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https://sunatperu-my.sharepoint.com/personal/gtello_sunat_gob_pe/Documents/DATA D/EXCEL VARIOS DE AYUDA/"/>
    </mc:Choice>
  </mc:AlternateContent>
  <xr:revisionPtr revIDLastSave="35" documentId="8_{6B1DE6B5-DA4A-4C05-9639-CD67F01D584C}" xr6:coauthVersionLast="47" xr6:coauthVersionMax="47" xr10:uidLastSave="{5216D0A3-08D5-48A6-86E0-DEC57B342C08}"/>
  <bookViews>
    <workbookView xWindow="-108" yWindow="-108" windowWidth="23256" windowHeight="13896" tabRatio="697" firstSheet="16" activeTab="22" xr2:uid="{00000000-000D-0000-FFFF-FFFF00000000}"/>
  </bookViews>
  <sheets>
    <sheet name="General " sheetId="69" r:id="rId1"/>
    <sheet name="Firma" sheetId="7" r:id="rId2"/>
    <sheet name="Retenciones1_0" sheetId="28" r:id="rId3"/>
    <sheet name="Percepciones1_0" sheetId="25" r:id="rId4"/>
    <sheet name="Comunicación de Baja1_0" sheetId="6" r:id="rId5"/>
    <sheet name="Resumen Diario1_1" sheetId="37" r:id="rId6"/>
    <sheet name="Resumen de reversiones1_0" sheetId="24" r:id="rId7"/>
    <sheet name="Factura2_0" sheetId="74" r:id="rId8"/>
    <sheet name="Boleta2_0" sheetId="58" r:id="rId9"/>
    <sheet name="NotaCredito2_0" sheetId="45" r:id="rId10"/>
    <sheet name="NotaDebito2_0" sheetId="46" r:id="rId11"/>
    <sheet name="LiquidacionCompra2_0" sheetId="72" r:id="rId12"/>
    <sheet name="DAE-Adquirente2_0" sheetId="64" r:id="rId13"/>
    <sheet name="DAE-Operador2_0" sheetId="65" r:id="rId14"/>
    <sheet name="DAE-SEAE" sheetId="80" r:id="rId15"/>
    <sheet name="DOAE-Atribución" sheetId="76" r:id="rId16"/>
    <sheet name="CDR-OSE-Resumen" sheetId="50" r:id="rId17"/>
    <sheet name="CDR-OSE-Comprobante" sheetId="49" r:id="rId18"/>
    <sheet name="CódigosRetorno" sheetId="81" r:id="rId19"/>
    <sheet name="Catálogos" sheetId="38" r:id="rId20"/>
    <sheet name="Listados" sheetId="13" r:id="rId21"/>
    <sheet name="Parámetros" sheetId="12" r:id="rId22"/>
    <sheet name="Control de Cambios" sheetId="82" r:id="rId23"/>
  </sheets>
  <definedNames>
    <definedName name="_xlnm._FilterDatabase" localSheetId="8" hidden="1">Boleta2_0!$B$2:$N$834</definedName>
    <definedName name="_xlnm._FilterDatabase" localSheetId="19" hidden="1">Catálogos!$B$1:$B$1787</definedName>
    <definedName name="_xlnm._FilterDatabase" localSheetId="17" hidden="1">'CDR-OSE-Comprobante'!$J$1:$J$97</definedName>
    <definedName name="_xlnm._FilterDatabase" localSheetId="16" hidden="1">'CDR-OSE-Resumen'!$J$1:$K$81</definedName>
    <definedName name="_xlnm._FilterDatabase" localSheetId="18" hidden="1">CódigosRetorno!$A$1:$B$2079</definedName>
    <definedName name="_xlnm._FilterDatabase" localSheetId="4" hidden="1">'Comunicación de Baja1_0'!$B$2:$M$52</definedName>
    <definedName name="_xlnm._FilterDatabase" localSheetId="22" hidden="1">'Control de Cambios'!$B$1:$E$553</definedName>
    <definedName name="_xlnm._FilterDatabase" localSheetId="12" hidden="1">'DAE-Adquirente2_0'!$B$2:$M$157</definedName>
    <definedName name="_xlnm._FilterDatabase" localSheetId="13" hidden="1">'DAE-Operador2_0'!$B$2:$M$188</definedName>
    <definedName name="_xlnm._FilterDatabase" localSheetId="14" hidden="1">'DAE-SEAE'!$N$1:$N$126</definedName>
    <definedName name="_xlnm._FilterDatabase" localSheetId="15" hidden="1">'DOAE-Atribución'!$N$1:$N$109</definedName>
    <definedName name="_xlnm._FilterDatabase" localSheetId="7" hidden="1">Factura2_0!$B$2:$N$928</definedName>
    <definedName name="_xlnm._FilterDatabase" localSheetId="1" hidden="1">Firma!$B$2:$I$28</definedName>
    <definedName name="_xlnm._FilterDatabase" localSheetId="0" hidden="1">'General '!$B$2:$F$20</definedName>
    <definedName name="_xlnm._FilterDatabase" localSheetId="11" hidden="1">LiquidacionCompra2_0!$B$2:$M$408</definedName>
    <definedName name="_xlnm._FilterDatabase" localSheetId="9" hidden="1">NotaCredito2_0!$N$2:$N$490</definedName>
    <definedName name="_xlnm._FilterDatabase" localSheetId="10" hidden="1">NotaDebito2_0!$N$1:$N$472</definedName>
    <definedName name="_xlnm._FilterDatabase" localSheetId="3" hidden="1">Percepciones1_0!$K$1:$K$118</definedName>
    <definedName name="_xlnm._FilterDatabase" localSheetId="6" hidden="1">'Resumen de reversiones1_0'!$B$2:$M$40</definedName>
    <definedName name="_xlnm._FilterDatabase" localSheetId="5" hidden="1">'Resumen Diario1_1'!$B$2:$M$156</definedName>
    <definedName name="_xlnm._FilterDatabase" localSheetId="2" hidden="1">Retenciones1_0!$B$2:$M$102</definedName>
    <definedName name="cat_52" localSheetId="15">#REF!</definedName>
    <definedName name="cat_52" localSheetId="0">#REF!</definedName>
    <definedName name="cat_52">#REF!</definedName>
    <definedName name="Catalogo_51" localSheetId="0">#REF!</definedName>
    <definedName name="Catalogo_51">#REF!</definedName>
    <definedName name="Catalogo01" localSheetId="15">#REF!</definedName>
    <definedName name="Catalogo01" localSheetId="0">#REF!</definedName>
    <definedName name="Catalogo01">#REF!</definedName>
    <definedName name="Catalogo02" localSheetId="19">Catálogos!$A$51:$B$55</definedName>
    <definedName name="Catalogo02" localSheetId="15">#REF!</definedName>
    <definedName name="Catalogo02" localSheetId="0">#REF!</definedName>
    <definedName name="Catalogo02">#REF!</definedName>
    <definedName name="Catalogo03" localSheetId="19">Catálogos!$A$57:$B$61</definedName>
    <definedName name="Catalogo03" localSheetId="15">#REF!</definedName>
    <definedName name="Catalogo03" localSheetId="0">#REF!</definedName>
    <definedName name="Catalogo03">#REF!</definedName>
    <definedName name="Catalogo04" localSheetId="19">Catálogos!$A$63:$B$67</definedName>
    <definedName name="Catalogo04" localSheetId="15">#REF!</definedName>
    <definedName name="Catalogo04" localSheetId="0">#REF!</definedName>
    <definedName name="Catalogo04">#REF!</definedName>
    <definedName name="Catalogo05" localSheetId="19">Catálogos!$A$69:$C$81</definedName>
    <definedName name="Catalogo05" localSheetId="15">#REF!</definedName>
    <definedName name="Catalogo05" localSheetId="0">#REF!</definedName>
    <definedName name="Catalogo05">#REF!</definedName>
    <definedName name="Catalogo06" localSheetId="19">Catálogos!$A$83:$B$91</definedName>
    <definedName name="Catalogo06" localSheetId="15">#REF!</definedName>
    <definedName name="Catalogo06" localSheetId="0">#REF!</definedName>
    <definedName name="Catalogo06">#REF!</definedName>
    <definedName name="Catalogo07" localSheetId="19">Catálogos!$A$100:$B$121</definedName>
    <definedName name="Catalogo07" localSheetId="15">#REF!</definedName>
    <definedName name="Catalogo07" localSheetId="0">#REF!</definedName>
    <definedName name="Catalogo07">#REF!</definedName>
    <definedName name="Catalogo08" localSheetId="19">Catálogos!$A$123:$B$128</definedName>
    <definedName name="Catalogo08" localSheetId="15">#REF!</definedName>
    <definedName name="Catalogo08" localSheetId="0">#REF!</definedName>
    <definedName name="Catalogo08">#REF!</definedName>
    <definedName name="Catalogo09" localSheetId="19">Catálogos!$A$130:$B$142</definedName>
    <definedName name="Catalogo09" localSheetId="15">#REF!</definedName>
    <definedName name="Catalogo09" localSheetId="0">#REF!</definedName>
    <definedName name="Catalogo09">#REF!</definedName>
    <definedName name="Catalogo10" localSheetId="19">Catálogos!$A$147:$B$152</definedName>
    <definedName name="Catalogo10" localSheetId="15">#REF!</definedName>
    <definedName name="Catalogo10" localSheetId="0">#REF!</definedName>
    <definedName name="Catalogo10">#REF!</definedName>
    <definedName name="Catalogo11" localSheetId="19">Catálogos!$A$157:$B$164</definedName>
    <definedName name="Catalogo11" localSheetId="15">#REF!</definedName>
    <definedName name="Catalogo11" localSheetId="0">#REF!</definedName>
    <definedName name="Catalogo11">#REF!</definedName>
    <definedName name="Catalogo12" localSheetId="19">Catálogos!$A$172:$B$185</definedName>
    <definedName name="Catalogo12" localSheetId="15">#REF!</definedName>
    <definedName name="Catalogo12" localSheetId="0">#REF!</definedName>
    <definedName name="Catalogo12">#REF!</definedName>
    <definedName name="Catalogo13" localSheetId="19">Catálogos!$A$187:$B$191</definedName>
    <definedName name="Catalogo13" localSheetId="15">#REF!</definedName>
    <definedName name="Catalogo13" localSheetId="0">#REF!</definedName>
    <definedName name="Catalogo13">#REF!</definedName>
    <definedName name="Catalogo14" localSheetId="19">Catálogos!$A$193:$B$206</definedName>
    <definedName name="Catalogo14" localSheetId="15">#REF!</definedName>
    <definedName name="Catalogo14" localSheetId="0">#REF!</definedName>
    <definedName name="Catalogo14">#REF!</definedName>
    <definedName name="Catalogo15" localSheetId="19">Catálogos!$A$209:$B$252</definedName>
    <definedName name="Catalogo15" localSheetId="15">#REF!</definedName>
    <definedName name="Catalogo15" localSheetId="0">#REF!</definedName>
    <definedName name="Catalogo15">#REF!</definedName>
    <definedName name="Catalogo16" localSheetId="19">Catálogos!$A$258:$B$262</definedName>
    <definedName name="Catalogo16" localSheetId="15">#REF!</definedName>
    <definedName name="Catalogo16" localSheetId="0">#REF!</definedName>
    <definedName name="Catalogo16">#REF!</definedName>
    <definedName name="Catalogo17" localSheetId="19">Catálogos!$A$265:$B$277</definedName>
    <definedName name="Catalogo17" localSheetId="15">#REF!</definedName>
    <definedName name="Catalogo17" localSheetId="0">#REF!</definedName>
    <definedName name="Catalogo17">#REF!</definedName>
    <definedName name="Catalogo18" localSheetId="19">Catálogos!$A$289:$B$293</definedName>
    <definedName name="Catalogo18" localSheetId="15">#REF!</definedName>
    <definedName name="Catalogo18" localSheetId="0">#REF!</definedName>
    <definedName name="Catalogo18">#REF!</definedName>
    <definedName name="Catalogo19" localSheetId="19">Catálogos!$A$295:$B$300</definedName>
    <definedName name="Catalogo19" localSheetId="15">#REF!</definedName>
    <definedName name="Catalogo19" localSheetId="0">#REF!</definedName>
    <definedName name="Catalogo19">#REF!</definedName>
    <definedName name="Catalogo20" localSheetId="19">Catálogos!$A$302:$B$317</definedName>
    <definedName name="Catalogo20" localSheetId="15">#REF!</definedName>
    <definedName name="Catalogo20" localSheetId="0">#REF!</definedName>
    <definedName name="Catalogo20">#REF!</definedName>
    <definedName name="Catalogo21" localSheetId="19">Catálogos!$A$319:$B$327</definedName>
    <definedName name="Catalogo21" localSheetId="15">#REF!</definedName>
    <definedName name="Catalogo21" localSheetId="0">#REF!</definedName>
    <definedName name="Catalogo21">#REF!</definedName>
    <definedName name="Catalogo22" localSheetId="19">Catálogos!$A$329:$C$334</definedName>
    <definedName name="Catalogo22" localSheetId="15">#REF!</definedName>
    <definedName name="Catalogo22" localSheetId="0">#REF!</definedName>
    <definedName name="Catalogo22">#REF!</definedName>
    <definedName name="Catalogo23" localSheetId="19">Catálogos!$A$337:$B$340</definedName>
    <definedName name="Catalogo23" localSheetId="15">#REF!</definedName>
    <definedName name="Catalogo23" localSheetId="0">#REF!</definedName>
    <definedName name="Catalogo23">#REF!</definedName>
    <definedName name="Catalogo24" localSheetId="19">Catálogos!$A$344:$B$377</definedName>
    <definedName name="Catalogo24" localSheetId="15">#REF!</definedName>
    <definedName name="Catalogo24" localSheetId="0">#REF!</definedName>
    <definedName name="Catalogo24">#REF!</definedName>
    <definedName name="Catalogo51" localSheetId="19">#REF!</definedName>
    <definedName name="Catalogo51" localSheetId="15">#REF!</definedName>
    <definedName name="Catalogo51" localSheetId="0">#REF!</definedName>
    <definedName name="Catalogo51" localSheetId="3">#REF!</definedName>
    <definedName name="Catalogo51" localSheetId="6">#REF!</definedName>
    <definedName name="Catalogo51" localSheetId="5">#REF!</definedName>
    <definedName name="Catalogo51" localSheetId="2">#REF!</definedName>
    <definedName name="Catalogo51">#REF!</definedName>
    <definedName name="Catalogo52" localSheetId="19">#REF!</definedName>
    <definedName name="Catalogo52" localSheetId="15">#REF!</definedName>
    <definedName name="Catalogo52" localSheetId="0">#REF!</definedName>
    <definedName name="Catalogo52" localSheetId="3">#REF!</definedName>
    <definedName name="Catalogo52" localSheetId="6">#REF!</definedName>
    <definedName name="Catalogo52" localSheetId="5">#REF!</definedName>
    <definedName name="Catalogo52" localSheetId="2">#REF!</definedName>
    <definedName name="Catalogo52">#REF!</definedName>
    <definedName name="Catalogo53" localSheetId="19">#REF!</definedName>
    <definedName name="Catalogo53" localSheetId="0">#REF!</definedName>
    <definedName name="Catalogo53" localSheetId="3">#REF!</definedName>
    <definedName name="Catalogo53" localSheetId="6">#REF!</definedName>
    <definedName name="Catalogo53" localSheetId="5">#REF!</definedName>
    <definedName name="Catalogo53" localSheetId="2">#REF!</definedName>
    <definedName name="Catalogo53">#REF!</definedName>
    <definedName name="Catalogo54" localSheetId="19">#REF!</definedName>
    <definedName name="Catalogo54" localSheetId="0">#REF!</definedName>
    <definedName name="Catalogo54" localSheetId="3">#REF!</definedName>
    <definedName name="Catalogo54" localSheetId="6">#REF!</definedName>
    <definedName name="Catalogo54" localSheetId="5">#REF!</definedName>
    <definedName name="Catalogo54" localSheetId="2">#REF!</definedName>
    <definedName name="Catalogo54">#REF!</definedName>
    <definedName name="Catalogo55" localSheetId="19">#REF!</definedName>
    <definedName name="Catalogo55" localSheetId="0">#REF!</definedName>
    <definedName name="Catalogo55" localSheetId="3">#REF!</definedName>
    <definedName name="Catalogo55" localSheetId="6">#REF!</definedName>
    <definedName name="Catalogo55" localSheetId="5">#REF!</definedName>
    <definedName name="Catalogo55" localSheetId="2">#REF!</definedName>
    <definedName name="Catalogo55">#REF!</definedName>
    <definedName name="Catalogo56" localSheetId="19">#REF!</definedName>
    <definedName name="Catalogo56" localSheetId="0">#REF!</definedName>
    <definedName name="Catalogo56" localSheetId="3">#REF!</definedName>
    <definedName name="Catalogo56" localSheetId="6">#REF!</definedName>
    <definedName name="Catalogo56" localSheetId="5">#REF!</definedName>
    <definedName name="Catalogo56" localSheetId="2">#REF!</definedName>
    <definedName name="Catalogo56">#REF!</definedName>
    <definedName name="Catálogo57" localSheetId="19">#REF!</definedName>
    <definedName name="Catálogo57" localSheetId="0">#REF!</definedName>
    <definedName name="Catálogo57" localSheetId="3">#REF!</definedName>
    <definedName name="Catálogo57" localSheetId="6">#REF!</definedName>
    <definedName name="Catálogo57" localSheetId="5">#REF!</definedName>
    <definedName name="Catálogo57" localSheetId="2">#REF!</definedName>
    <definedName name="Catálogo57">#REF!</definedName>
    <definedName name="Catálogo58" localSheetId="15">#REF!</definedName>
    <definedName name="Catálogo58" localSheetId="0">#REF!</definedName>
    <definedName name="Catálogo58">#REF!</definedName>
    <definedName name="_xlnm.Print_Titles" localSheetId="4">'Comunicación de Baja1_0'!$1:$2</definedName>
    <definedName name="_xlnm.Print_Titles" localSheetId="1">Firma!$2:$2</definedName>
    <definedName name="_xlnm.Print_Titles" localSheetId="6">'Resumen de reversiones1_0'!$1:$2</definedName>
    <definedName name="_xlnm.Print_Titles" localSheetId="5">'Resumen Diario1_1'!$2:$2</definedName>
    <definedName name="VENCII">#REF!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05" i="46" l="1"/>
  <c r="M111" i="46"/>
  <c r="M128" i="45"/>
  <c r="M110" i="45"/>
  <c r="M109" i="45"/>
  <c r="M109" i="46"/>
  <c r="M108" i="46"/>
  <c r="M104" i="46"/>
  <c r="M102" i="46"/>
  <c r="M101" i="46"/>
  <c r="M99" i="46"/>
  <c r="M98" i="46"/>
  <c r="M95" i="46"/>
  <c r="M94" i="46"/>
  <c r="M106" i="45"/>
  <c r="M105" i="45"/>
  <c r="M103" i="45"/>
  <c r="M102" i="45"/>
  <c r="M100" i="45"/>
  <c r="M99" i="45"/>
  <c r="M96" i="45"/>
  <c r="M95" i="45"/>
  <c r="K71" i="50"/>
  <c r="K70" i="50"/>
  <c r="K69" i="50"/>
  <c r="K68" i="50"/>
  <c r="K67" i="50"/>
  <c r="K66" i="50"/>
  <c r="K65" i="50"/>
  <c r="K64" i="50"/>
  <c r="K63" i="50"/>
  <c r="K62" i="50"/>
  <c r="K61" i="50"/>
  <c r="K60" i="50"/>
  <c r="K59" i="50"/>
  <c r="K58" i="50"/>
  <c r="K57" i="50"/>
  <c r="K56" i="50"/>
  <c r="K55" i="50"/>
  <c r="K54" i="50"/>
  <c r="K53" i="50"/>
  <c r="K52" i="50"/>
  <c r="K51" i="50"/>
  <c r="K50" i="50"/>
  <c r="K49" i="50"/>
  <c r="K48" i="50"/>
  <c r="K47" i="50"/>
  <c r="K46" i="50"/>
  <c r="K45" i="50"/>
  <c r="K44" i="50"/>
  <c r="K43" i="50"/>
  <c r="K42" i="50"/>
  <c r="K41" i="50"/>
  <c r="K40" i="50"/>
  <c r="K39" i="50"/>
  <c r="K38" i="50"/>
  <c r="K37" i="50"/>
  <c r="K36" i="50"/>
  <c r="K35" i="50"/>
  <c r="K34" i="50"/>
  <c r="K33" i="50"/>
  <c r="K32" i="50"/>
  <c r="K31" i="50"/>
  <c r="K30" i="50"/>
  <c r="K29" i="50"/>
  <c r="K28" i="50"/>
  <c r="K27" i="50"/>
  <c r="K26" i="50"/>
  <c r="K25" i="50"/>
  <c r="K24" i="50"/>
  <c r="K23" i="50"/>
  <c r="K22" i="50"/>
  <c r="K21" i="50"/>
  <c r="K20" i="50"/>
  <c r="K19" i="50"/>
  <c r="K18" i="50"/>
  <c r="K17" i="50"/>
  <c r="K16" i="50"/>
  <c r="K15" i="50"/>
  <c r="K14" i="50"/>
  <c r="K13" i="50"/>
  <c r="K12" i="50"/>
  <c r="K11" i="50"/>
  <c r="K10" i="50"/>
  <c r="K9" i="50"/>
  <c r="K8" i="50"/>
  <c r="K7" i="50"/>
  <c r="K6" i="50"/>
  <c r="K5" i="50"/>
  <c r="K4" i="50"/>
  <c r="K3" i="50"/>
  <c r="M108" i="76"/>
  <c r="M107" i="76"/>
  <c r="M106" i="76"/>
  <c r="M105" i="76"/>
  <c r="M104" i="76"/>
  <c r="M102" i="76"/>
  <c r="M101" i="76"/>
  <c r="M100" i="76"/>
  <c r="M98" i="76"/>
  <c r="M97" i="76"/>
  <c r="M96" i="76"/>
  <c r="M95" i="76"/>
  <c r="M94" i="76"/>
  <c r="M93" i="76"/>
  <c r="M92" i="76"/>
  <c r="M91" i="76"/>
  <c r="M90" i="76"/>
  <c r="M89" i="76"/>
  <c r="M88" i="76"/>
  <c r="M87" i="76"/>
  <c r="M86" i="76"/>
  <c r="M85" i="76"/>
  <c r="M84" i="76"/>
  <c r="M83" i="76"/>
  <c r="M81" i="76"/>
  <c r="M80" i="76"/>
  <c r="M79" i="76"/>
  <c r="M78" i="76"/>
  <c r="M77" i="76"/>
  <c r="M76" i="76"/>
  <c r="M74" i="76"/>
  <c r="M73" i="76"/>
  <c r="M72" i="76"/>
  <c r="M71" i="76"/>
  <c r="M70" i="76"/>
  <c r="M69" i="76"/>
  <c r="M68" i="76"/>
  <c r="M67" i="76"/>
  <c r="M66" i="76"/>
  <c r="M65" i="76"/>
  <c r="M64" i="76"/>
  <c r="M63" i="76"/>
  <c r="M62" i="76"/>
  <c r="M60" i="76"/>
  <c r="M59" i="76"/>
  <c r="M58" i="76"/>
  <c r="M57" i="76"/>
  <c r="M56" i="76"/>
  <c r="M55" i="76"/>
  <c r="M54" i="76"/>
  <c r="M53" i="76"/>
  <c r="M52" i="76"/>
  <c r="M51" i="76"/>
  <c r="M50" i="76"/>
  <c r="M49" i="76"/>
  <c r="M48" i="76"/>
  <c r="M47" i="76"/>
  <c r="M46" i="76"/>
  <c r="M45" i="76"/>
  <c r="M44" i="76"/>
  <c r="M43" i="76"/>
  <c r="M42" i="76"/>
  <c r="M41" i="76"/>
  <c r="M40" i="76"/>
  <c r="M39" i="76"/>
  <c r="M38" i="76"/>
  <c r="M37" i="76"/>
  <c r="M35" i="76"/>
  <c r="M33" i="76"/>
  <c r="M32" i="76"/>
  <c r="M31" i="76"/>
  <c r="M30" i="76"/>
  <c r="M29" i="76"/>
  <c r="M28" i="76"/>
  <c r="M27" i="76"/>
  <c r="M26" i="76"/>
  <c r="M25" i="76"/>
  <c r="M24" i="76"/>
  <c r="M23" i="76"/>
  <c r="M22" i="76"/>
  <c r="M21" i="76"/>
  <c r="M20" i="76"/>
  <c r="M19" i="76"/>
  <c r="M18" i="76"/>
  <c r="M17" i="76"/>
  <c r="M16" i="76"/>
  <c r="M15" i="76"/>
  <c r="M14" i="76"/>
  <c r="M13" i="76"/>
  <c r="M12" i="76"/>
  <c r="M11" i="76"/>
  <c r="M10" i="76"/>
  <c r="M9" i="76"/>
  <c r="M8" i="76"/>
  <c r="M7" i="76"/>
  <c r="M6" i="76"/>
  <c r="M5" i="76"/>
  <c r="M4" i="76"/>
  <c r="M125" i="80"/>
  <c r="M124" i="80"/>
  <c r="M123" i="80"/>
  <c r="M122" i="80"/>
  <c r="M121" i="80"/>
  <c r="M120" i="80"/>
  <c r="M119" i="80"/>
  <c r="M118" i="80"/>
  <c r="M117" i="80"/>
  <c r="M116" i="80"/>
  <c r="M115" i="80"/>
  <c r="M114" i="80"/>
  <c r="M113" i="80"/>
  <c r="M112" i="80"/>
  <c r="M111" i="80"/>
  <c r="M110" i="80"/>
  <c r="M109" i="80"/>
  <c r="M108" i="80"/>
  <c r="M107" i="80"/>
  <c r="M106" i="80"/>
  <c r="M105" i="80"/>
  <c r="M104" i="80"/>
  <c r="M103" i="80"/>
  <c r="M102" i="80"/>
  <c r="M101" i="80"/>
  <c r="M100" i="80"/>
  <c r="M99" i="80"/>
  <c r="M98" i="80"/>
  <c r="M97" i="80"/>
  <c r="M96" i="80"/>
  <c r="M95" i="80"/>
  <c r="M94" i="80"/>
  <c r="M93" i="80"/>
  <c r="M92" i="80"/>
  <c r="M91" i="80"/>
  <c r="M90" i="80"/>
  <c r="M89" i="80"/>
  <c r="M88" i="80"/>
  <c r="M87" i="80"/>
  <c r="M86" i="80"/>
  <c r="M85" i="80"/>
  <c r="M84" i="80"/>
  <c r="M83" i="80"/>
  <c r="M82" i="80"/>
  <c r="M81" i="80"/>
  <c r="M80" i="80"/>
  <c r="M79" i="80"/>
  <c r="M78" i="80"/>
  <c r="M77" i="80"/>
  <c r="M76" i="80"/>
  <c r="M75" i="80"/>
  <c r="M74" i="80"/>
  <c r="M73" i="80"/>
  <c r="M72" i="80"/>
  <c r="M71" i="80"/>
  <c r="M70" i="80"/>
  <c r="M69" i="80"/>
  <c r="M68" i="80"/>
  <c r="M67" i="80"/>
  <c r="M66" i="80"/>
  <c r="M65" i="80"/>
  <c r="M64" i="80"/>
  <c r="M63" i="80"/>
  <c r="M62" i="80"/>
  <c r="M61" i="80"/>
  <c r="M60" i="80"/>
  <c r="M59" i="80"/>
  <c r="M58" i="80"/>
  <c r="M57" i="80"/>
  <c r="M56" i="80"/>
  <c r="M55" i="80"/>
  <c r="M54" i="80"/>
  <c r="M53" i="80"/>
  <c r="M52" i="80"/>
  <c r="M51" i="80"/>
  <c r="M50" i="80"/>
  <c r="M49" i="80"/>
  <c r="M48" i="80"/>
  <c r="M47" i="80"/>
  <c r="M46" i="80"/>
  <c r="M45" i="80"/>
  <c r="M44" i="80"/>
  <c r="M43" i="80"/>
  <c r="M42" i="80"/>
  <c r="M41" i="80"/>
  <c r="M40" i="80"/>
  <c r="M39" i="80"/>
  <c r="M38" i="80"/>
  <c r="M37" i="80"/>
  <c r="M36" i="80"/>
  <c r="M35" i="80"/>
  <c r="M34" i="80"/>
  <c r="M33" i="80"/>
  <c r="M32" i="80"/>
  <c r="M31" i="80"/>
  <c r="M30" i="80"/>
  <c r="M29" i="80"/>
  <c r="M28" i="80"/>
  <c r="M27" i="80"/>
  <c r="M26" i="80"/>
  <c r="M25" i="80"/>
  <c r="M24" i="80"/>
  <c r="M23" i="80"/>
  <c r="M22" i="80"/>
  <c r="M21" i="80"/>
  <c r="M20" i="80"/>
  <c r="M19" i="80"/>
  <c r="M18" i="80"/>
  <c r="M17" i="80"/>
  <c r="M16" i="80"/>
  <c r="M15" i="80"/>
  <c r="M14" i="80"/>
  <c r="M13" i="80"/>
  <c r="M12" i="80"/>
  <c r="M11" i="80"/>
  <c r="M10" i="80"/>
  <c r="M9" i="80"/>
  <c r="M8" i="80"/>
  <c r="M7" i="80"/>
  <c r="M6" i="80"/>
  <c r="M5" i="80"/>
  <c r="L231" i="65"/>
  <c r="L230" i="65"/>
  <c r="L229" i="65"/>
  <c r="L228" i="65"/>
  <c r="L227" i="65"/>
  <c r="L226" i="65"/>
  <c r="L225" i="65"/>
  <c r="L224" i="65"/>
  <c r="L223" i="65"/>
  <c r="L222" i="65"/>
  <c r="L221" i="65"/>
  <c r="L220" i="65"/>
  <c r="L219" i="65"/>
  <c r="L218" i="65"/>
  <c r="L217" i="65"/>
  <c r="L216" i="65"/>
  <c r="L215" i="65"/>
  <c r="L214" i="65"/>
  <c r="L213" i="65"/>
  <c r="L212" i="65"/>
  <c r="L211" i="65"/>
  <c r="L210" i="65"/>
  <c r="L209" i="65"/>
  <c r="L208" i="65"/>
  <c r="L207" i="65"/>
  <c r="L206" i="65"/>
  <c r="L205" i="65"/>
  <c r="L204" i="65"/>
  <c r="L203" i="65"/>
  <c r="L202" i="65"/>
  <c r="L201" i="65"/>
  <c r="L200" i="65"/>
  <c r="L199" i="65"/>
  <c r="L198" i="65"/>
  <c r="L197" i="65"/>
  <c r="L196" i="65"/>
  <c r="L195" i="65"/>
  <c r="L194" i="65"/>
  <c r="L193" i="65"/>
  <c r="L192" i="65"/>
  <c r="L191" i="65"/>
  <c r="L190" i="65"/>
  <c r="L189" i="65"/>
  <c r="L188" i="65"/>
  <c r="L187" i="65"/>
  <c r="L186" i="65"/>
  <c r="L185" i="65"/>
  <c r="L184" i="65"/>
  <c r="L183" i="65"/>
  <c r="L182" i="65"/>
  <c r="L181" i="65"/>
  <c r="L180" i="65"/>
  <c r="L179" i="65"/>
  <c r="L178" i="65"/>
  <c r="L177" i="65"/>
  <c r="L176" i="65"/>
  <c r="L175" i="65"/>
  <c r="L174" i="65"/>
  <c r="L173" i="65"/>
  <c r="L172" i="65"/>
  <c r="L171" i="65"/>
  <c r="L170" i="65"/>
  <c r="L169" i="65"/>
  <c r="L168" i="65"/>
  <c r="L167" i="65"/>
  <c r="L166" i="65"/>
  <c r="L165" i="65"/>
  <c r="L164" i="65"/>
  <c r="L163" i="65"/>
  <c r="L162" i="65"/>
  <c r="L161" i="65"/>
  <c r="L160" i="65"/>
  <c r="L159" i="65"/>
  <c r="L158" i="65"/>
  <c r="L157" i="65"/>
  <c r="L156" i="65"/>
  <c r="L155" i="65"/>
  <c r="L154" i="65"/>
  <c r="L153" i="65"/>
  <c r="L152" i="65"/>
  <c r="L151" i="65"/>
  <c r="L150" i="65"/>
  <c r="L149" i="65"/>
  <c r="L148" i="65"/>
  <c r="L147" i="65"/>
  <c r="L146" i="65"/>
  <c r="L145" i="65"/>
  <c r="L144" i="65"/>
  <c r="L143" i="65"/>
  <c r="L142" i="65"/>
  <c r="L141" i="65"/>
  <c r="L140" i="65"/>
  <c r="L139" i="65"/>
  <c r="L138" i="65"/>
  <c r="L137" i="65"/>
  <c r="L136" i="65"/>
  <c r="L135" i="65"/>
  <c r="L134" i="65"/>
  <c r="L133" i="65"/>
  <c r="L132" i="65"/>
  <c r="L131" i="65"/>
  <c r="L130" i="65"/>
  <c r="L129" i="65"/>
  <c r="L128" i="65"/>
  <c r="L127" i="65"/>
  <c r="L126" i="65"/>
  <c r="L125" i="65"/>
  <c r="L124" i="65"/>
  <c r="L123" i="65"/>
  <c r="L122" i="65"/>
  <c r="L121" i="65"/>
  <c r="L120" i="65"/>
  <c r="L119" i="65"/>
  <c r="L118" i="65"/>
  <c r="L117" i="65"/>
  <c r="L116" i="65"/>
  <c r="L115" i="65"/>
  <c r="L114" i="65"/>
  <c r="L113" i="65"/>
  <c r="L112" i="65"/>
  <c r="L111" i="65"/>
  <c r="L110" i="65"/>
  <c r="L109" i="65"/>
  <c r="L108" i="65"/>
  <c r="L107" i="65"/>
  <c r="L106" i="65"/>
  <c r="L105" i="65"/>
  <c r="L104" i="65"/>
  <c r="L103" i="65"/>
  <c r="L102" i="65"/>
  <c r="L101" i="65"/>
  <c r="L100" i="65"/>
  <c r="L99" i="65"/>
  <c r="L98" i="65"/>
  <c r="L97" i="65"/>
  <c r="L96" i="65"/>
  <c r="L95" i="65"/>
  <c r="L94" i="65"/>
  <c r="L93" i="65"/>
  <c r="L92" i="65"/>
  <c r="L91" i="65"/>
  <c r="L90" i="65"/>
  <c r="L89" i="65"/>
  <c r="L88" i="65"/>
  <c r="L87" i="65"/>
  <c r="L86" i="65"/>
  <c r="L85" i="65"/>
  <c r="L84" i="65"/>
  <c r="L83" i="65"/>
  <c r="L82" i="65"/>
  <c r="L81" i="65"/>
  <c r="L80" i="65"/>
  <c r="L79" i="65"/>
  <c r="L78" i="65"/>
  <c r="L77" i="65"/>
  <c r="L76" i="65"/>
  <c r="L75" i="65"/>
  <c r="L74" i="65"/>
  <c r="L73" i="65"/>
  <c r="L72" i="65"/>
  <c r="L71" i="65"/>
  <c r="L70" i="65"/>
  <c r="L69" i="65"/>
  <c r="L68" i="65"/>
  <c r="L67" i="65"/>
  <c r="L66" i="65"/>
  <c r="L65" i="65"/>
  <c r="L64" i="65"/>
  <c r="L63" i="65"/>
  <c r="L62" i="65"/>
  <c r="L61" i="65"/>
  <c r="L60" i="65"/>
  <c r="L59" i="65"/>
  <c r="L58" i="65"/>
  <c r="L57" i="65"/>
  <c r="L56" i="65"/>
  <c r="L55" i="65"/>
  <c r="L54" i="65"/>
  <c r="L53" i="65"/>
  <c r="L52" i="65"/>
  <c r="L51" i="65"/>
  <c r="L50" i="65"/>
  <c r="L49" i="65"/>
  <c r="L48" i="65"/>
  <c r="L47" i="65"/>
  <c r="L46" i="65"/>
  <c r="L45" i="65"/>
  <c r="L44" i="65"/>
  <c r="L43" i="65"/>
  <c r="L42" i="65"/>
  <c r="L41" i="65"/>
  <c r="L40" i="65"/>
  <c r="L39" i="65"/>
  <c r="L38" i="65"/>
  <c r="L37" i="65"/>
  <c r="L36" i="65"/>
  <c r="L35" i="65"/>
  <c r="L34" i="65"/>
  <c r="L33" i="65"/>
  <c r="L32" i="65"/>
  <c r="L31" i="65"/>
  <c r="L30" i="65"/>
  <c r="L29" i="65"/>
  <c r="L28" i="65"/>
  <c r="L27" i="65"/>
  <c r="L26" i="65"/>
  <c r="L25" i="65"/>
  <c r="L24" i="65"/>
  <c r="L23" i="65"/>
  <c r="L22" i="65"/>
  <c r="L21" i="65"/>
  <c r="L20" i="65"/>
  <c r="L19" i="65"/>
  <c r="L18" i="65"/>
  <c r="L17" i="65"/>
  <c r="L16" i="65"/>
  <c r="L15" i="65"/>
  <c r="L14" i="65"/>
  <c r="L13" i="65"/>
  <c r="L12" i="65"/>
  <c r="L11" i="65"/>
  <c r="L10" i="65"/>
  <c r="L9" i="65"/>
  <c r="L8" i="65"/>
  <c r="L7" i="65"/>
  <c r="L6" i="65"/>
  <c r="L5" i="65"/>
  <c r="L4" i="65"/>
  <c r="L157" i="64"/>
  <c r="L156" i="64"/>
  <c r="L155" i="64"/>
  <c r="L154" i="64"/>
  <c r="L153" i="64"/>
  <c r="L152" i="64"/>
  <c r="L151" i="64"/>
  <c r="L150" i="64"/>
  <c r="L149" i="64"/>
  <c r="L148" i="64"/>
  <c r="L147" i="64"/>
  <c r="L146" i="64"/>
  <c r="L145" i="64"/>
  <c r="L144" i="64"/>
  <c r="L143" i="64"/>
  <c r="L142" i="64"/>
  <c r="L141" i="64"/>
  <c r="L140" i="64"/>
  <c r="L139" i="64"/>
  <c r="L138" i="64"/>
  <c r="L137" i="64"/>
  <c r="L136" i="64"/>
  <c r="L135" i="64"/>
  <c r="L134" i="64"/>
  <c r="L133" i="64"/>
  <c r="L132" i="64"/>
  <c r="L131" i="64"/>
  <c r="L130" i="64"/>
  <c r="L129" i="64"/>
  <c r="L128" i="64"/>
  <c r="L127" i="64"/>
  <c r="L126" i="64"/>
  <c r="L125" i="64"/>
  <c r="L124" i="64"/>
  <c r="L123" i="64"/>
  <c r="L122" i="64"/>
  <c r="L121" i="64"/>
  <c r="L120" i="64"/>
  <c r="L119" i="64"/>
  <c r="L118" i="64"/>
  <c r="L117" i="64"/>
  <c r="L116" i="64"/>
  <c r="L115" i="64"/>
  <c r="L114" i="64"/>
  <c r="L113" i="64"/>
  <c r="L112" i="64"/>
  <c r="L111" i="64"/>
  <c r="L110" i="64"/>
  <c r="L109" i="64"/>
  <c r="L108" i="64"/>
  <c r="L107" i="64"/>
  <c r="L106" i="64"/>
  <c r="L105" i="64"/>
  <c r="L104" i="64"/>
  <c r="L103" i="64"/>
  <c r="L102" i="64"/>
  <c r="L101" i="64"/>
  <c r="L100" i="64"/>
  <c r="L99" i="64"/>
  <c r="L98" i="64"/>
  <c r="L97" i="64"/>
  <c r="L96" i="64"/>
  <c r="L95" i="64"/>
  <c r="L94" i="64"/>
  <c r="L93" i="64"/>
  <c r="L92" i="64"/>
  <c r="L91" i="64"/>
  <c r="L90" i="64"/>
  <c r="L89" i="64"/>
  <c r="L88" i="64"/>
  <c r="L87" i="64"/>
  <c r="L86" i="64"/>
  <c r="L85" i="64"/>
  <c r="L84" i="64"/>
  <c r="L83" i="64"/>
  <c r="L82" i="64"/>
  <c r="L81" i="64"/>
  <c r="L80" i="64"/>
  <c r="L79" i="64"/>
  <c r="L78" i="64"/>
  <c r="L77" i="64"/>
  <c r="L76" i="64"/>
  <c r="L75" i="64"/>
  <c r="L74" i="64"/>
  <c r="L73" i="64"/>
  <c r="L72" i="64"/>
  <c r="L71" i="64"/>
  <c r="L70" i="64"/>
  <c r="L69" i="64"/>
  <c r="L68" i="64"/>
  <c r="L67" i="64"/>
  <c r="L66" i="64"/>
  <c r="L65" i="64"/>
  <c r="L64" i="64"/>
  <c r="L63" i="64"/>
  <c r="L62" i="64"/>
  <c r="L61" i="64"/>
  <c r="L60" i="64"/>
  <c r="L59" i="64"/>
  <c r="L58" i="64"/>
  <c r="L57" i="64"/>
  <c r="L56" i="64"/>
  <c r="L55" i="64"/>
  <c r="L54" i="64"/>
  <c r="L53" i="64"/>
  <c r="L52" i="64"/>
  <c r="L51" i="64"/>
  <c r="L50" i="64"/>
  <c r="L49" i="64"/>
  <c r="L48" i="64"/>
  <c r="L47" i="64"/>
  <c r="L46" i="64"/>
  <c r="L45" i="64"/>
  <c r="L44" i="64"/>
  <c r="L43" i="64"/>
  <c r="L42" i="64"/>
  <c r="L41" i="64"/>
  <c r="L40" i="64"/>
  <c r="L39" i="64"/>
  <c r="L38" i="64"/>
  <c r="L37" i="64"/>
  <c r="L36" i="64"/>
  <c r="L35" i="64"/>
  <c r="L34" i="64"/>
  <c r="L33" i="64"/>
  <c r="L32" i="64"/>
  <c r="L31" i="64"/>
  <c r="L30" i="64"/>
  <c r="L29" i="64"/>
  <c r="L28" i="64"/>
  <c r="L27" i="64"/>
  <c r="L26" i="64"/>
  <c r="L25" i="64"/>
  <c r="L24" i="64"/>
  <c r="L23" i="64"/>
  <c r="L22" i="64"/>
  <c r="L21" i="64"/>
  <c r="L20" i="64"/>
  <c r="L19" i="64"/>
  <c r="L18" i="64"/>
  <c r="L17" i="64"/>
  <c r="L16" i="64"/>
  <c r="L15" i="64"/>
  <c r="L14" i="64"/>
  <c r="L13" i="64"/>
  <c r="L12" i="64"/>
  <c r="L11" i="64"/>
  <c r="L10" i="64"/>
  <c r="L9" i="64"/>
  <c r="L8" i="64"/>
  <c r="L7" i="64"/>
  <c r="L6" i="64"/>
  <c r="L5" i="64"/>
  <c r="L4" i="64"/>
  <c r="L408" i="72"/>
  <c r="L407" i="72"/>
  <c r="L406" i="72"/>
  <c r="L405" i="72"/>
  <c r="L404" i="72"/>
  <c r="L403" i="72"/>
  <c r="L402" i="72"/>
  <c r="L401" i="72"/>
  <c r="L400" i="72"/>
  <c r="L399" i="72"/>
  <c r="L398" i="72"/>
  <c r="L397" i="72"/>
  <c r="L396" i="72"/>
  <c r="L395" i="72"/>
  <c r="L394" i="72"/>
  <c r="L393" i="72"/>
  <c r="L392" i="72"/>
  <c r="L391" i="72"/>
  <c r="L390" i="72"/>
  <c r="L389" i="72"/>
  <c r="L388" i="72"/>
  <c r="L387" i="72"/>
  <c r="L386" i="72"/>
  <c r="L385" i="72"/>
  <c r="L384" i="72"/>
  <c r="L383" i="72"/>
  <c r="L382" i="72"/>
  <c r="L381" i="72"/>
  <c r="L380" i="72"/>
  <c r="L379" i="72"/>
  <c r="L378" i="72"/>
  <c r="L377" i="72"/>
  <c r="L376" i="72"/>
  <c r="L375" i="72"/>
  <c r="L374" i="72"/>
  <c r="L373" i="72"/>
  <c r="L372" i="72"/>
  <c r="L371" i="72"/>
  <c r="L370" i="72"/>
  <c r="L369" i="72"/>
  <c r="L368" i="72"/>
  <c r="L367" i="72"/>
  <c r="L366" i="72"/>
  <c r="L365" i="72"/>
  <c r="L364" i="72"/>
  <c r="L363" i="72"/>
  <c r="L362" i="72"/>
  <c r="L361" i="72"/>
  <c r="L360" i="72"/>
  <c r="L359" i="72"/>
  <c r="L358" i="72"/>
  <c r="L357" i="72"/>
  <c r="L356" i="72"/>
  <c r="L355" i="72"/>
  <c r="L354" i="72"/>
  <c r="L353" i="72"/>
  <c r="L352" i="72"/>
  <c r="L351" i="72"/>
  <c r="L350" i="72"/>
  <c r="L349" i="72"/>
  <c r="L348" i="72"/>
  <c r="L347" i="72"/>
  <c r="L346" i="72"/>
  <c r="L345" i="72"/>
  <c r="L344" i="72"/>
  <c r="L343" i="72"/>
  <c r="L342" i="72"/>
  <c r="L341" i="72"/>
  <c r="L340" i="72"/>
  <c r="L339" i="72"/>
  <c r="L338" i="72"/>
  <c r="L337" i="72"/>
  <c r="L336" i="72"/>
  <c r="L335" i="72"/>
  <c r="L334" i="72"/>
  <c r="L333" i="72"/>
  <c r="L332" i="72"/>
  <c r="L331" i="72"/>
  <c r="L330" i="72"/>
  <c r="L329" i="72"/>
  <c r="L328" i="72"/>
  <c r="L327" i="72"/>
  <c r="L326" i="72"/>
  <c r="L325" i="72"/>
  <c r="L324" i="72"/>
  <c r="L323" i="72"/>
  <c r="L322" i="72"/>
  <c r="L321" i="72"/>
  <c r="L320" i="72"/>
  <c r="L319" i="72"/>
  <c r="L318" i="72"/>
  <c r="L317" i="72"/>
  <c r="L316" i="72"/>
  <c r="L315" i="72"/>
  <c r="L314" i="72"/>
  <c r="L313" i="72"/>
  <c r="L312" i="72"/>
  <c r="L311" i="72"/>
  <c r="L310" i="72"/>
  <c r="L309" i="72"/>
  <c r="L308" i="72"/>
  <c r="L307" i="72"/>
  <c r="L306" i="72"/>
  <c r="L305" i="72"/>
  <c r="L304" i="72"/>
  <c r="L303" i="72"/>
  <c r="L302" i="72"/>
  <c r="L301" i="72"/>
  <c r="L300" i="72"/>
  <c r="L299" i="72"/>
  <c r="L298" i="72"/>
  <c r="L297" i="72"/>
  <c r="L296" i="72"/>
  <c r="L295" i="72"/>
  <c r="L294" i="72"/>
  <c r="L293" i="72"/>
  <c r="L292" i="72"/>
  <c r="L291" i="72"/>
  <c r="L290" i="72"/>
  <c r="L289" i="72"/>
  <c r="L288" i="72"/>
  <c r="L287" i="72"/>
  <c r="L286" i="72"/>
  <c r="L285" i="72"/>
  <c r="L284" i="72"/>
  <c r="L283" i="72"/>
  <c r="L282" i="72"/>
  <c r="L281" i="72"/>
  <c r="L280" i="72"/>
  <c r="L279" i="72"/>
  <c r="L278" i="72"/>
  <c r="L277" i="72"/>
  <c r="L276" i="72"/>
  <c r="L275" i="72"/>
  <c r="L274" i="72"/>
  <c r="L273" i="72"/>
  <c r="L272" i="72"/>
  <c r="L271" i="72"/>
  <c r="L270" i="72"/>
  <c r="L269" i="72"/>
  <c r="L268" i="72"/>
  <c r="L267" i="72"/>
  <c r="L266" i="72"/>
  <c r="L265" i="72"/>
  <c r="L264" i="72"/>
  <c r="L263" i="72"/>
  <c r="L262" i="72"/>
  <c r="L261" i="72"/>
  <c r="L260" i="72"/>
  <c r="L259" i="72"/>
  <c r="L258" i="72"/>
  <c r="L257" i="72"/>
  <c r="L256" i="72"/>
  <c r="L255" i="72"/>
  <c r="L254" i="72"/>
  <c r="L253" i="72"/>
  <c r="L252" i="72"/>
  <c r="L251" i="72"/>
  <c r="L250" i="72"/>
  <c r="L249" i="72"/>
  <c r="L248" i="72"/>
  <c r="L247" i="72"/>
  <c r="L246" i="72"/>
  <c r="L245" i="72"/>
  <c r="L244" i="72"/>
  <c r="L243" i="72"/>
  <c r="L242" i="72"/>
  <c r="L241" i="72"/>
  <c r="L240" i="72"/>
  <c r="L239" i="72"/>
  <c r="L238" i="72"/>
  <c r="L237" i="72"/>
  <c r="L236" i="72"/>
  <c r="L235" i="72"/>
  <c r="L234" i="72"/>
  <c r="L233" i="72"/>
  <c r="L232" i="72"/>
  <c r="L231" i="72"/>
  <c r="L230" i="72"/>
  <c r="L229" i="72"/>
  <c r="L228" i="72"/>
  <c r="L227" i="72"/>
  <c r="L226" i="72"/>
  <c r="L225" i="72"/>
  <c r="L224" i="72"/>
  <c r="L223" i="72"/>
  <c r="L222" i="72"/>
  <c r="L221" i="72"/>
  <c r="L220" i="72"/>
  <c r="L219" i="72"/>
  <c r="L218" i="72"/>
  <c r="L217" i="72"/>
  <c r="L216" i="72"/>
  <c r="L215" i="72"/>
  <c r="L214" i="72"/>
  <c r="L213" i="72"/>
  <c r="L212" i="72"/>
  <c r="L211" i="72"/>
  <c r="L210" i="72"/>
  <c r="L209" i="72"/>
  <c r="L208" i="72"/>
  <c r="L207" i="72"/>
  <c r="L206" i="72"/>
  <c r="L205" i="72"/>
  <c r="L204" i="72"/>
  <c r="L203" i="72"/>
  <c r="L202" i="72"/>
  <c r="L201" i="72"/>
  <c r="L200" i="72"/>
  <c r="L199" i="72"/>
  <c r="L198" i="72"/>
  <c r="L197" i="72"/>
  <c r="L196" i="72"/>
  <c r="L195" i="72"/>
  <c r="L194" i="72"/>
  <c r="L193" i="72"/>
  <c r="L192" i="72"/>
  <c r="L191" i="72"/>
  <c r="L190" i="72"/>
  <c r="L189" i="72"/>
  <c r="L188" i="72"/>
  <c r="L187" i="72"/>
  <c r="L186" i="72"/>
  <c r="L185" i="72"/>
  <c r="L184" i="72"/>
  <c r="L183" i="72"/>
  <c r="L182" i="72"/>
  <c r="L181" i="72"/>
  <c r="L180" i="72"/>
  <c r="L179" i="72"/>
  <c r="L178" i="72"/>
  <c r="L177" i="72"/>
  <c r="L176" i="72"/>
  <c r="L175" i="72"/>
  <c r="L174" i="72"/>
  <c r="L173" i="72"/>
  <c r="L172" i="72"/>
  <c r="L171" i="72"/>
  <c r="L170" i="72"/>
  <c r="L169" i="72"/>
  <c r="L168" i="72"/>
  <c r="L167" i="72"/>
  <c r="L166" i="72"/>
  <c r="L165" i="72"/>
  <c r="L164" i="72"/>
  <c r="L163" i="72"/>
  <c r="L162" i="72"/>
  <c r="L161" i="72"/>
  <c r="L160" i="72"/>
  <c r="L159" i="72"/>
  <c r="L158" i="72"/>
  <c r="L157" i="72"/>
  <c r="L156" i="72"/>
  <c r="L155" i="72"/>
  <c r="L154" i="72"/>
  <c r="L153" i="72"/>
  <c r="L152" i="72"/>
  <c r="L151" i="72"/>
  <c r="L150" i="72"/>
  <c r="L149" i="72"/>
  <c r="L148" i="72"/>
  <c r="L147" i="72"/>
  <c r="L146" i="72"/>
  <c r="L145" i="72"/>
  <c r="L144" i="72"/>
  <c r="L143" i="72"/>
  <c r="L142" i="72"/>
  <c r="L141" i="72"/>
  <c r="L140" i="72"/>
  <c r="L139" i="72"/>
  <c r="L138" i="72"/>
  <c r="L137" i="72"/>
  <c r="L136" i="72"/>
  <c r="L135" i="72"/>
  <c r="L134" i="72"/>
  <c r="L133" i="72"/>
  <c r="L132" i="72"/>
  <c r="L131" i="72"/>
  <c r="L130" i="72"/>
  <c r="L129" i="72"/>
  <c r="L128" i="72"/>
  <c r="L127" i="72"/>
  <c r="L126" i="72"/>
  <c r="L125" i="72"/>
  <c r="L124" i="72"/>
  <c r="L123" i="72"/>
  <c r="L122" i="72"/>
  <c r="L121" i="72"/>
  <c r="L120" i="72"/>
  <c r="L119" i="72"/>
  <c r="L118" i="72"/>
  <c r="L117" i="72"/>
  <c r="L116" i="72"/>
  <c r="L115" i="72"/>
  <c r="L114" i="72"/>
  <c r="L113" i="72"/>
  <c r="L112" i="72"/>
  <c r="L111" i="72"/>
  <c r="L110" i="72"/>
  <c r="L109" i="72"/>
  <c r="L108" i="72"/>
  <c r="L107" i="72"/>
  <c r="L106" i="72"/>
  <c r="L105" i="72"/>
  <c r="L104" i="72"/>
  <c r="L103" i="72"/>
  <c r="L102" i="72"/>
  <c r="L101" i="72"/>
  <c r="L100" i="72"/>
  <c r="L99" i="72"/>
  <c r="L98" i="72"/>
  <c r="L97" i="72"/>
  <c r="L96" i="72"/>
  <c r="L95" i="72"/>
  <c r="L94" i="72"/>
  <c r="L93" i="72"/>
  <c r="L92" i="72"/>
  <c r="L91" i="72"/>
  <c r="L90" i="72"/>
  <c r="L89" i="72"/>
  <c r="L88" i="72"/>
  <c r="L87" i="72"/>
  <c r="L86" i="72"/>
  <c r="L85" i="72"/>
  <c r="L84" i="72"/>
  <c r="L83" i="72"/>
  <c r="L82" i="72"/>
  <c r="L81" i="72"/>
  <c r="L80" i="72"/>
  <c r="L79" i="72"/>
  <c r="L78" i="72"/>
  <c r="L77" i="72"/>
  <c r="L76" i="72"/>
  <c r="L75" i="72"/>
  <c r="L74" i="72"/>
  <c r="L73" i="72"/>
  <c r="L72" i="72"/>
  <c r="L71" i="72"/>
  <c r="L70" i="72"/>
  <c r="L69" i="72"/>
  <c r="L68" i="72"/>
  <c r="L67" i="72"/>
  <c r="L66" i="72"/>
  <c r="L65" i="72"/>
  <c r="L64" i="72"/>
  <c r="L63" i="72"/>
  <c r="L62" i="72"/>
  <c r="L61" i="72"/>
  <c r="L60" i="72"/>
  <c r="L59" i="72"/>
  <c r="L58" i="72"/>
  <c r="L57" i="72"/>
  <c r="L56" i="72"/>
  <c r="L55" i="72"/>
  <c r="L54" i="72"/>
  <c r="L53" i="72"/>
  <c r="L52" i="72"/>
  <c r="L51" i="72"/>
  <c r="L50" i="72"/>
  <c r="L49" i="72"/>
  <c r="L48" i="72"/>
  <c r="L47" i="72"/>
  <c r="L46" i="72"/>
  <c r="L45" i="72"/>
  <c r="L44" i="72"/>
  <c r="L43" i="72"/>
  <c r="L42" i="72"/>
  <c r="L41" i="72"/>
  <c r="L40" i="72"/>
  <c r="L39" i="72"/>
  <c r="L38" i="72"/>
  <c r="L37" i="72"/>
  <c r="L36" i="72"/>
  <c r="L35" i="72"/>
  <c r="L34" i="72"/>
  <c r="L33" i="72"/>
  <c r="L32" i="72"/>
  <c r="L31" i="72"/>
  <c r="L30" i="72"/>
  <c r="L29" i="72"/>
  <c r="L28" i="72"/>
  <c r="L27" i="72"/>
  <c r="L26" i="72"/>
  <c r="L25" i="72"/>
  <c r="L24" i="72"/>
  <c r="L23" i="72"/>
  <c r="L22" i="72"/>
  <c r="L21" i="72"/>
  <c r="L20" i="72"/>
  <c r="L19" i="72"/>
  <c r="L18" i="72"/>
  <c r="L17" i="72"/>
  <c r="L16" i="72"/>
  <c r="L15" i="72"/>
  <c r="L14" i="72"/>
  <c r="L13" i="72"/>
  <c r="L12" i="72"/>
  <c r="L11" i="72"/>
  <c r="L10" i="72"/>
  <c r="L9" i="72"/>
  <c r="L8" i="72"/>
  <c r="L7" i="72"/>
  <c r="L6" i="72"/>
  <c r="L5" i="72"/>
  <c r="L4" i="72"/>
  <c r="M470" i="46"/>
  <c r="M469" i="46"/>
  <c r="M468" i="46"/>
  <c r="M467" i="46"/>
  <c r="M466" i="46"/>
  <c r="M465" i="46"/>
  <c r="M463" i="46"/>
  <c r="M462" i="46"/>
  <c r="M461" i="46"/>
  <c r="M460" i="46"/>
  <c r="M459" i="46"/>
  <c r="M458" i="46"/>
  <c r="M455" i="46"/>
  <c r="M454" i="46"/>
  <c r="M453" i="46"/>
  <c r="M452" i="46"/>
  <c r="M451" i="46"/>
  <c r="M450" i="46"/>
  <c r="M449" i="46"/>
  <c r="M448" i="46"/>
  <c r="M447" i="46"/>
  <c r="M446" i="46"/>
  <c r="M445" i="46"/>
  <c r="M444" i="46"/>
  <c r="M443" i="46"/>
  <c r="M442" i="46"/>
  <c r="M441" i="46"/>
  <c r="M440" i="46"/>
  <c r="M439" i="46"/>
  <c r="M438" i="46"/>
  <c r="M437" i="46"/>
  <c r="M436" i="46"/>
  <c r="M435" i="46"/>
  <c r="M434" i="46"/>
  <c r="M433" i="46"/>
  <c r="M432" i="46"/>
  <c r="M431" i="46"/>
  <c r="M430" i="46"/>
  <c r="M429" i="46"/>
  <c r="M428" i="46"/>
  <c r="M427" i="46"/>
  <c r="M426" i="46"/>
  <c r="M425" i="46"/>
  <c r="M424" i="46"/>
  <c r="M423" i="46"/>
  <c r="M422" i="46"/>
  <c r="M421" i="46"/>
  <c r="M419" i="46"/>
  <c r="M415" i="46"/>
  <c r="M414" i="46"/>
  <c r="M413" i="46"/>
  <c r="M412" i="46"/>
  <c r="M411" i="46"/>
  <c r="M410" i="46"/>
  <c r="M409" i="46"/>
  <c r="M408" i="46"/>
  <c r="M407" i="46"/>
  <c r="M406" i="46"/>
  <c r="M405" i="46"/>
  <c r="M404" i="46"/>
  <c r="M403" i="46"/>
  <c r="M402" i="46"/>
  <c r="M401" i="46"/>
  <c r="M400" i="46"/>
  <c r="M399" i="46"/>
  <c r="M398" i="46"/>
  <c r="M396" i="46"/>
  <c r="M395" i="46"/>
  <c r="M394" i="46"/>
  <c r="M393" i="46"/>
  <c r="M392" i="46"/>
  <c r="M391" i="46"/>
  <c r="M390" i="46"/>
  <c r="M389" i="46"/>
  <c r="M388" i="46"/>
  <c r="M387" i="46"/>
  <c r="M386" i="46"/>
  <c r="M385" i="46"/>
  <c r="M384" i="46"/>
  <c r="M383" i="46"/>
  <c r="M382" i="46"/>
  <c r="M381" i="46"/>
  <c r="M380" i="46"/>
  <c r="M379" i="46"/>
  <c r="M378" i="46"/>
  <c r="M377" i="46"/>
  <c r="M376" i="46"/>
  <c r="M375" i="46"/>
  <c r="M374" i="46"/>
  <c r="M373" i="46"/>
  <c r="M372" i="46"/>
  <c r="M371" i="46"/>
  <c r="M370" i="46"/>
  <c r="M369" i="46"/>
  <c r="M368" i="46"/>
  <c r="M367" i="46"/>
  <c r="M366" i="46"/>
  <c r="M365" i="46"/>
  <c r="M364" i="46"/>
  <c r="M363" i="46"/>
  <c r="M362" i="46"/>
  <c r="M361" i="46"/>
  <c r="M360" i="46"/>
  <c r="M359" i="46"/>
  <c r="M358" i="46"/>
  <c r="M357" i="46"/>
  <c r="M356" i="46"/>
  <c r="M355" i="46"/>
  <c r="M354" i="46"/>
  <c r="M353" i="46"/>
  <c r="M352" i="46"/>
  <c r="M351" i="46"/>
  <c r="M350" i="46"/>
  <c r="M349" i="46"/>
  <c r="M348" i="46"/>
  <c r="M347" i="46"/>
  <c r="M346" i="46"/>
  <c r="M345" i="46"/>
  <c r="M344" i="46"/>
  <c r="M343" i="46"/>
  <c r="M342" i="46"/>
  <c r="M341" i="46"/>
  <c r="M340" i="46"/>
  <c r="M339" i="46"/>
  <c r="M338" i="46"/>
  <c r="M337" i="46"/>
  <c r="M336" i="46"/>
  <c r="M335" i="46"/>
  <c r="M334" i="46"/>
  <c r="M333" i="46"/>
  <c r="M332" i="46"/>
  <c r="M331" i="46"/>
  <c r="M330" i="46"/>
  <c r="M329" i="46"/>
  <c r="M328" i="46"/>
  <c r="M327" i="46"/>
  <c r="M326" i="46"/>
  <c r="M325" i="46"/>
  <c r="M324" i="46"/>
  <c r="M323" i="46"/>
  <c r="M322" i="46"/>
  <c r="M321" i="46"/>
  <c r="M320" i="46"/>
  <c r="M319" i="46"/>
  <c r="M318" i="46"/>
  <c r="M317" i="46"/>
  <c r="M316" i="46"/>
  <c r="M315" i="46"/>
  <c r="M314" i="46"/>
  <c r="M313" i="46"/>
  <c r="M312" i="46"/>
  <c r="M311" i="46"/>
  <c r="M310" i="46"/>
  <c r="M309" i="46"/>
  <c r="M308" i="46"/>
  <c r="M307" i="46"/>
  <c r="M306" i="46"/>
  <c r="M305" i="46"/>
  <c r="M304" i="46"/>
  <c r="M303" i="46"/>
  <c r="M302" i="46"/>
  <c r="M301" i="46"/>
  <c r="M300" i="46"/>
  <c r="M299" i="46"/>
  <c r="M298" i="46"/>
  <c r="M297" i="46"/>
  <c r="M296" i="46"/>
  <c r="M295" i="46"/>
  <c r="M294" i="46"/>
  <c r="M293" i="46"/>
  <c r="M292" i="46"/>
  <c r="M291" i="46"/>
  <c r="M290" i="46"/>
  <c r="M289" i="46"/>
  <c r="M288" i="46"/>
  <c r="M287" i="46"/>
  <c r="M286" i="46"/>
  <c r="M285" i="46"/>
  <c r="M284" i="46"/>
  <c r="M283" i="46"/>
  <c r="M282" i="46"/>
  <c r="M281" i="46"/>
  <c r="M280" i="46"/>
  <c r="M279" i="46"/>
  <c r="M278" i="46"/>
  <c r="M277" i="46"/>
  <c r="M276" i="46"/>
  <c r="M275" i="46"/>
  <c r="M274" i="46"/>
  <c r="M273" i="46"/>
  <c r="M272" i="46"/>
  <c r="M271" i="46"/>
  <c r="M270" i="46"/>
  <c r="M269" i="46"/>
  <c r="M268" i="46"/>
  <c r="M267" i="46"/>
  <c r="M266" i="46"/>
  <c r="M265" i="46"/>
  <c r="M264" i="46"/>
  <c r="M263" i="46"/>
  <c r="M262" i="46"/>
  <c r="M261" i="46"/>
  <c r="M260" i="46"/>
  <c r="M259" i="46"/>
  <c r="M258" i="46"/>
  <c r="M257" i="46"/>
  <c r="M256" i="46"/>
  <c r="M255" i="46"/>
  <c r="M254" i="46"/>
  <c r="M253" i="46"/>
  <c r="M252" i="46"/>
  <c r="M251" i="46"/>
  <c r="M250" i="46"/>
  <c r="M249" i="46"/>
  <c r="M248" i="46"/>
  <c r="M247" i="46"/>
  <c r="M246" i="46"/>
  <c r="M245" i="46"/>
  <c r="M244" i="46"/>
  <c r="M243" i="46"/>
  <c r="M242" i="46"/>
  <c r="M241" i="46"/>
  <c r="M240" i="46"/>
  <c r="M239" i="46"/>
  <c r="M238" i="46"/>
  <c r="M237" i="46"/>
  <c r="M236" i="46"/>
  <c r="M235" i="46"/>
  <c r="M234" i="46"/>
  <c r="M233" i="46"/>
  <c r="M232" i="46"/>
  <c r="M231" i="46"/>
  <c r="M230" i="46"/>
  <c r="M229" i="46"/>
  <c r="M228" i="46"/>
  <c r="M227" i="46"/>
  <c r="M226" i="46"/>
  <c r="M225" i="46"/>
  <c r="M224" i="46"/>
  <c r="M223" i="46"/>
  <c r="M222" i="46"/>
  <c r="M221" i="46"/>
  <c r="M220" i="46"/>
  <c r="M219" i="46"/>
  <c r="M218" i="46"/>
  <c r="M217" i="46"/>
  <c r="M216" i="46"/>
  <c r="M215" i="46"/>
  <c r="M214" i="46"/>
  <c r="M213" i="46"/>
  <c r="M212" i="46"/>
  <c r="M211" i="46"/>
  <c r="M210" i="46"/>
  <c r="M209" i="46"/>
  <c r="M208" i="46"/>
  <c r="M207" i="46"/>
  <c r="M206" i="46"/>
  <c r="M205" i="46"/>
  <c r="M204" i="46"/>
  <c r="M203" i="46"/>
  <c r="M202" i="46"/>
  <c r="M201" i="46"/>
  <c r="M200" i="46"/>
  <c r="M199" i="46"/>
  <c r="M198" i="46"/>
  <c r="M197" i="46"/>
  <c r="M196" i="46"/>
  <c r="M195" i="46"/>
  <c r="M194" i="46"/>
  <c r="M193" i="46"/>
  <c r="M192" i="46"/>
  <c r="M191" i="46"/>
  <c r="M190" i="46"/>
  <c r="M189" i="46"/>
  <c r="M188" i="46"/>
  <c r="M187" i="46"/>
  <c r="M186" i="46"/>
  <c r="M185" i="46"/>
  <c r="M184" i="46"/>
  <c r="M183" i="46"/>
  <c r="M182" i="46"/>
  <c r="M181" i="46"/>
  <c r="M180" i="46"/>
  <c r="M179" i="46"/>
  <c r="M178" i="46"/>
  <c r="M177" i="46"/>
  <c r="M176" i="46"/>
  <c r="M175" i="46"/>
  <c r="M174" i="46"/>
  <c r="M173" i="46"/>
  <c r="M172" i="46"/>
  <c r="M171" i="46"/>
  <c r="M170" i="46"/>
  <c r="M169" i="46"/>
  <c r="M168" i="46"/>
  <c r="M167" i="46"/>
  <c r="M166" i="46"/>
  <c r="M165" i="46"/>
  <c r="M164" i="46"/>
  <c r="M163" i="46"/>
  <c r="M162" i="46"/>
  <c r="M161" i="46"/>
  <c r="M160" i="46"/>
  <c r="M159" i="46"/>
  <c r="M158" i="46"/>
  <c r="M157" i="46"/>
  <c r="M156" i="46"/>
  <c r="M155" i="46"/>
  <c r="M154" i="46"/>
  <c r="M153" i="46"/>
  <c r="M152" i="46"/>
  <c r="M151" i="46"/>
  <c r="M150" i="46"/>
  <c r="M149" i="46"/>
  <c r="M148" i="46"/>
  <c r="M147" i="46"/>
  <c r="M146" i="46"/>
  <c r="M145" i="46"/>
  <c r="M144" i="46"/>
  <c r="M143" i="46"/>
  <c r="M142" i="46"/>
  <c r="M141" i="46"/>
  <c r="M140" i="46"/>
  <c r="M139" i="46"/>
  <c r="M138" i="46"/>
  <c r="M137" i="46"/>
  <c r="M136" i="46"/>
  <c r="M135" i="46"/>
  <c r="M134" i="46"/>
  <c r="M133" i="46"/>
  <c r="M132" i="46"/>
  <c r="M131" i="46"/>
  <c r="M130" i="46"/>
  <c r="M129" i="46"/>
  <c r="M128" i="46"/>
  <c r="M127" i="46"/>
  <c r="M126" i="46"/>
  <c r="M125" i="46"/>
  <c r="M124" i="46"/>
  <c r="M123" i="46"/>
  <c r="M122" i="46"/>
  <c r="M121" i="46"/>
  <c r="M120" i="46"/>
  <c r="M119" i="46"/>
  <c r="M118" i="46"/>
  <c r="M117" i="46"/>
  <c r="M116" i="46"/>
  <c r="M115" i="46"/>
  <c r="M114" i="46"/>
  <c r="M113" i="46"/>
  <c r="M112" i="46"/>
  <c r="M110" i="46"/>
  <c r="M107" i="46"/>
  <c r="M106" i="46"/>
  <c r="M103" i="46"/>
  <c r="M100" i="46"/>
  <c r="M97" i="46"/>
  <c r="M96" i="46"/>
  <c r="M93" i="46"/>
  <c r="M92" i="46"/>
  <c r="M91" i="46"/>
  <c r="M90" i="46"/>
  <c r="M89" i="46"/>
  <c r="M88" i="46"/>
  <c r="M87" i="46"/>
  <c r="M86" i="46"/>
  <c r="M85" i="46"/>
  <c r="M84" i="46"/>
  <c r="M83" i="46"/>
  <c r="M82" i="46"/>
  <c r="M81" i="46"/>
  <c r="M80" i="46"/>
  <c r="M79" i="46"/>
  <c r="M78" i="46"/>
  <c r="M77" i="46"/>
  <c r="M76" i="46"/>
  <c r="M75" i="46"/>
  <c r="M74" i="46"/>
  <c r="M73" i="46"/>
  <c r="M72" i="46"/>
  <c r="M71" i="46"/>
  <c r="M70" i="46"/>
  <c r="M69" i="46"/>
  <c r="M68" i="46"/>
  <c r="M67" i="46"/>
  <c r="M66" i="46"/>
  <c r="M65" i="46"/>
  <c r="M64" i="46"/>
  <c r="M63" i="46"/>
  <c r="M62" i="46"/>
  <c r="M61" i="46"/>
  <c r="M60" i="46"/>
  <c r="M59" i="46"/>
  <c r="M58" i="46"/>
  <c r="M57" i="46"/>
  <c r="M56" i="46"/>
  <c r="M55" i="46"/>
  <c r="M54" i="46"/>
  <c r="M53" i="46"/>
  <c r="M52" i="46"/>
  <c r="M51" i="46"/>
  <c r="M50" i="46"/>
  <c r="M49" i="46"/>
  <c r="M48" i="46"/>
  <c r="M47" i="46"/>
  <c r="M46" i="46"/>
  <c r="M45" i="46"/>
  <c r="M44" i="46"/>
  <c r="M43" i="46"/>
  <c r="M42" i="46"/>
  <c r="M41" i="46"/>
  <c r="M40" i="46"/>
  <c r="M39" i="46"/>
  <c r="M38" i="46"/>
  <c r="M37" i="46"/>
  <c r="M36" i="46"/>
  <c r="M35" i="46"/>
  <c r="M34" i="46"/>
  <c r="M33" i="46"/>
  <c r="M32" i="46"/>
  <c r="M31" i="46"/>
  <c r="M30" i="46"/>
  <c r="M29" i="46"/>
  <c r="M28" i="46"/>
  <c r="M27" i="46"/>
  <c r="M26" i="46"/>
  <c r="M25" i="46"/>
  <c r="M24" i="46"/>
  <c r="M23" i="46"/>
  <c r="M22" i="46"/>
  <c r="M21" i="46"/>
  <c r="M20" i="46"/>
  <c r="M19" i="46"/>
  <c r="M18" i="46"/>
  <c r="M17" i="46"/>
  <c r="M16" i="46"/>
  <c r="M15" i="46"/>
  <c r="M14" i="46"/>
  <c r="M13" i="46"/>
  <c r="M12" i="46"/>
  <c r="M11" i="46"/>
  <c r="M10" i="46"/>
  <c r="M9" i="46"/>
  <c r="M8" i="46"/>
  <c r="M7" i="46"/>
  <c r="M6" i="46"/>
  <c r="M5" i="46"/>
  <c r="M4" i="46"/>
  <c r="M3" i="46"/>
  <c r="M490" i="45"/>
  <c r="M489" i="45"/>
  <c r="M488" i="45"/>
  <c r="M487" i="45"/>
  <c r="M486" i="45"/>
  <c r="M485" i="45"/>
  <c r="M483" i="45"/>
  <c r="M482" i="45"/>
  <c r="M481" i="45"/>
  <c r="M480" i="45"/>
  <c r="M479" i="45"/>
  <c r="M478" i="45"/>
  <c r="M475" i="45"/>
  <c r="M474" i="45"/>
  <c r="M473" i="45"/>
  <c r="M472" i="45"/>
  <c r="M471" i="45"/>
  <c r="M470" i="45"/>
  <c r="M469" i="45"/>
  <c r="M468" i="45"/>
  <c r="M467" i="45"/>
  <c r="M466" i="45"/>
  <c r="M465" i="45"/>
  <c r="M464" i="45"/>
  <c r="M463" i="45"/>
  <c r="M462" i="45"/>
  <c r="M461" i="45"/>
  <c r="M460" i="45"/>
  <c r="M459" i="45"/>
  <c r="M458" i="45"/>
  <c r="M457" i="45"/>
  <c r="M456" i="45"/>
  <c r="M455" i="45"/>
  <c r="M453" i="45"/>
  <c r="M452" i="45"/>
  <c r="M451" i="45"/>
  <c r="M450" i="45"/>
  <c r="M449" i="45"/>
  <c r="M448" i="45"/>
  <c r="M447" i="45"/>
  <c r="M446" i="45"/>
  <c r="M445" i="45"/>
  <c r="M444" i="45"/>
  <c r="M443" i="45"/>
  <c r="M442" i="45"/>
  <c r="M441" i="45"/>
  <c r="M440" i="45"/>
  <c r="M439" i="45"/>
  <c r="M438" i="45"/>
  <c r="M437" i="45"/>
  <c r="M436" i="45"/>
  <c r="M434" i="45"/>
  <c r="M430" i="45"/>
  <c r="M429" i="45"/>
  <c r="M428" i="45"/>
  <c r="M427" i="45"/>
  <c r="M426" i="45"/>
  <c r="M425" i="45"/>
  <c r="M424" i="45"/>
  <c r="M423" i="45"/>
  <c r="M422" i="45"/>
  <c r="M421" i="45"/>
  <c r="M420" i="45"/>
  <c r="M419" i="45"/>
  <c r="M418" i="45"/>
  <c r="M417" i="45"/>
  <c r="M416" i="45"/>
  <c r="M415" i="45"/>
  <c r="M414" i="45"/>
  <c r="M413" i="45"/>
  <c r="M412" i="45"/>
  <c r="M411" i="45"/>
  <c r="M410" i="45"/>
  <c r="M409" i="45"/>
  <c r="M408" i="45"/>
  <c r="M407" i="45"/>
  <c r="M406" i="45"/>
  <c r="M405" i="45"/>
  <c r="M404" i="45"/>
  <c r="M403" i="45"/>
  <c r="M402" i="45"/>
  <c r="M401" i="45"/>
  <c r="M400" i="45"/>
  <c r="M399" i="45"/>
  <c r="M398" i="45"/>
  <c r="M397" i="45"/>
  <c r="M396" i="45"/>
  <c r="M395" i="45"/>
  <c r="M394" i="45"/>
  <c r="M393" i="45"/>
  <c r="M392" i="45"/>
  <c r="M391" i="45"/>
  <c r="M390" i="45"/>
  <c r="M389" i="45"/>
  <c r="M388" i="45"/>
  <c r="M387" i="45"/>
  <c r="M386" i="45"/>
  <c r="M385" i="45"/>
  <c r="M384" i="45"/>
  <c r="M383" i="45"/>
  <c r="M382" i="45"/>
  <c r="M381" i="45"/>
  <c r="M380" i="45"/>
  <c r="M379" i="45"/>
  <c r="M378" i="45"/>
  <c r="M377" i="45"/>
  <c r="M376" i="45"/>
  <c r="M375" i="45"/>
  <c r="M374" i="45"/>
  <c r="M373" i="45"/>
  <c r="M372" i="45"/>
  <c r="M371" i="45"/>
  <c r="M370" i="45"/>
  <c r="M369" i="45"/>
  <c r="M368" i="45"/>
  <c r="M367" i="45"/>
  <c r="M366" i="45"/>
  <c r="M365" i="45"/>
  <c r="M364" i="45"/>
  <c r="M363" i="45"/>
  <c r="M362" i="45"/>
  <c r="M361" i="45"/>
  <c r="M360" i="45"/>
  <c r="M359" i="45"/>
  <c r="M358" i="45"/>
  <c r="M357" i="45"/>
  <c r="M356" i="45"/>
  <c r="M355" i="45"/>
  <c r="M354" i="45"/>
  <c r="M353" i="45"/>
  <c r="M352" i="45"/>
  <c r="M351" i="45"/>
  <c r="M350" i="45"/>
  <c r="M349" i="45"/>
  <c r="M348" i="45"/>
  <c r="M347" i="45"/>
  <c r="M346" i="45"/>
  <c r="M345" i="45"/>
  <c r="M344" i="45"/>
  <c r="M343" i="45"/>
  <c r="M342" i="45"/>
  <c r="M341" i="45"/>
  <c r="M340" i="45"/>
  <c r="M339" i="45"/>
  <c r="M338" i="45"/>
  <c r="M337" i="45"/>
  <c r="M336" i="45"/>
  <c r="M335" i="45"/>
  <c r="M334" i="45"/>
  <c r="M333" i="45"/>
  <c r="M332" i="45"/>
  <c r="M331" i="45"/>
  <c r="M330" i="45"/>
  <c r="M329" i="45"/>
  <c r="M328" i="45"/>
  <c r="M327" i="45"/>
  <c r="M326" i="45"/>
  <c r="M325" i="45"/>
  <c r="M324" i="45"/>
  <c r="M323" i="45"/>
  <c r="M322" i="45"/>
  <c r="M321" i="45"/>
  <c r="M320" i="45"/>
  <c r="M319" i="45"/>
  <c r="M318" i="45"/>
  <c r="M317" i="45"/>
  <c r="M316" i="45"/>
  <c r="M315" i="45"/>
  <c r="M314" i="45"/>
  <c r="M313" i="45"/>
  <c r="M312" i="45"/>
  <c r="M311" i="45"/>
  <c r="M310" i="45"/>
  <c r="M309" i="45"/>
  <c r="M308" i="45"/>
  <c r="M307" i="45"/>
  <c r="M306" i="45"/>
  <c r="M305" i="45"/>
  <c r="M304" i="45"/>
  <c r="M303" i="45"/>
  <c r="M302" i="45"/>
  <c r="M301" i="45"/>
  <c r="M300" i="45"/>
  <c r="M299" i="45"/>
  <c r="M298" i="45"/>
  <c r="M297" i="45"/>
  <c r="M296" i="45"/>
  <c r="M295" i="45"/>
  <c r="M294" i="45"/>
  <c r="M293" i="45"/>
  <c r="M292" i="45"/>
  <c r="M291" i="45"/>
  <c r="M290" i="45"/>
  <c r="M289" i="45"/>
  <c r="M288" i="45"/>
  <c r="M287" i="45"/>
  <c r="M286" i="45"/>
  <c r="M285" i="45"/>
  <c r="M284" i="45"/>
  <c r="M283" i="45"/>
  <c r="M282" i="45"/>
  <c r="M281" i="45"/>
  <c r="M280" i="45"/>
  <c r="M279" i="45"/>
  <c r="M278" i="45"/>
  <c r="M277" i="45"/>
  <c r="M276" i="45"/>
  <c r="M275" i="45"/>
  <c r="M274" i="45"/>
  <c r="M273" i="45"/>
  <c r="M272" i="45"/>
  <c r="M271" i="45"/>
  <c r="M270" i="45"/>
  <c r="M269" i="45"/>
  <c r="M268" i="45"/>
  <c r="M267" i="45"/>
  <c r="M266" i="45"/>
  <c r="M265" i="45"/>
  <c r="M264" i="45"/>
  <c r="M263" i="45"/>
  <c r="M262" i="45"/>
  <c r="M261" i="45"/>
  <c r="M260" i="45"/>
  <c r="M259" i="45"/>
  <c r="M258" i="45"/>
  <c r="M257" i="45"/>
  <c r="M256" i="45"/>
  <c r="M255" i="45"/>
  <c r="M254" i="45"/>
  <c r="M253" i="45"/>
  <c r="M252" i="45"/>
  <c r="M251" i="45"/>
  <c r="M250" i="45"/>
  <c r="M249" i="45"/>
  <c r="M248" i="45"/>
  <c r="M247" i="45"/>
  <c r="M246" i="45"/>
  <c r="M245" i="45"/>
  <c r="M244" i="45"/>
  <c r="M243" i="45"/>
  <c r="M242" i="45"/>
  <c r="M241" i="45"/>
  <c r="M240" i="45"/>
  <c r="M239" i="45"/>
  <c r="M238" i="45"/>
  <c r="M237" i="45"/>
  <c r="M236" i="45"/>
  <c r="M235" i="45"/>
  <c r="M234" i="45"/>
  <c r="M233" i="45"/>
  <c r="M232" i="45"/>
  <c r="M231" i="45"/>
  <c r="M230" i="45"/>
  <c r="M229" i="45"/>
  <c r="M228" i="45"/>
  <c r="M227" i="45"/>
  <c r="M226" i="45"/>
  <c r="M225" i="45"/>
  <c r="M224" i="45"/>
  <c r="M223" i="45"/>
  <c r="M222" i="45"/>
  <c r="M221" i="45"/>
  <c r="M220" i="45"/>
  <c r="M219" i="45"/>
  <c r="M218" i="45"/>
  <c r="M217" i="45"/>
  <c r="M216" i="45"/>
  <c r="M215" i="45"/>
  <c r="M214" i="45"/>
  <c r="M213" i="45"/>
  <c r="M212" i="45"/>
  <c r="M211" i="45"/>
  <c r="M210" i="45"/>
  <c r="M209" i="45"/>
  <c r="M208" i="45"/>
  <c r="M207" i="45"/>
  <c r="M206" i="45"/>
  <c r="M205" i="45"/>
  <c r="M204" i="45"/>
  <c r="M203" i="45"/>
  <c r="M202" i="45"/>
  <c r="M201" i="45"/>
  <c r="M200" i="45"/>
  <c r="M199" i="45"/>
  <c r="M198" i="45"/>
  <c r="M197" i="45"/>
  <c r="M196" i="45"/>
  <c r="M195" i="45"/>
  <c r="M194" i="45"/>
  <c r="M193" i="45"/>
  <c r="M192" i="45"/>
  <c r="M191" i="45"/>
  <c r="M190" i="45"/>
  <c r="M189" i="45"/>
  <c r="M188" i="45"/>
  <c r="M187" i="45"/>
  <c r="M186" i="45"/>
  <c r="M185" i="45"/>
  <c r="M184" i="45"/>
  <c r="M183" i="45"/>
  <c r="M182" i="45"/>
  <c r="M181" i="45"/>
  <c r="M180" i="45"/>
  <c r="M179" i="45"/>
  <c r="M178" i="45"/>
  <c r="M177" i="45"/>
  <c r="M176" i="45"/>
  <c r="M175" i="45"/>
  <c r="M174" i="45"/>
  <c r="M173" i="45"/>
  <c r="M172" i="45"/>
  <c r="M171" i="45"/>
  <c r="M170" i="45"/>
  <c r="M169" i="45"/>
  <c r="M168" i="45"/>
  <c r="M167" i="45"/>
  <c r="M166" i="45"/>
  <c r="M165" i="45"/>
  <c r="M164" i="45"/>
  <c r="M163" i="45"/>
  <c r="M162" i="45"/>
  <c r="M161" i="45"/>
  <c r="M160" i="45"/>
  <c r="M159" i="45"/>
  <c r="M158" i="45"/>
  <c r="M157" i="45"/>
  <c r="M156" i="45"/>
  <c r="M155" i="45"/>
  <c r="M154" i="45"/>
  <c r="M153" i="45"/>
  <c r="M152" i="45"/>
  <c r="M151" i="45"/>
  <c r="M150" i="45"/>
  <c r="M149" i="45"/>
  <c r="M148" i="45"/>
  <c r="M147" i="45"/>
  <c r="M146" i="45"/>
  <c r="M145" i="45"/>
  <c r="M144" i="45"/>
  <c r="M143" i="45"/>
  <c r="M142" i="45"/>
  <c r="M141" i="45"/>
  <c r="M140" i="45"/>
  <c r="M139" i="45"/>
  <c r="M138" i="45"/>
  <c r="M137" i="45"/>
  <c r="M136" i="45"/>
  <c r="M135" i="45"/>
  <c r="M134" i="45"/>
  <c r="M133" i="45"/>
  <c r="M132" i="45"/>
  <c r="M131" i="45"/>
  <c r="M130" i="45"/>
  <c r="M129" i="45"/>
  <c r="M127" i="45"/>
  <c r="M126" i="45"/>
  <c r="M125" i="45"/>
  <c r="M124" i="45"/>
  <c r="M123" i="45"/>
  <c r="M122" i="45"/>
  <c r="M121" i="45"/>
  <c r="M120" i="45"/>
  <c r="M119" i="45"/>
  <c r="M118" i="45"/>
  <c r="M117" i="45"/>
  <c r="M116" i="45"/>
  <c r="M115" i="45"/>
  <c r="M114" i="45"/>
  <c r="M113" i="45"/>
  <c r="M112" i="45"/>
  <c r="M111" i="45"/>
  <c r="M108" i="45"/>
  <c r="M107" i="45"/>
  <c r="M104" i="45"/>
  <c r="M101" i="45"/>
  <c r="M98" i="45"/>
  <c r="M97" i="45"/>
  <c r="M94" i="45"/>
  <c r="M93" i="45"/>
  <c r="M92" i="45"/>
  <c r="M91" i="45"/>
  <c r="M90" i="45"/>
  <c r="M89" i="45"/>
  <c r="M88" i="45"/>
  <c r="M87" i="45"/>
  <c r="M86" i="45"/>
  <c r="M85" i="45"/>
  <c r="M84" i="45"/>
  <c r="M83" i="45"/>
  <c r="M82" i="45"/>
  <c r="M81" i="45"/>
  <c r="M80" i="45"/>
  <c r="M79" i="45"/>
  <c r="M78" i="45"/>
  <c r="M77" i="45"/>
  <c r="M76" i="45"/>
  <c r="M75" i="45"/>
  <c r="M74" i="45"/>
  <c r="M73" i="45"/>
  <c r="M72" i="45"/>
  <c r="M71" i="45"/>
  <c r="M70" i="45"/>
  <c r="M69" i="45"/>
  <c r="M68" i="45"/>
  <c r="M67" i="45"/>
  <c r="M66" i="45"/>
  <c r="M65" i="45"/>
  <c r="M64" i="45"/>
  <c r="M63" i="45"/>
  <c r="M62" i="45"/>
  <c r="M61" i="45"/>
  <c r="M60" i="45"/>
  <c r="M59" i="45"/>
  <c r="M58" i="45"/>
  <c r="M57" i="45"/>
  <c r="M56" i="45"/>
  <c r="M55" i="45"/>
  <c r="M54" i="45"/>
  <c r="M53" i="45"/>
  <c r="M52" i="45"/>
  <c r="M51" i="45"/>
  <c r="M50" i="45"/>
  <c r="M49" i="45"/>
  <c r="M48" i="45"/>
  <c r="M47" i="45"/>
  <c r="M46" i="45"/>
  <c r="M45" i="45"/>
  <c r="M44" i="45"/>
  <c r="M43" i="45"/>
  <c r="M42" i="45"/>
  <c r="M41" i="45"/>
  <c r="M40" i="45"/>
  <c r="M39" i="45"/>
  <c r="M38" i="45"/>
  <c r="M37" i="45"/>
  <c r="M36" i="45"/>
  <c r="M35" i="45"/>
  <c r="M34" i="45"/>
  <c r="M33" i="45"/>
  <c r="M32" i="45"/>
  <c r="M31" i="45"/>
  <c r="M30" i="45"/>
  <c r="M29" i="45"/>
  <c r="M28" i="45"/>
  <c r="M27" i="45"/>
  <c r="M26" i="45"/>
  <c r="M25" i="45"/>
  <c r="M24" i="45"/>
  <c r="M23" i="45"/>
  <c r="M22" i="45"/>
  <c r="M21" i="45"/>
  <c r="M20" i="45"/>
  <c r="M19" i="45"/>
  <c r="M18" i="45"/>
  <c r="M17" i="45"/>
  <c r="M16" i="45"/>
  <c r="M15" i="45"/>
  <c r="M14" i="45"/>
  <c r="M13" i="45"/>
  <c r="M12" i="45"/>
  <c r="M11" i="45"/>
  <c r="M10" i="45"/>
  <c r="M9" i="45"/>
  <c r="M8" i="45"/>
  <c r="M7" i="45"/>
  <c r="M6" i="45"/>
  <c r="M5" i="45"/>
  <c r="M4" i="45"/>
  <c r="M3" i="45"/>
  <c r="M834" i="58"/>
  <c r="M833" i="58"/>
  <c r="M832" i="58"/>
  <c r="M831" i="58"/>
  <c r="M830" i="58"/>
  <c r="M829" i="58"/>
  <c r="M827" i="58"/>
  <c r="M826" i="58"/>
  <c r="M825" i="58"/>
  <c r="M824" i="58"/>
  <c r="M823" i="58"/>
  <c r="M822" i="58"/>
  <c r="M819" i="58"/>
  <c r="M818" i="58"/>
  <c r="M817" i="58"/>
  <c r="M816" i="58"/>
  <c r="M815" i="58"/>
  <c r="M814" i="58"/>
  <c r="M813" i="58"/>
  <c r="M812" i="58"/>
  <c r="M811" i="58"/>
  <c r="M810" i="58"/>
  <c r="M809" i="58"/>
  <c r="M808" i="58"/>
  <c r="M807" i="58"/>
  <c r="M806" i="58"/>
  <c r="M805" i="58"/>
  <c r="M804" i="58"/>
  <c r="M802" i="58"/>
  <c r="M801" i="58"/>
  <c r="M800" i="58"/>
  <c r="M799" i="58"/>
  <c r="M798" i="58"/>
  <c r="M797" i="58"/>
  <c r="M796" i="58"/>
  <c r="M795" i="58"/>
  <c r="M794" i="58"/>
  <c r="M793" i="58"/>
  <c r="M792" i="58"/>
  <c r="M791" i="58"/>
  <c r="M790" i="58"/>
  <c r="M789" i="58"/>
  <c r="M788" i="58"/>
  <c r="M787" i="58"/>
  <c r="M786" i="58"/>
  <c r="M785" i="58"/>
  <c r="M784" i="58"/>
  <c r="M783" i="58"/>
  <c r="M781" i="58"/>
  <c r="M780" i="58"/>
  <c r="M779" i="58"/>
  <c r="M778" i="58"/>
  <c r="M777" i="58"/>
  <c r="M776" i="58"/>
  <c r="M775" i="58"/>
  <c r="M774" i="58"/>
  <c r="M773" i="58"/>
  <c r="M772" i="58"/>
  <c r="M771" i="58"/>
  <c r="M770" i="58"/>
  <c r="M769" i="58"/>
  <c r="M768" i="58"/>
  <c r="M767" i="58"/>
  <c r="M766" i="58"/>
  <c r="M765" i="58"/>
  <c r="M764" i="58"/>
  <c r="M762" i="58"/>
  <c r="M761" i="58"/>
  <c r="M760" i="58"/>
  <c r="M759" i="58"/>
  <c r="M758" i="58"/>
  <c r="M757" i="58"/>
  <c r="M756" i="58"/>
  <c r="M755" i="58"/>
  <c r="M754" i="58"/>
  <c r="M753" i="58"/>
  <c r="M752" i="58"/>
  <c r="M751" i="58"/>
  <c r="M750" i="58"/>
  <c r="M749" i="58"/>
  <c r="M748" i="58"/>
  <c r="M747" i="58"/>
  <c r="M746" i="58"/>
  <c r="M745" i="58"/>
  <c r="M744" i="58"/>
  <c r="M743" i="58"/>
  <c r="M742" i="58"/>
  <c r="M741" i="58"/>
  <c r="M740" i="58"/>
  <c r="M739" i="58"/>
  <c r="M738" i="58"/>
  <c r="M737" i="58"/>
  <c r="M736" i="58"/>
  <c r="M735" i="58"/>
  <c r="M734" i="58"/>
  <c r="M733" i="58"/>
  <c r="M732" i="58"/>
  <c r="M731" i="58"/>
  <c r="M730" i="58"/>
  <c r="M729" i="58"/>
  <c r="M728" i="58"/>
  <c r="M727" i="58"/>
  <c r="M726" i="58"/>
  <c r="M725" i="58"/>
  <c r="M724" i="58"/>
  <c r="M723" i="58"/>
  <c r="M722" i="58"/>
  <c r="M721" i="58"/>
  <c r="M720" i="58"/>
  <c r="M719" i="58"/>
  <c r="M718" i="58"/>
  <c r="M717" i="58"/>
  <c r="M716" i="58"/>
  <c r="M715" i="58"/>
  <c r="M714" i="58"/>
  <c r="M713" i="58"/>
  <c r="M712" i="58"/>
  <c r="M711" i="58"/>
  <c r="M710" i="58"/>
  <c r="M709" i="58"/>
  <c r="M708" i="58"/>
  <c r="M707" i="58"/>
  <c r="M706" i="58"/>
  <c r="M705" i="58"/>
  <c r="M704" i="58"/>
  <c r="M703" i="58"/>
  <c r="M702" i="58"/>
  <c r="M701" i="58"/>
  <c r="M700" i="58"/>
  <c r="M699" i="58"/>
  <c r="M698" i="58"/>
  <c r="M697" i="58"/>
  <c r="M696" i="58"/>
  <c r="M695" i="58"/>
  <c r="M694" i="58"/>
  <c r="M693" i="58"/>
  <c r="M692" i="58"/>
  <c r="M691" i="58"/>
  <c r="M690" i="58"/>
  <c r="M689" i="58"/>
  <c r="M688" i="58"/>
  <c r="M687" i="58"/>
  <c r="M686" i="58"/>
  <c r="M685" i="58"/>
  <c r="M684" i="58"/>
  <c r="M683" i="58"/>
  <c r="M682" i="58"/>
  <c r="M681" i="58"/>
  <c r="M680" i="58"/>
  <c r="M679" i="58"/>
  <c r="M678" i="58"/>
  <c r="M677" i="58"/>
  <c r="M676" i="58"/>
  <c r="M675" i="58"/>
  <c r="M674" i="58"/>
  <c r="M673" i="58"/>
  <c r="M672" i="58"/>
  <c r="M671" i="58"/>
  <c r="M670" i="58"/>
  <c r="M669" i="58"/>
  <c r="M668" i="58"/>
  <c r="M667" i="58"/>
  <c r="M666" i="58"/>
  <c r="M665" i="58"/>
  <c r="M664" i="58"/>
  <c r="M663" i="58"/>
  <c r="M662" i="58"/>
  <c r="M661" i="58"/>
  <c r="M660" i="58"/>
  <c r="M659" i="58"/>
  <c r="M658" i="58"/>
  <c r="M657" i="58"/>
  <c r="M656" i="58"/>
  <c r="M655" i="58"/>
  <c r="M654" i="58"/>
  <c r="M653" i="58"/>
  <c r="M652" i="58"/>
  <c r="M651" i="58"/>
  <c r="M650" i="58"/>
  <c r="M649" i="58"/>
  <c r="M648" i="58"/>
  <c r="M647" i="58"/>
  <c r="M646" i="58"/>
  <c r="M645" i="58"/>
  <c r="M644" i="58"/>
  <c r="M643" i="58"/>
  <c r="M642" i="58"/>
  <c r="M641" i="58"/>
  <c r="M640" i="58"/>
  <c r="M639" i="58"/>
  <c r="M638" i="58"/>
  <c r="M637" i="58"/>
  <c r="M636" i="58"/>
  <c r="M635" i="58"/>
  <c r="M634" i="58"/>
  <c r="M633" i="58"/>
  <c r="M632" i="58"/>
  <c r="M631" i="58"/>
  <c r="M630" i="58"/>
  <c r="M629" i="58"/>
  <c r="M628" i="58"/>
  <c r="M627" i="58"/>
  <c r="M626" i="58"/>
  <c r="M625" i="58"/>
  <c r="M624" i="58"/>
  <c r="M623" i="58"/>
  <c r="M622" i="58"/>
  <c r="M621" i="58"/>
  <c r="M620" i="58"/>
  <c r="M619" i="58"/>
  <c r="M618" i="58"/>
  <c r="M617" i="58"/>
  <c r="M616" i="58"/>
  <c r="M615" i="58"/>
  <c r="M614" i="58"/>
  <c r="M613" i="58"/>
  <c r="M612" i="58"/>
  <c r="M611" i="58"/>
  <c r="M610" i="58"/>
  <c r="M609" i="58"/>
  <c r="M608" i="58"/>
  <c r="M607" i="58"/>
  <c r="M606" i="58"/>
  <c r="M605" i="58"/>
  <c r="M604" i="58"/>
  <c r="M603" i="58"/>
  <c r="M602" i="58"/>
  <c r="M601" i="58"/>
  <c r="M600" i="58"/>
  <c r="M599" i="58"/>
  <c r="M598" i="58"/>
  <c r="M597" i="58"/>
  <c r="M596" i="58"/>
  <c r="M595" i="58"/>
  <c r="M594" i="58"/>
  <c r="M593" i="58"/>
  <c r="M592" i="58"/>
  <c r="M591" i="58"/>
  <c r="M590" i="58"/>
  <c r="M589" i="58"/>
  <c r="M588" i="58"/>
  <c r="M587" i="58"/>
  <c r="M586" i="58"/>
  <c r="M585" i="58"/>
  <c r="M584" i="58"/>
  <c r="M583" i="58"/>
  <c r="M582" i="58"/>
  <c r="M581" i="58"/>
  <c r="M580" i="58"/>
  <c r="M579" i="58"/>
  <c r="M578" i="58"/>
  <c r="M577" i="58"/>
  <c r="M576" i="58"/>
  <c r="M575" i="58"/>
  <c r="M574" i="58"/>
  <c r="M573" i="58"/>
  <c r="M572" i="58"/>
  <c r="M571" i="58"/>
  <c r="M570" i="58"/>
  <c r="M569" i="58"/>
  <c r="M568" i="58"/>
  <c r="M567" i="58"/>
  <c r="M566" i="58"/>
  <c r="M565" i="58"/>
  <c r="M564" i="58"/>
  <c r="M563" i="58"/>
  <c r="M562" i="58"/>
  <c r="M561" i="58"/>
  <c r="M560" i="58"/>
  <c r="M559" i="58"/>
  <c r="M558" i="58"/>
  <c r="M557" i="58"/>
  <c r="M556" i="58"/>
  <c r="M555" i="58"/>
  <c r="M554" i="58"/>
  <c r="M553" i="58"/>
  <c r="M552" i="58"/>
  <c r="M551" i="58"/>
  <c r="M550" i="58"/>
  <c r="M549" i="58"/>
  <c r="M548" i="58"/>
  <c r="M547" i="58"/>
  <c r="M546" i="58"/>
  <c r="M545" i="58"/>
  <c r="M544" i="58"/>
  <c r="M543" i="58"/>
  <c r="M542" i="58"/>
  <c r="M541" i="58"/>
  <c r="M540" i="58"/>
  <c r="M539" i="58"/>
  <c r="M538" i="58"/>
  <c r="M537" i="58"/>
  <c r="M536" i="58"/>
  <c r="M535" i="58"/>
  <c r="M534" i="58"/>
  <c r="M533" i="58"/>
  <c r="M532" i="58"/>
  <c r="M531" i="58"/>
  <c r="M530" i="58"/>
  <c r="M529" i="58"/>
  <c r="M528" i="58"/>
  <c r="M527" i="58"/>
  <c r="M526" i="58"/>
  <c r="M525" i="58"/>
  <c r="M524" i="58"/>
  <c r="M523" i="58"/>
  <c r="M522" i="58"/>
  <c r="M521" i="58"/>
  <c r="M520" i="58"/>
  <c r="M519" i="58"/>
  <c r="M518" i="58"/>
  <c r="M517" i="58"/>
  <c r="M516" i="58"/>
  <c r="M515" i="58"/>
  <c r="M514" i="58"/>
  <c r="M513" i="58"/>
  <c r="M512" i="58"/>
  <c r="M511" i="58"/>
  <c r="M510" i="58"/>
  <c r="M509" i="58"/>
  <c r="M508" i="58"/>
  <c r="M507" i="58"/>
  <c r="M506" i="58"/>
  <c r="M505" i="58"/>
  <c r="M504" i="58"/>
  <c r="M503" i="58"/>
  <c r="M502" i="58"/>
  <c r="M501" i="58"/>
  <c r="M500" i="58"/>
  <c r="M499" i="58"/>
  <c r="M498" i="58"/>
  <c r="M497" i="58"/>
  <c r="M496" i="58"/>
  <c r="M495" i="58"/>
  <c r="M494" i="58"/>
  <c r="M493" i="58"/>
  <c r="M492" i="58"/>
  <c r="M491" i="58"/>
  <c r="M490" i="58"/>
  <c r="M489" i="58"/>
  <c r="M488" i="58"/>
  <c r="M487" i="58"/>
  <c r="M486" i="58"/>
  <c r="M485" i="58"/>
  <c r="M484" i="58"/>
  <c r="M483" i="58"/>
  <c r="M482" i="58"/>
  <c r="M481" i="58"/>
  <c r="M480" i="58"/>
  <c r="M479" i="58"/>
  <c r="M478" i="58"/>
  <c r="M477" i="58"/>
  <c r="M476" i="58"/>
  <c r="M475" i="58"/>
  <c r="M474" i="58"/>
  <c r="M473" i="58"/>
  <c r="M472" i="58"/>
  <c r="M471" i="58"/>
  <c r="M470" i="58"/>
  <c r="M469" i="58"/>
  <c r="M468" i="58"/>
  <c r="M467" i="58"/>
  <c r="M466" i="58"/>
  <c r="M465" i="58"/>
  <c r="M464" i="58"/>
  <c r="M463" i="58"/>
  <c r="M462" i="58"/>
  <c r="M461" i="58"/>
  <c r="M460" i="58"/>
  <c r="M459" i="58"/>
  <c r="M458" i="58"/>
  <c r="M457" i="58"/>
  <c r="M456" i="58"/>
  <c r="M455" i="58"/>
  <c r="M454" i="58"/>
  <c r="M453" i="58"/>
  <c r="M452" i="58"/>
  <c r="M451" i="58"/>
  <c r="M450" i="58"/>
  <c r="M449" i="58"/>
  <c r="M448" i="58"/>
  <c r="M447" i="58"/>
  <c r="M446" i="58"/>
  <c r="M445" i="58"/>
  <c r="M444" i="58"/>
  <c r="M443" i="58"/>
  <c r="M442" i="58"/>
  <c r="M441" i="58"/>
  <c r="M440" i="58"/>
  <c r="M439" i="58"/>
  <c r="M438" i="58"/>
  <c r="M437" i="58"/>
  <c r="M436" i="58"/>
  <c r="M435" i="58"/>
  <c r="M434" i="58"/>
  <c r="M433" i="58"/>
  <c r="M432" i="58"/>
  <c r="M431" i="58"/>
  <c r="M430" i="58"/>
  <c r="M429" i="58"/>
  <c r="M428" i="58"/>
  <c r="M427" i="58"/>
  <c r="M426" i="58"/>
  <c r="M425" i="58"/>
  <c r="M424" i="58"/>
  <c r="M423" i="58"/>
  <c r="M422" i="58"/>
  <c r="M421" i="58"/>
  <c r="M420" i="58"/>
  <c r="M419" i="58"/>
  <c r="M418" i="58"/>
  <c r="M417" i="58"/>
  <c r="M416" i="58"/>
  <c r="M415" i="58"/>
  <c r="M414" i="58"/>
  <c r="M413" i="58"/>
  <c r="M412" i="58"/>
  <c r="M411" i="58"/>
  <c r="M410" i="58"/>
  <c r="M409" i="58"/>
  <c r="M408" i="58"/>
  <c r="M407" i="58"/>
  <c r="M406" i="58"/>
  <c r="M405" i="58"/>
  <c r="M404" i="58"/>
  <c r="M403" i="58"/>
  <c r="M402" i="58"/>
  <c r="M401" i="58"/>
  <c r="M400" i="58"/>
  <c r="M399" i="58"/>
  <c r="M398" i="58"/>
  <c r="M397" i="58"/>
  <c r="M396" i="58"/>
  <c r="M395" i="58"/>
  <c r="M394" i="58"/>
  <c r="M393" i="58"/>
  <c r="M392" i="58"/>
  <c r="M391" i="58"/>
  <c r="M390" i="58"/>
  <c r="M389" i="58"/>
  <c r="M388" i="58"/>
  <c r="M387" i="58"/>
  <c r="M386" i="58"/>
  <c r="M385" i="58"/>
  <c r="M384" i="58"/>
  <c r="M383" i="58"/>
  <c r="M382" i="58"/>
  <c r="M381" i="58"/>
  <c r="M380" i="58"/>
  <c r="M379" i="58"/>
  <c r="M378" i="58"/>
  <c r="M377" i="58"/>
  <c r="M376" i="58"/>
  <c r="M375" i="58"/>
  <c r="M374" i="58"/>
  <c r="M373" i="58"/>
  <c r="M372" i="58"/>
  <c r="M371" i="58"/>
  <c r="M370" i="58"/>
  <c r="M369" i="58"/>
  <c r="M368" i="58"/>
  <c r="M367" i="58"/>
  <c r="M366" i="58"/>
  <c r="M365" i="58"/>
  <c r="M364" i="58"/>
  <c r="M363" i="58"/>
  <c r="M362" i="58"/>
  <c r="M361" i="58"/>
  <c r="M360" i="58"/>
  <c r="M359" i="58"/>
  <c r="M358" i="58"/>
  <c r="M357" i="58"/>
  <c r="M356" i="58"/>
  <c r="M355" i="58"/>
  <c r="M354" i="58"/>
  <c r="M353" i="58"/>
  <c r="M352" i="58"/>
  <c r="M351" i="58"/>
  <c r="M350" i="58"/>
  <c r="M349" i="58"/>
  <c r="M348" i="58"/>
  <c r="M347" i="58"/>
  <c r="M346" i="58"/>
  <c r="M345" i="58"/>
  <c r="M344" i="58"/>
  <c r="M343" i="58"/>
  <c r="M342" i="58"/>
  <c r="M341" i="58"/>
  <c r="M340" i="58"/>
  <c r="M339" i="58"/>
  <c r="M338" i="58"/>
  <c r="M337" i="58"/>
  <c r="M336" i="58"/>
  <c r="M335" i="58"/>
  <c r="M334" i="58"/>
  <c r="M333" i="58"/>
  <c r="M332" i="58"/>
  <c r="M331" i="58"/>
  <c r="M330" i="58"/>
  <c r="M329" i="58"/>
  <c r="M328" i="58"/>
  <c r="M327" i="58"/>
  <c r="M326" i="58"/>
  <c r="M325" i="58"/>
  <c r="M324" i="58"/>
  <c r="M323" i="58"/>
  <c r="M322" i="58"/>
  <c r="M321" i="58"/>
  <c r="M320" i="58"/>
  <c r="M319" i="58"/>
  <c r="M318" i="58"/>
  <c r="M317" i="58"/>
  <c r="M316" i="58"/>
  <c r="M315" i="58"/>
  <c r="M314" i="58"/>
  <c r="M313" i="58"/>
  <c r="M312" i="58"/>
  <c r="M311" i="58"/>
  <c r="M310" i="58"/>
  <c r="M309" i="58"/>
  <c r="M308" i="58"/>
  <c r="M307" i="58"/>
  <c r="M306" i="58"/>
  <c r="M305" i="58"/>
  <c r="M304" i="58"/>
  <c r="M303" i="58"/>
  <c r="M302" i="58"/>
  <c r="M301" i="58"/>
  <c r="M300" i="58"/>
  <c r="M299" i="58"/>
  <c r="M298" i="58"/>
  <c r="M297" i="58"/>
  <c r="M296" i="58"/>
  <c r="M295" i="58"/>
  <c r="M294" i="58"/>
  <c r="M293" i="58"/>
  <c r="M292" i="58"/>
  <c r="M291" i="58"/>
  <c r="M290" i="58"/>
  <c r="M289" i="58"/>
  <c r="M288" i="58"/>
  <c r="M287" i="58"/>
  <c r="M286" i="58"/>
  <c r="M285" i="58"/>
  <c r="M284" i="58"/>
  <c r="M283" i="58"/>
  <c r="M282" i="58"/>
  <c r="M281" i="58"/>
  <c r="M280" i="58"/>
  <c r="M279" i="58"/>
  <c r="M278" i="58"/>
  <c r="M277" i="58"/>
  <c r="M276" i="58"/>
  <c r="M275" i="58"/>
  <c r="M274" i="58"/>
  <c r="M273" i="58"/>
  <c r="M272" i="58"/>
  <c r="M271" i="58"/>
  <c r="M270" i="58"/>
  <c r="M269" i="58"/>
  <c r="M268" i="58"/>
  <c r="M267" i="58"/>
  <c r="M266" i="58"/>
  <c r="M265" i="58"/>
  <c r="M264" i="58"/>
  <c r="M263" i="58"/>
  <c r="M262" i="58"/>
  <c r="M261" i="58"/>
  <c r="M260" i="58"/>
  <c r="M259" i="58"/>
  <c r="M258" i="58"/>
  <c r="M257" i="58"/>
  <c r="M256" i="58"/>
  <c r="M255" i="58"/>
  <c r="M254" i="58"/>
  <c r="M253" i="58"/>
  <c r="M252" i="58"/>
  <c r="M251" i="58"/>
  <c r="M250" i="58"/>
  <c r="M249" i="58"/>
  <c r="M248" i="58"/>
  <c r="M247" i="58"/>
  <c r="M246" i="58"/>
  <c r="M245" i="58"/>
  <c r="M244" i="58"/>
  <c r="M243" i="58"/>
  <c r="M242" i="58"/>
  <c r="M241" i="58"/>
  <c r="M240" i="58"/>
  <c r="M239" i="58"/>
  <c r="M238" i="58"/>
  <c r="M237" i="58"/>
  <c r="M236" i="58"/>
  <c r="M235" i="58"/>
  <c r="M234" i="58"/>
  <c r="M233" i="58"/>
  <c r="M232" i="58"/>
  <c r="M231" i="58"/>
  <c r="M230" i="58"/>
  <c r="M229" i="58"/>
  <c r="M228" i="58"/>
  <c r="M227" i="58"/>
  <c r="M226" i="58"/>
  <c r="M225" i="58"/>
  <c r="M224" i="58"/>
  <c r="M223" i="58"/>
  <c r="M222" i="58"/>
  <c r="M221" i="58"/>
  <c r="M220" i="58"/>
  <c r="M219" i="58"/>
  <c r="M218" i="58"/>
  <c r="M217" i="58"/>
  <c r="M216" i="58"/>
  <c r="M215" i="58"/>
  <c r="M214" i="58"/>
  <c r="M213" i="58"/>
  <c r="M212" i="58"/>
  <c r="M211" i="58"/>
  <c r="M210" i="58"/>
  <c r="M209" i="58"/>
  <c r="M208" i="58"/>
  <c r="M207" i="58"/>
  <c r="M206" i="58"/>
  <c r="M205" i="58"/>
  <c r="M204" i="58"/>
  <c r="M203" i="58"/>
  <c r="M202" i="58"/>
  <c r="M201" i="58"/>
  <c r="M200" i="58"/>
  <c r="M199" i="58"/>
  <c r="M198" i="58"/>
  <c r="M197" i="58"/>
  <c r="M196" i="58"/>
  <c r="M195" i="58"/>
  <c r="M194" i="58"/>
  <c r="M193" i="58"/>
  <c r="M192" i="58"/>
  <c r="M191" i="58"/>
  <c r="M190" i="58"/>
  <c r="M189" i="58"/>
  <c r="M188" i="58"/>
  <c r="M187" i="58"/>
  <c r="M186" i="58"/>
  <c r="M185" i="58"/>
  <c r="M184" i="58"/>
  <c r="M183" i="58"/>
  <c r="M182" i="58"/>
  <c r="M181" i="58"/>
  <c r="M180" i="58"/>
  <c r="M179" i="58"/>
  <c r="M178" i="58"/>
  <c r="M177" i="58"/>
  <c r="M176" i="58"/>
  <c r="M175" i="58"/>
  <c r="M174" i="58"/>
  <c r="M173" i="58"/>
  <c r="M172" i="58"/>
  <c r="M171" i="58"/>
  <c r="M170" i="58"/>
  <c r="M169" i="58"/>
  <c r="M168" i="58"/>
  <c r="M167" i="58"/>
  <c r="M166" i="58"/>
  <c r="M165" i="58"/>
  <c r="M164" i="58"/>
  <c r="M163" i="58"/>
  <c r="M162" i="58"/>
  <c r="M161" i="58"/>
  <c r="M160" i="58"/>
  <c r="M159" i="58"/>
  <c r="M158" i="58"/>
  <c r="M157" i="58"/>
  <c r="M156" i="58"/>
  <c r="M155" i="58"/>
  <c r="M154" i="58"/>
  <c r="M153" i="58"/>
  <c r="M152" i="58"/>
  <c r="M151" i="58"/>
  <c r="M150" i="58"/>
  <c r="M149" i="58"/>
  <c r="M148" i="58"/>
  <c r="M147" i="58"/>
  <c r="M146" i="58"/>
  <c r="M145" i="58"/>
  <c r="M144" i="58"/>
  <c r="M143" i="58"/>
  <c r="M142" i="58"/>
  <c r="M141" i="58"/>
  <c r="M140" i="58"/>
  <c r="M139" i="58"/>
  <c r="M138" i="58"/>
  <c r="M137" i="58"/>
  <c r="M136" i="58"/>
  <c r="M135" i="58"/>
  <c r="M134" i="58"/>
  <c r="M133" i="58"/>
  <c r="M132" i="58"/>
  <c r="M131" i="58"/>
  <c r="M130" i="58"/>
  <c r="M129" i="58"/>
  <c r="M128" i="58"/>
  <c r="M127" i="58"/>
  <c r="M126" i="58"/>
  <c r="M125" i="58"/>
  <c r="M124" i="58"/>
  <c r="M123" i="58"/>
  <c r="M122" i="58"/>
  <c r="M121" i="58"/>
  <c r="M120" i="58"/>
  <c r="M119" i="58"/>
  <c r="M118" i="58"/>
  <c r="M117" i="58"/>
  <c r="M116" i="58"/>
  <c r="M115" i="58"/>
  <c r="M114" i="58"/>
  <c r="M113" i="58"/>
  <c r="M112" i="58"/>
  <c r="M111" i="58"/>
  <c r="M110" i="58"/>
  <c r="M109" i="58"/>
  <c r="M108" i="58"/>
  <c r="M107" i="58"/>
  <c r="M106" i="58"/>
  <c r="M105" i="58"/>
  <c r="M104" i="58"/>
  <c r="M103" i="58"/>
  <c r="M102" i="58"/>
  <c r="M101" i="58"/>
  <c r="M100" i="58"/>
  <c r="M99" i="58"/>
  <c r="M98" i="58"/>
  <c r="M97" i="58"/>
  <c r="M96" i="58"/>
  <c r="M95" i="58"/>
  <c r="M94" i="58"/>
  <c r="M93" i="58"/>
  <c r="M92" i="58"/>
  <c r="M91" i="58"/>
  <c r="M90" i="58"/>
  <c r="M89" i="58"/>
  <c r="M88" i="58"/>
  <c r="M87" i="58"/>
  <c r="M86" i="58"/>
  <c r="M85" i="58"/>
  <c r="M84" i="58"/>
  <c r="M83" i="58"/>
  <c r="M82" i="58"/>
  <c r="M81" i="58"/>
  <c r="M80" i="58"/>
  <c r="M79" i="58"/>
  <c r="M78" i="58"/>
  <c r="M77" i="58"/>
  <c r="M76" i="58"/>
  <c r="M75" i="58"/>
  <c r="M74" i="58"/>
  <c r="M73" i="58"/>
  <c r="M72" i="58"/>
  <c r="M71" i="58"/>
  <c r="M70" i="58"/>
  <c r="M69" i="58"/>
  <c r="M68" i="58"/>
  <c r="M67" i="58"/>
  <c r="M66" i="58"/>
  <c r="M65" i="58"/>
  <c r="M64" i="58"/>
  <c r="M63" i="58"/>
  <c r="M62" i="58"/>
  <c r="M61" i="58"/>
  <c r="M60" i="58"/>
  <c r="M59" i="58"/>
  <c r="M58" i="58"/>
  <c r="M57" i="58"/>
  <c r="M56" i="58"/>
  <c r="M55" i="58"/>
  <c r="M54" i="58"/>
  <c r="M53" i="58"/>
  <c r="M52" i="58"/>
  <c r="M51" i="58"/>
  <c r="M50" i="58"/>
  <c r="M49" i="58"/>
  <c r="M48" i="58"/>
  <c r="M47" i="58"/>
  <c r="M46" i="58"/>
  <c r="M45" i="58"/>
  <c r="M44" i="58"/>
  <c r="M43" i="58"/>
  <c r="M42" i="58"/>
  <c r="M41" i="58"/>
  <c r="M40" i="58"/>
  <c r="M39" i="58"/>
  <c r="M38" i="58"/>
  <c r="M37" i="58"/>
  <c r="M36" i="58"/>
  <c r="M35" i="58"/>
  <c r="M34" i="58"/>
  <c r="M33" i="58"/>
  <c r="M32" i="58"/>
  <c r="M31" i="58"/>
  <c r="M30" i="58"/>
  <c r="M29" i="58"/>
  <c r="M28" i="58"/>
  <c r="M27" i="58"/>
  <c r="M26" i="58"/>
  <c r="M25" i="58"/>
  <c r="M24" i="58"/>
  <c r="M23" i="58"/>
  <c r="M22" i="58"/>
  <c r="M21" i="58"/>
  <c r="M20" i="58"/>
  <c r="M19" i="58"/>
  <c r="M18" i="58"/>
  <c r="M17" i="58"/>
  <c r="M16" i="58"/>
  <c r="M15" i="58"/>
  <c r="M14" i="58"/>
  <c r="M13" i="58"/>
  <c r="M12" i="58"/>
  <c r="M11" i="58"/>
  <c r="M10" i="58"/>
  <c r="M9" i="58"/>
  <c r="M8" i="58"/>
  <c r="M7" i="58"/>
  <c r="M6" i="58"/>
  <c r="M5" i="58"/>
  <c r="M4" i="58"/>
  <c r="M3" i="58"/>
  <c r="M928" i="74"/>
  <c r="M927" i="74"/>
  <c r="M926" i="74"/>
  <c r="M925" i="74"/>
  <c r="M924" i="74"/>
  <c r="M923" i="74"/>
  <c r="M921" i="74"/>
  <c r="M920" i="74"/>
  <c r="M919" i="74"/>
  <c r="M918" i="74"/>
  <c r="M917" i="74"/>
  <c r="M916" i="74"/>
  <c r="M913" i="74"/>
  <c r="M912" i="74"/>
  <c r="M911" i="74"/>
  <c r="M910" i="74"/>
  <c r="M909" i="74"/>
  <c r="M908" i="74"/>
  <c r="M907" i="74"/>
  <c r="M906" i="74"/>
  <c r="M905" i="74"/>
  <c r="M904" i="74"/>
  <c r="M903" i="74"/>
  <c r="M902" i="74"/>
  <c r="M900" i="74"/>
  <c r="M899" i="74"/>
  <c r="M898" i="74"/>
  <c r="M897" i="74"/>
  <c r="M896" i="74"/>
  <c r="M895" i="74"/>
  <c r="M894" i="74"/>
  <c r="M893" i="74"/>
  <c r="M892" i="74"/>
  <c r="M891" i="74"/>
  <c r="M890" i="74"/>
  <c r="M889" i="74"/>
  <c r="M888" i="74"/>
  <c r="M887" i="74"/>
  <c r="M886" i="74"/>
  <c r="M885" i="74"/>
  <c r="M884" i="74"/>
  <c r="M883" i="74"/>
  <c r="M882" i="74"/>
  <c r="M881" i="74"/>
  <c r="M880" i="74"/>
  <c r="M879" i="74"/>
  <c r="M878" i="74"/>
  <c r="M877" i="74"/>
  <c r="M876" i="74"/>
  <c r="M875" i="74"/>
  <c r="M874" i="74"/>
  <c r="M873" i="74"/>
  <c r="M872" i="74"/>
  <c r="M871" i="74"/>
  <c r="M870" i="74"/>
  <c r="M869" i="74"/>
  <c r="M868" i="74"/>
  <c r="M867" i="74"/>
  <c r="M866" i="74"/>
  <c r="M865" i="74"/>
  <c r="M864" i="74"/>
  <c r="M863" i="74"/>
  <c r="M862" i="74"/>
  <c r="M861" i="74"/>
  <c r="M859" i="74"/>
  <c r="M858" i="74"/>
  <c r="M857" i="74"/>
  <c r="M856" i="74"/>
  <c r="M855" i="74"/>
  <c r="M853" i="74"/>
  <c r="M852" i="74"/>
  <c r="M851" i="74"/>
  <c r="M850" i="74"/>
  <c r="M849" i="74"/>
  <c r="M848" i="74"/>
  <c r="M847" i="74"/>
  <c r="M846" i="74"/>
  <c r="M845" i="74"/>
  <c r="M844" i="74"/>
  <c r="M843" i="74"/>
  <c r="M842" i="74"/>
  <c r="M841" i="74"/>
  <c r="M840" i="74"/>
  <c r="M839" i="74"/>
  <c r="M838" i="74"/>
  <c r="M837" i="74"/>
  <c r="M836" i="74"/>
  <c r="M835" i="74"/>
  <c r="M834" i="74"/>
  <c r="M832" i="74"/>
  <c r="M828" i="74"/>
  <c r="M827" i="74"/>
  <c r="M826" i="74"/>
  <c r="M825" i="74"/>
  <c r="M824" i="74"/>
  <c r="M823" i="74"/>
  <c r="M822" i="74"/>
  <c r="M821" i="74"/>
  <c r="M820" i="74"/>
  <c r="M819" i="74"/>
  <c r="M818" i="74"/>
  <c r="M817" i="74"/>
  <c r="M816" i="74"/>
  <c r="M815" i="74"/>
  <c r="M814" i="74"/>
  <c r="M813" i="74"/>
  <c r="M812" i="74"/>
  <c r="M811" i="74"/>
  <c r="M810" i="74"/>
  <c r="M809" i="74"/>
  <c r="M808" i="74"/>
  <c r="M807" i="74"/>
  <c r="M806" i="74"/>
  <c r="M805" i="74"/>
  <c r="M804" i="74"/>
  <c r="M803" i="74"/>
  <c r="M802" i="74"/>
  <c r="M801" i="74"/>
  <c r="M800" i="74"/>
  <c r="M799" i="74"/>
  <c r="M798" i="74"/>
  <c r="M797" i="74"/>
  <c r="M796" i="74"/>
  <c r="M795" i="74"/>
  <c r="M794" i="74"/>
  <c r="M793" i="74"/>
  <c r="M792" i="74"/>
  <c r="M791" i="74"/>
  <c r="M790" i="74"/>
  <c r="M789" i="74"/>
  <c r="M788" i="74"/>
  <c r="M787" i="74"/>
  <c r="M786" i="74"/>
  <c r="M785" i="74"/>
  <c r="M784" i="74"/>
  <c r="M783" i="74"/>
  <c r="M782" i="74"/>
  <c r="M781" i="74"/>
  <c r="M780" i="74"/>
  <c r="M779" i="74"/>
  <c r="M778" i="74"/>
  <c r="M777" i="74"/>
  <c r="M776" i="74"/>
  <c r="M775" i="74"/>
  <c r="M774" i="74"/>
  <c r="M773" i="74"/>
  <c r="M772" i="74"/>
  <c r="M771" i="74"/>
  <c r="M770" i="74"/>
  <c r="M769" i="74"/>
  <c r="M768" i="74"/>
  <c r="M767" i="74"/>
  <c r="M766" i="74"/>
  <c r="M765" i="74"/>
  <c r="M764" i="74"/>
  <c r="M763" i="74"/>
  <c r="M762" i="74"/>
  <c r="M761" i="74"/>
  <c r="M760" i="74"/>
  <c r="M759" i="74"/>
  <c r="M758" i="74"/>
  <c r="M757" i="74"/>
  <c r="M756" i="74"/>
  <c r="M755" i="74"/>
  <c r="M754" i="74"/>
  <c r="M753" i="74"/>
  <c r="M752" i="74"/>
  <c r="M751" i="74"/>
  <c r="M750" i="74"/>
  <c r="M749" i="74"/>
  <c r="M748" i="74"/>
  <c r="M747" i="74"/>
  <c r="M746" i="74"/>
  <c r="M745" i="74"/>
  <c r="M744" i="74"/>
  <c r="M743" i="74"/>
  <c r="M742" i="74"/>
  <c r="M741" i="74"/>
  <c r="M740" i="74"/>
  <c r="M739" i="74"/>
  <c r="M738" i="74"/>
  <c r="M737" i="74"/>
  <c r="M736" i="74"/>
  <c r="M735" i="74"/>
  <c r="M734" i="74"/>
  <c r="M733" i="74"/>
  <c r="M732" i="74"/>
  <c r="M731" i="74"/>
  <c r="M730" i="74"/>
  <c r="M729" i="74"/>
  <c r="M728" i="74"/>
  <c r="M727" i="74"/>
  <c r="M726" i="74"/>
  <c r="M725" i="74"/>
  <c r="M724" i="74"/>
  <c r="M723" i="74"/>
  <c r="M722" i="74"/>
  <c r="M721" i="74"/>
  <c r="M720" i="74"/>
  <c r="M719" i="74"/>
  <c r="M718" i="74"/>
  <c r="M717" i="74"/>
  <c r="M716" i="74"/>
  <c r="M715" i="74"/>
  <c r="M714" i="74"/>
  <c r="M713" i="74"/>
  <c r="M712" i="74"/>
  <c r="M711" i="74"/>
  <c r="M710" i="74"/>
  <c r="M709" i="74"/>
  <c r="M708" i="74"/>
  <c r="M707" i="74"/>
  <c r="M706" i="74"/>
  <c r="M705" i="74"/>
  <c r="M704" i="74"/>
  <c r="M703" i="74"/>
  <c r="M702" i="74"/>
  <c r="M701" i="74"/>
  <c r="M700" i="74"/>
  <c r="M699" i="74"/>
  <c r="M698" i="74"/>
  <c r="M697" i="74"/>
  <c r="M696" i="74"/>
  <c r="M695" i="74"/>
  <c r="M694" i="74"/>
  <c r="M693" i="74"/>
  <c r="M692" i="74"/>
  <c r="M691" i="74"/>
  <c r="M690" i="74"/>
  <c r="M689" i="74"/>
  <c r="M688" i="74"/>
  <c r="M687" i="74"/>
  <c r="M686" i="74"/>
  <c r="M685" i="74"/>
  <c r="M684" i="74"/>
  <c r="M683" i="74"/>
  <c r="M682" i="74"/>
  <c r="M681" i="74"/>
  <c r="M680" i="74"/>
  <c r="M679" i="74"/>
  <c r="M678" i="74"/>
  <c r="M677" i="74"/>
  <c r="M676" i="74"/>
  <c r="M675" i="74"/>
  <c r="M674" i="74"/>
  <c r="M673" i="74"/>
  <c r="M672" i="74"/>
  <c r="M671" i="74"/>
  <c r="M670" i="74"/>
  <c r="M669" i="74"/>
  <c r="M668" i="74"/>
  <c r="M667" i="74"/>
  <c r="M666" i="74"/>
  <c r="M665" i="74"/>
  <c r="M664" i="74"/>
  <c r="M663" i="74"/>
  <c r="M662" i="74"/>
  <c r="M661" i="74"/>
  <c r="M660" i="74"/>
  <c r="M659" i="74"/>
  <c r="M658" i="74"/>
  <c r="M657" i="74"/>
  <c r="M656" i="74"/>
  <c r="M655" i="74"/>
  <c r="M654" i="74"/>
  <c r="M653" i="74"/>
  <c r="M652" i="74"/>
  <c r="M651" i="74"/>
  <c r="M650" i="74"/>
  <c r="M649" i="74"/>
  <c r="M648" i="74"/>
  <c r="M647" i="74"/>
  <c r="M646" i="74"/>
  <c r="M645" i="74"/>
  <c r="M644" i="74"/>
  <c r="M643" i="74"/>
  <c r="M642" i="74"/>
  <c r="M641" i="74"/>
  <c r="M640" i="74"/>
  <c r="M639" i="74"/>
  <c r="M638" i="74"/>
  <c r="M637" i="74"/>
  <c r="M636" i="74"/>
  <c r="M635" i="74"/>
  <c r="M634" i="74"/>
  <c r="M633" i="74"/>
  <c r="M632" i="74"/>
  <c r="M631" i="74"/>
  <c r="M630" i="74"/>
  <c r="M629" i="74"/>
  <c r="M628" i="74"/>
  <c r="M627" i="74"/>
  <c r="M626" i="74"/>
  <c r="M625" i="74"/>
  <c r="M624" i="74"/>
  <c r="M623" i="74"/>
  <c r="M622" i="74"/>
  <c r="M621" i="74"/>
  <c r="M620" i="74"/>
  <c r="M619" i="74"/>
  <c r="M618" i="74"/>
  <c r="M617" i="74"/>
  <c r="M616" i="74"/>
  <c r="M615" i="74"/>
  <c r="M614" i="74"/>
  <c r="M613" i="74"/>
  <c r="M612" i="74"/>
  <c r="M611" i="74"/>
  <c r="M610" i="74"/>
  <c r="M609" i="74"/>
  <c r="M608" i="74"/>
  <c r="M607" i="74"/>
  <c r="M606" i="74"/>
  <c r="M605" i="74"/>
  <c r="M604" i="74"/>
  <c r="M603" i="74"/>
  <c r="M602" i="74"/>
  <c r="M601" i="74"/>
  <c r="M600" i="74"/>
  <c r="M599" i="74"/>
  <c r="M598" i="74"/>
  <c r="M597" i="74"/>
  <c r="M596" i="74"/>
  <c r="M595" i="74"/>
  <c r="M594" i="74"/>
  <c r="M593" i="74"/>
  <c r="M592" i="74"/>
  <c r="M591" i="74"/>
  <c r="M590" i="74"/>
  <c r="M589" i="74"/>
  <c r="M588" i="74"/>
  <c r="M587" i="74"/>
  <c r="M586" i="74"/>
  <c r="M585" i="74"/>
  <c r="M584" i="74"/>
  <c r="M583" i="74"/>
  <c r="M582" i="74"/>
  <c r="M581" i="74"/>
  <c r="M580" i="74"/>
  <c r="M579" i="74"/>
  <c r="M578" i="74"/>
  <c r="M577" i="74"/>
  <c r="M576" i="74"/>
  <c r="M575" i="74"/>
  <c r="M574" i="74"/>
  <c r="M573" i="74"/>
  <c r="M572" i="74"/>
  <c r="M571" i="74"/>
  <c r="M570" i="74"/>
  <c r="M569" i="74"/>
  <c r="M568" i="74"/>
  <c r="M567" i="74"/>
  <c r="M566" i="74"/>
  <c r="M565" i="74"/>
  <c r="M564" i="74"/>
  <c r="M563" i="74"/>
  <c r="M562" i="74"/>
  <c r="M561" i="74"/>
  <c r="M560" i="74"/>
  <c r="M559" i="74"/>
  <c r="M558" i="74"/>
  <c r="M557" i="74"/>
  <c r="M556" i="74"/>
  <c r="M555" i="74"/>
  <c r="M554" i="74"/>
  <c r="M553" i="74"/>
  <c r="M552" i="74"/>
  <c r="M551" i="74"/>
  <c r="M550" i="74"/>
  <c r="M549" i="74"/>
  <c r="M548" i="74"/>
  <c r="M547" i="74"/>
  <c r="M546" i="74"/>
  <c r="M545" i="74"/>
  <c r="M544" i="74"/>
  <c r="M543" i="74"/>
  <c r="M542" i="74"/>
  <c r="M541" i="74"/>
  <c r="M540" i="74"/>
  <c r="M539" i="74"/>
  <c r="M538" i="74"/>
  <c r="M537" i="74"/>
  <c r="M536" i="74"/>
  <c r="M535" i="74"/>
  <c r="M534" i="74"/>
  <c r="M533" i="74"/>
  <c r="M532" i="74"/>
  <c r="M531" i="74"/>
  <c r="M530" i="74"/>
  <c r="M529" i="74"/>
  <c r="M528" i="74"/>
  <c r="M527" i="74"/>
  <c r="M526" i="74"/>
  <c r="M525" i="74"/>
  <c r="M524" i="74"/>
  <c r="M523" i="74"/>
  <c r="M522" i="74"/>
  <c r="M521" i="74"/>
  <c r="M520" i="74"/>
  <c r="M519" i="74"/>
  <c r="M518" i="74"/>
  <c r="M517" i="74"/>
  <c r="M516" i="74"/>
  <c r="M515" i="74"/>
  <c r="M514" i="74"/>
  <c r="M513" i="74"/>
  <c r="M512" i="74"/>
  <c r="M511" i="74"/>
  <c r="M510" i="74"/>
  <c r="M509" i="74"/>
  <c r="M508" i="74"/>
  <c r="M507" i="74"/>
  <c r="M506" i="74"/>
  <c r="M505" i="74"/>
  <c r="M504" i="74"/>
  <c r="M503" i="74"/>
  <c r="M502" i="74"/>
  <c r="M501" i="74"/>
  <c r="M500" i="74"/>
  <c r="M499" i="74"/>
  <c r="M498" i="74"/>
  <c r="M497" i="74"/>
  <c r="M496" i="74"/>
  <c r="M495" i="74"/>
  <c r="M494" i="74"/>
  <c r="M493" i="74"/>
  <c r="M492" i="74"/>
  <c r="M491" i="74"/>
  <c r="M490" i="74"/>
  <c r="M489" i="74"/>
  <c r="M488" i="74"/>
  <c r="M487" i="74"/>
  <c r="M486" i="74"/>
  <c r="M485" i="74"/>
  <c r="M484" i="74"/>
  <c r="M483" i="74"/>
  <c r="M482" i="74"/>
  <c r="M481" i="74"/>
  <c r="M480" i="74"/>
  <c r="M479" i="74"/>
  <c r="M478" i="74"/>
  <c r="M477" i="74"/>
  <c r="M476" i="74"/>
  <c r="M475" i="74"/>
  <c r="M474" i="74"/>
  <c r="M473" i="74"/>
  <c r="M472" i="74"/>
  <c r="M471" i="74"/>
  <c r="M470" i="74"/>
  <c r="M469" i="74"/>
  <c r="M468" i="74"/>
  <c r="M467" i="74"/>
  <c r="M466" i="74"/>
  <c r="M465" i="74"/>
  <c r="M464" i="74"/>
  <c r="M463" i="74"/>
  <c r="M462" i="74"/>
  <c r="M461" i="74"/>
  <c r="M460" i="74"/>
  <c r="M459" i="74"/>
  <c r="M458" i="74"/>
  <c r="M457" i="74"/>
  <c r="M456" i="74"/>
  <c r="M455" i="74"/>
  <c r="M454" i="74"/>
  <c r="M453" i="74"/>
  <c r="M452" i="74"/>
  <c r="M451" i="74"/>
  <c r="M450" i="74"/>
  <c r="M449" i="74"/>
  <c r="M448" i="74"/>
  <c r="M447" i="74"/>
  <c r="M446" i="74"/>
  <c r="M445" i="74"/>
  <c r="M444" i="74"/>
  <c r="M443" i="74"/>
  <c r="M442" i="74"/>
  <c r="M441" i="74"/>
  <c r="M440" i="74"/>
  <c r="M439" i="74"/>
  <c r="M438" i="74"/>
  <c r="M437" i="74"/>
  <c r="M436" i="74"/>
  <c r="M435" i="74"/>
  <c r="M434" i="74"/>
  <c r="M433" i="74"/>
  <c r="M432" i="74"/>
  <c r="M431" i="74"/>
  <c r="M430" i="74"/>
  <c r="M429" i="74"/>
  <c r="M428" i="74"/>
  <c r="M427" i="74"/>
  <c r="M426" i="74"/>
  <c r="M425" i="74"/>
  <c r="M424" i="74"/>
  <c r="M423" i="74"/>
  <c r="M422" i="74"/>
  <c r="M421" i="74"/>
  <c r="M420" i="74"/>
  <c r="M419" i="74"/>
  <c r="M418" i="74"/>
  <c r="M417" i="74"/>
  <c r="M416" i="74"/>
  <c r="M415" i="74"/>
  <c r="M414" i="74"/>
  <c r="M413" i="74"/>
  <c r="M412" i="74"/>
  <c r="M411" i="74"/>
  <c r="M410" i="74"/>
  <c r="M409" i="74"/>
  <c r="M408" i="74"/>
  <c r="M407" i="74"/>
  <c r="M406" i="74"/>
  <c r="M405" i="74"/>
  <c r="M404" i="74"/>
  <c r="M403" i="74"/>
  <c r="M402" i="74"/>
  <c r="M401" i="74"/>
  <c r="M400" i="74"/>
  <c r="M399" i="74"/>
  <c r="M398" i="74"/>
  <c r="M397" i="74"/>
  <c r="M396" i="74"/>
  <c r="M395" i="74"/>
  <c r="M394" i="74"/>
  <c r="M393" i="74"/>
  <c r="M392" i="74"/>
  <c r="M391" i="74"/>
  <c r="M390" i="74"/>
  <c r="M389" i="74"/>
  <c r="M388" i="74"/>
  <c r="M387" i="74"/>
  <c r="M386" i="74"/>
  <c r="M385" i="74"/>
  <c r="M384" i="74"/>
  <c r="M383" i="74"/>
  <c r="M382" i="74"/>
  <c r="M381" i="74"/>
  <c r="M380" i="74"/>
  <c r="M379" i="74"/>
  <c r="M378" i="74"/>
  <c r="M377" i="74"/>
  <c r="M376" i="74"/>
  <c r="M375" i="74"/>
  <c r="M374" i="74"/>
  <c r="M373" i="74"/>
  <c r="M372" i="74"/>
  <c r="M371" i="74"/>
  <c r="M370" i="74"/>
  <c r="M369" i="74"/>
  <c r="M368" i="74"/>
  <c r="M367" i="74"/>
  <c r="M366" i="74"/>
  <c r="M365" i="74"/>
  <c r="M364" i="74"/>
  <c r="M363" i="74"/>
  <c r="M362" i="74"/>
  <c r="M361" i="74"/>
  <c r="M360" i="74"/>
  <c r="M359" i="74"/>
  <c r="M358" i="74"/>
  <c r="M357" i="74"/>
  <c r="M356" i="74"/>
  <c r="M355" i="74"/>
  <c r="M354" i="74"/>
  <c r="M353" i="74"/>
  <c r="M352" i="74"/>
  <c r="M351" i="74"/>
  <c r="M350" i="74"/>
  <c r="M349" i="74"/>
  <c r="M348" i="74"/>
  <c r="M347" i="74"/>
  <c r="M346" i="74"/>
  <c r="M345" i="74"/>
  <c r="M344" i="74"/>
  <c r="M343" i="74"/>
  <c r="M342" i="74"/>
  <c r="M341" i="74"/>
  <c r="M340" i="74"/>
  <c r="M339" i="74"/>
  <c r="M338" i="74"/>
  <c r="M337" i="74"/>
  <c r="M336" i="74"/>
  <c r="M335" i="74"/>
  <c r="M334" i="74"/>
  <c r="M333" i="74"/>
  <c r="M332" i="74"/>
  <c r="M331" i="74"/>
  <c r="M330" i="74"/>
  <c r="M329" i="74"/>
  <c r="M328" i="74"/>
  <c r="M327" i="74"/>
  <c r="M326" i="74"/>
  <c r="M325" i="74"/>
  <c r="M324" i="74"/>
  <c r="M323" i="74"/>
  <c r="M322" i="74"/>
  <c r="M321" i="74"/>
  <c r="M320" i="74"/>
  <c r="M319" i="74"/>
  <c r="M318" i="74"/>
  <c r="M317" i="74"/>
  <c r="M316" i="74"/>
  <c r="M315" i="74"/>
  <c r="M314" i="74"/>
  <c r="M313" i="74"/>
  <c r="M312" i="74"/>
  <c r="M311" i="74"/>
  <c r="M310" i="74"/>
  <c r="M309" i="74"/>
  <c r="M308" i="74"/>
  <c r="M307" i="74"/>
  <c r="M306" i="74"/>
  <c r="M305" i="74"/>
  <c r="M304" i="74"/>
  <c r="M303" i="74"/>
  <c r="M302" i="74"/>
  <c r="M301" i="74"/>
  <c r="M300" i="74"/>
  <c r="M299" i="74"/>
  <c r="M298" i="74"/>
  <c r="M297" i="74"/>
  <c r="M296" i="74"/>
  <c r="M295" i="74"/>
  <c r="M294" i="74"/>
  <c r="M293" i="74"/>
  <c r="M292" i="74"/>
  <c r="M291" i="74"/>
  <c r="M290" i="74"/>
  <c r="M289" i="74"/>
  <c r="M288" i="74"/>
  <c r="M287" i="74"/>
  <c r="M286" i="74"/>
  <c r="M285" i="74"/>
  <c r="M284" i="74"/>
  <c r="M283" i="74"/>
  <c r="M282" i="74"/>
  <c r="M281" i="74"/>
  <c r="M280" i="74"/>
  <c r="M279" i="74"/>
  <c r="M278" i="74"/>
  <c r="M277" i="74"/>
  <c r="M276" i="74"/>
  <c r="M275" i="74"/>
  <c r="M274" i="74"/>
  <c r="M273" i="74"/>
  <c r="M272" i="74"/>
  <c r="M271" i="74"/>
  <c r="M270" i="74"/>
  <c r="M269" i="74"/>
  <c r="M268" i="74"/>
  <c r="M267" i="74"/>
  <c r="M266" i="74"/>
  <c r="M265" i="74"/>
  <c r="M264" i="74"/>
  <c r="M263" i="74"/>
  <c r="M262" i="74"/>
  <c r="M261" i="74"/>
  <c r="M260" i="74"/>
  <c r="M259" i="74"/>
  <c r="M258" i="74"/>
  <c r="M257" i="74"/>
  <c r="M256" i="74"/>
  <c r="M255" i="74"/>
  <c r="M254" i="74"/>
  <c r="M253" i="74"/>
  <c r="M252" i="74"/>
  <c r="M251" i="74"/>
  <c r="M250" i="74"/>
  <c r="M249" i="74"/>
  <c r="M248" i="74"/>
  <c r="M247" i="74"/>
  <c r="M246" i="74"/>
  <c r="M245" i="74"/>
  <c r="M244" i="74"/>
  <c r="M243" i="74"/>
  <c r="M242" i="74"/>
  <c r="M241" i="74"/>
  <c r="M240" i="74"/>
  <c r="M239" i="74"/>
  <c r="M238" i="74"/>
  <c r="M237" i="74"/>
  <c r="M236" i="74"/>
  <c r="M235" i="74"/>
  <c r="M234" i="74"/>
  <c r="M233" i="74"/>
  <c r="M232" i="74"/>
  <c r="M231" i="74"/>
  <c r="M230" i="74"/>
  <c r="M229" i="74"/>
  <c r="M228" i="74"/>
  <c r="M227" i="74"/>
  <c r="M226" i="74"/>
  <c r="M225" i="74"/>
  <c r="M224" i="74"/>
  <c r="M223" i="74"/>
  <c r="M222" i="74"/>
  <c r="M221" i="74"/>
  <c r="M220" i="74"/>
  <c r="M219" i="74"/>
  <c r="M218" i="74"/>
  <c r="M217" i="74"/>
  <c r="M216" i="74"/>
  <c r="M215" i="74"/>
  <c r="M214" i="74"/>
  <c r="M213" i="74"/>
  <c r="M212" i="74"/>
  <c r="M211" i="74"/>
  <c r="M210" i="74"/>
  <c r="M209" i="74"/>
  <c r="M208" i="74"/>
  <c r="M207" i="74"/>
  <c r="M206" i="74"/>
  <c r="M205" i="74"/>
  <c r="M204" i="74"/>
  <c r="M203" i="74"/>
  <c r="M202" i="74"/>
  <c r="M201" i="74"/>
  <c r="M200" i="74"/>
  <c r="M199" i="74"/>
  <c r="M198" i="74"/>
  <c r="M197" i="74"/>
  <c r="M196" i="74"/>
  <c r="M195" i="74"/>
  <c r="M194" i="74"/>
  <c r="M193" i="74"/>
  <c r="M192" i="74"/>
  <c r="M191" i="74"/>
  <c r="M190" i="74"/>
  <c r="M189" i="74"/>
  <c r="M188" i="74"/>
  <c r="M187" i="74"/>
  <c r="M186" i="74"/>
  <c r="M185" i="74"/>
  <c r="M184" i="74"/>
  <c r="M183" i="74"/>
  <c r="M182" i="74"/>
  <c r="M181" i="74"/>
  <c r="M180" i="74"/>
  <c r="M179" i="74"/>
  <c r="M178" i="74"/>
  <c r="M177" i="74"/>
  <c r="M176" i="74"/>
  <c r="M175" i="74"/>
  <c r="M174" i="74"/>
  <c r="M173" i="74"/>
  <c r="M172" i="74"/>
  <c r="M171" i="74"/>
  <c r="M170" i="74"/>
  <c r="M169" i="74"/>
  <c r="M168" i="74"/>
  <c r="M167" i="74"/>
  <c r="M166" i="74"/>
  <c r="M165" i="74"/>
  <c r="M164" i="74"/>
  <c r="M163" i="74"/>
  <c r="M162" i="74"/>
  <c r="M161" i="74"/>
  <c r="M160" i="74"/>
  <c r="M159" i="74"/>
  <c r="M158" i="74"/>
  <c r="M157" i="74"/>
  <c r="M156" i="74"/>
  <c r="M155" i="74"/>
  <c r="M154" i="74"/>
  <c r="M153" i="74"/>
  <c r="M152" i="74"/>
  <c r="M151" i="74"/>
  <c r="M150" i="74"/>
  <c r="M149" i="74"/>
  <c r="M148" i="74"/>
  <c r="M147" i="74"/>
  <c r="M146" i="74"/>
  <c r="M145" i="74"/>
  <c r="M144" i="74"/>
  <c r="M143" i="74"/>
  <c r="M142" i="74"/>
  <c r="M141" i="74"/>
  <c r="M140" i="74"/>
  <c r="M139" i="74"/>
  <c r="M138" i="74"/>
  <c r="M137" i="74"/>
  <c r="M136" i="74"/>
  <c r="M135" i="74"/>
  <c r="M134" i="74"/>
  <c r="M133" i="74"/>
  <c r="M132" i="74"/>
  <c r="M131" i="74"/>
  <c r="M130" i="74"/>
  <c r="M129" i="74"/>
  <c r="M128" i="74"/>
  <c r="M127" i="74"/>
  <c r="M126" i="74"/>
  <c r="M125" i="74"/>
  <c r="M124" i="74"/>
  <c r="M123" i="74"/>
  <c r="M122" i="74"/>
  <c r="M121" i="74"/>
  <c r="M120" i="74"/>
  <c r="M119" i="74"/>
  <c r="M118" i="74"/>
  <c r="M117" i="74"/>
  <c r="M116" i="74"/>
  <c r="M115" i="74"/>
  <c r="M114" i="74"/>
  <c r="M113" i="74"/>
  <c r="M112" i="74"/>
  <c r="M111" i="74"/>
  <c r="M110" i="74"/>
  <c r="M109" i="74"/>
  <c r="M108" i="74"/>
  <c r="M107" i="74"/>
  <c r="M106" i="74"/>
  <c r="M105" i="74"/>
  <c r="M104" i="74"/>
  <c r="M103" i="74"/>
  <c r="M102" i="74"/>
  <c r="M101" i="74"/>
  <c r="M100" i="74"/>
  <c r="M99" i="74"/>
  <c r="M98" i="74"/>
  <c r="M97" i="74"/>
  <c r="M96" i="74"/>
  <c r="M95" i="74"/>
  <c r="M94" i="74"/>
  <c r="M93" i="74"/>
  <c r="M92" i="74"/>
  <c r="M91" i="74"/>
  <c r="M90" i="74"/>
  <c r="M89" i="74"/>
  <c r="M88" i="74"/>
  <c r="M87" i="74"/>
  <c r="M86" i="74"/>
  <c r="M85" i="74"/>
  <c r="M84" i="74"/>
  <c r="M83" i="74"/>
  <c r="M82" i="74"/>
  <c r="M81" i="74"/>
  <c r="M80" i="74"/>
  <c r="M79" i="74"/>
  <c r="M78" i="74"/>
  <c r="M77" i="74"/>
  <c r="M76" i="74"/>
  <c r="M75" i="74"/>
  <c r="M74" i="74"/>
  <c r="M73" i="74"/>
  <c r="M72" i="74"/>
  <c r="M71" i="74"/>
  <c r="M70" i="74"/>
  <c r="M69" i="74"/>
  <c r="M68" i="74"/>
  <c r="M67" i="74"/>
  <c r="M66" i="74"/>
  <c r="M65" i="74"/>
  <c r="M64" i="74"/>
  <c r="M63" i="74"/>
  <c r="M62" i="74"/>
  <c r="M61" i="74"/>
  <c r="M60" i="74"/>
  <c r="M59" i="74"/>
  <c r="M58" i="74"/>
  <c r="M57" i="74"/>
  <c r="M56" i="74"/>
  <c r="M55" i="74"/>
  <c r="M54" i="74"/>
  <c r="M53" i="74"/>
  <c r="M52" i="74"/>
  <c r="M51" i="74"/>
  <c r="M50" i="74"/>
  <c r="M49" i="74"/>
  <c r="M48" i="74"/>
  <c r="M47" i="74"/>
  <c r="M46" i="74"/>
  <c r="M45" i="74"/>
  <c r="M44" i="74"/>
  <c r="M43" i="74"/>
  <c r="M42" i="74"/>
  <c r="M41" i="74"/>
  <c r="M40" i="74"/>
  <c r="M39" i="74"/>
  <c r="M38" i="74"/>
  <c r="M37" i="74"/>
  <c r="M36" i="74"/>
  <c r="M35" i="74"/>
  <c r="M34" i="74"/>
  <c r="M33" i="74"/>
  <c r="M32" i="74"/>
  <c r="M31" i="74"/>
  <c r="M30" i="74"/>
  <c r="M29" i="74"/>
  <c r="M28" i="74"/>
  <c r="M27" i="74"/>
  <c r="M26" i="74"/>
  <c r="M25" i="74"/>
  <c r="M24" i="74"/>
  <c r="M23" i="74"/>
  <c r="M22" i="74"/>
  <c r="M21" i="74"/>
  <c r="M20" i="74"/>
  <c r="M19" i="74"/>
  <c r="M18" i="74"/>
  <c r="M17" i="74"/>
  <c r="M16" i="74"/>
  <c r="M15" i="74"/>
  <c r="M14" i="74"/>
  <c r="M13" i="74"/>
  <c r="M12" i="74"/>
  <c r="M11" i="74"/>
  <c r="M10" i="74"/>
  <c r="M9" i="74"/>
  <c r="M8" i="74"/>
  <c r="M7" i="74"/>
  <c r="M6" i="74"/>
  <c r="M5" i="74"/>
  <c r="M4" i="74"/>
  <c r="M3" i="74"/>
  <c r="L40" i="24"/>
  <c r="L39" i="24"/>
  <c r="L38" i="24"/>
  <c r="L37" i="24"/>
  <c r="L36" i="24"/>
  <c r="L35" i="24"/>
  <c r="L34" i="24"/>
  <c r="L33" i="24"/>
  <c r="L32" i="24"/>
  <c r="L31" i="24"/>
  <c r="L30" i="24"/>
  <c r="L29" i="24"/>
  <c r="L28" i="24"/>
  <c r="L27" i="24"/>
  <c r="L26" i="24"/>
  <c r="L25" i="24"/>
  <c r="L24" i="24"/>
  <c r="L23" i="24"/>
  <c r="L22" i="24"/>
  <c r="L21" i="24"/>
  <c r="L20" i="24"/>
  <c r="L19" i="24"/>
  <c r="L18" i="24"/>
  <c r="L17" i="24"/>
  <c r="L16" i="24"/>
  <c r="L15" i="24"/>
  <c r="L14" i="24"/>
  <c r="L13" i="24"/>
  <c r="L12" i="24"/>
  <c r="L11" i="24"/>
  <c r="L10" i="24"/>
  <c r="L9" i="24"/>
  <c r="L8" i="24"/>
  <c r="L7" i="24"/>
  <c r="L6" i="24"/>
  <c r="L5" i="24"/>
  <c r="L4" i="24"/>
  <c r="L3" i="24"/>
  <c r="L170" i="37"/>
  <c r="L169" i="37"/>
  <c r="L168" i="37"/>
  <c r="L167" i="37"/>
  <c r="L166" i="37"/>
  <c r="L165" i="37"/>
  <c r="L164" i="37"/>
  <c r="L163" i="37"/>
  <c r="L162" i="37"/>
  <c r="L161" i="37"/>
  <c r="L160" i="37"/>
  <c r="L159" i="37"/>
  <c r="L158" i="37"/>
  <c r="L157" i="37"/>
  <c r="L156" i="37"/>
  <c r="L155" i="37"/>
  <c r="L154" i="37"/>
  <c r="L153" i="37"/>
  <c r="L152" i="37"/>
  <c r="L151" i="37"/>
  <c r="L150" i="37"/>
  <c r="L149" i="37"/>
  <c r="L148" i="37"/>
  <c r="L147" i="37"/>
  <c r="L146" i="37"/>
  <c r="L145" i="37"/>
  <c r="L144" i="37"/>
  <c r="L143" i="37"/>
  <c r="L142" i="37"/>
  <c r="L141" i="37"/>
  <c r="L140" i="37"/>
  <c r="L139" i="37"/>
  <c r="L138" i="37"/>
  <c r="L137" i="37"/>
  <c r="L136" i="37"/>
  <c r="L135" i="37"/>
  <c r="L134" i="37"/>
  <c r="L133" i="37"/>
  <c r="L132" i="37"/>
  <c r="L131" i="37"/>
  <c r="L130" i="37"/>
  <c r="L129" i="37"/>
  <c r="L128" i="37"/>
  <c r="L127" i="37"/>
  <c r="L126" i="37"/>
  <c r="L125" i="37"/>
  <c r="L124" i="37"/>
  <c r="L123" i="37"/>
  <c r="L122" i="37"/>
  <c r="L121" i="37"/>
  <c r="L120" i="37"/>
  <c r="L119" i="37"/>
  <c r="L118" i="37"/>
  <c r="L117" i="37"/>
  <c r="L116" i="37"/>
  <c r="L115" i="37"/>
  <c r="L114" i="37"/>
  <c r="L113" i="37"/>
  <c r="L112" i="37"/>
  <c r="L111" i="37"/>
  <c r="L110" i="37"/>
  <c r="L109" i="37"/>
  <c r="L108" i="37"/>
  <c r="L107" i="37"/>
  <c r="L106" i="37"/>
  <c r="L105" i="37"/>
  <c r="L104" i="37"/>
  <c r="L103" i="37"/>
  <c r="L102" i="37"/>
  <c r="L101" i="37"/>
  <c r="L100" i="37"/>
  <c r="L99" i="37"/>
  <c r="L98" i="37"/>
  <c r="L97" i="37"/>
  <c r="L96" i="37"/>
  <c r="L95" i="37"/>
  <c r="L94" i="37"/>
  <c r="L93" i="37"/>
  <c r="L92" i="37"/>
  <c r="L91" i="37"/>
  <c r="L90" i="37"/>
  <c r="L89" i="37"/>
  <c r="L88" i="37"/>
  <c r="L87" i="37"/>
  <c r="L86" i="37"/>
  <c r="L85" i="37"/>
  <c r="L84" i="37"/>
  <c r="L83" i="37"/>
  <c r="L82" i="37"/>
  <c r="L81" i="37"/>
  <c r="L80" i="37"/>
  <c r="L79" i="37"/>
  <c r="L78" i="37"/>
  <c r="L77" i="37"/>
  <c r="L76" i="37"/>
  <c r="L75" i="37"/>
  <c r="L74" i="37"/>
  <c r="L73" i="37"/>
  <c r="L72" i="37"/>
  <c r="L71" i="37"/>
  <c r="L70" i="37"/>
  <c r="L69" i="37"/>
  <c r="L68" i="37"/>
  <c r="L67" i="37"/>
  <c r="L66" i="37"/>
  <c r="L65" i="37"/>
  <c r="L64" i="37"/>
  <c r="L63" i="37"/>
  <c r="L62" i="37"/>
  <c r="L61" i="37"/>
  <c r="L60" i="37"/>
  <c r="L59" i="37"/>
  <c r="L58" i="37"/>
  <c r="L57" i="37"/>
  <c r="L56" i="37"/>
  <c r="L55" i="37"/>
  <c r="L54" i="37"/>
  <c r="L53" i="37"/>
  <c r="L52" i="37"/>
  <c r="L51" i="37"/>
  <c r="L50" i="37"/>
  <c r="L49" i="37"/>
  <c r="L48" i="37"/>
  <c r="L47" i="37"/>
  <c r="L46" i="37"/>
  <c r="L45" i="37"/>
  <c r="L44" i="37"/>
  <c r="L43" i="37"/>
  <c r="L42" i="37"/>
  <c r="L41" i="37"/>
  <c r="L40" i="37"/>
  <c r="L39" i="37"/>
  <c r="L38" i="37"/>
  <c r="L37" i="37"/>
  <c r="L36" i="37"/>
  <c r="L35" i="37"/>
  <c r="L34" i="37"/>
  <c r="L33" i="37"/>
  <c r="L32" i="37"/>
  <c r="L31" i="37"/>
  <c r="L30" i="37"/>
  <c r="L29" i="37"/>
  <c r="L28" i="37"/>
  <c r="L27" i="37"/>
  <c r="L26" i="37"/>
  <c r="L25" i="37"/>
  <c r="L24" i="37"/>
  <c r="L23" i="37"/>
  <c r="L22" i="37"/>
  <c r="L21" i="37"/>
  <c r="L20" i="37"/>
  <c r="L19" i="37"/>
  <c r="L18" i="37"/>
  <c r="L17" i="37"/>
  <c r="L16" i="37"/>
  <c r="L15" i="37"/>
  <c r="L14" i="37"/>
  <c r="L13" i="37"/>
  <c r="L12" i="37"/>
  <c r="L11" i="37"/>
  <c r="L10" i="37"/>
  <c r="L9" i="37"/>
  <c r="L8" i="37"/>
  <c r="L7" i="37"/>
  <c r="L6" i="37"/>
  <c r="L5" i="37"/>
  <c r="L4" i="37"/>
  <c r="L3" i="37"/>
  <c r="L52" i="6"/>
  <c r="L51" i="6"/>
  <c r="L50" i="6"/>
  <c r="L49" i="6"/>
  <c r="L48" i="6"/>
  <c r="L47" i="6"/>
  <c r="L46" i="6"/>
  <c r="L45" i="6"/>
  <c r="L44" i="6"/>
  <c r="L43" i="6"/>
  <c r="L42" i="6"/>
  <c r="L41" i="6"/>
  <c r="L40" i="6"/>
  <c r="L39" i="6"/>
  <c r="L38" i="6"/>
  <c r="L37" i="6"/>
  <c r="L36" i="6"/>
  <c r="L35" i="6"/>
  <c r="L34" i="6"/>
  <c r="L33" i="6"/>
  <c r="L32" i="6"/>
  <c r="L31" i="6"/>
  <c r="L30" i="6"/>
  <c r="L29" i="6"/>
  <c r="L28" i="6"/>
  <c r="L27" i="6"/>
  <c r="L26" i="6"/>
  <c r="L25" i="6"/>
  <c r="L24" i="6"/>
  <c r="L23" i="6"/>
  <c r="L22" i="6"/>
  <c r="L21" i="6"/>
  <c r="L20" i="6"/>
  <c r="L19" i="6"/>
  <c r="L18" i="6"/>
  <c r="L17" i="6"/>
  <c r="L16" i="6"/>
  <c r="L15" i="6"/>
  <c r="L14" i="6"/>
  <c r="L13" i="6"/>
  <c r="L12" i="6"/>
  <c r="L11" i="6"/>
  <c r="L10" i="6"/>
  <c r="L9" i="6"/>
  <c r="L8" i="6"/>
  <c r="L7" i="6"/>
  <c r="L6" i="6"/>
  <c r="L5" i="6"/>
  <c r="L4" i="6"/>
  <c r="L3" i="6"/>
  <c r="L117" i="25"/>
  <c r="L116" i="25"/>
  <c r="L115" i="25"/>
  <c r="L114" i="25"/>
  <c r="L113" i="25"/>
  <c r="L112" i="25"/>
  <c r="L110" i="25"/>
  <c r="L109" i="25"/>
  <c r="L108" i="25"/>
  <c r="L107" i="25"/>
  <c r="L106" i="25"/>
  <c r="L105" i="25"/>
  <c r="L104" i="25"/>
  <c r="L103" i="25"/>
  <c r="L102" i="25"/>
  <c r="L100" i="25"/>
  <c r="L99" i="25"/>
  <c r="L98" i="25"/>
  <c r="L97" i="25"/>
  <c r="L96" i="25"/>
  <c r="L95" i="25"/>
  <c r="L94" i="25"/>
  <c r="L93" i="25"/>
  <c r="L92" i="25"/>
  <c r="L91" i="25"/>
  <c r="L90" i="25"/>
  <c r="L89" i="25"/>
  <c r="L87" i="25"/>
  <c r="L86" i="25"/>
  <c r="L85" i="25"/>
  <c r="L84" i="25"/>
  <c r="L83" i="25"/>
  <c r="L82" i="25"/>
  <c r="L81" i="25"/>
  <c r="L80" i="25"/>
  <c r="L79" i="25"/>
  <c r="L78" i="25"/>
  <c r="L77" i="25"/>
  <c r="L76" i="25"/>
  <c r="L75" i="25"/>
  <c r="L74" i="25"/>
  <c r="L73" i="25"/>
  <c r="L72" i="25"/>
  <c r="L71" i="25"/>
  <c r="L70" i="25"/>
  <c r="L68" i="25"/>
  <c r="L67" i="25"/>
  <c r="L66" i="25"/>
  <c r="L65" i="25"/>
  <c r="L64" i="25"/>
  <c r="L63" i="25"/>
  <c r="L62" i="25"/>
  <c r="L61" i="25"/>
  <c r="L60" i="25"/>
  <c r="L59" i="25"/>
  <c r="L58" i="25"/>
  <c r="L57" i="25"/>
  <c r="L56" i="25"/>
  <c r="L54" i="25"/>
  <c r="L53" i="25"/>
  <c r="L52" i="25"/>
  <c r="L51" i="25"/>
  <c r="L50" i="25"/>
  <c r="L49" i="25"/>
  <c r="L48" i="25"/>
  <c r="L46" i="25"/>
  <c r="L45" i="25"/>
  <c r="L44" i="25"/>
  <c r="L43" i="25"/>
  <c r="L42" i="25"/>
  <c r="L41" i="25"/>
  <c r="L40" i="25"/>
  <c r="L39" i="25"/>
  <c r="L38" i="25"/>
  <c r="L37" i="25"/>
  <c r="L36" i="25"/>
  <c r="L35" i="25"/>
  <c r="L33" i="25"/>
  <c r="L32" i="25"/>
  <c r="L31" i="25"/>
  <c r="L30" i="25"/>
  <c r="L29" i="25"/>
  <c r="L28" i="25"/>
  <c r="L27" i="25"/>
  <c r="L25" i="25"/>
  <c r="L24" i="25"/>
  <c r="L23" i="25"/>
  <c r="L22" i="25"/>
  <c r="L21" i="25"/>
  <c r="L20" i="25"/>
  <c r="L19" i="25"/>
  <c r="L17" i="25"/>
  <c r="L16" i="25"/>
  <c r="L15" i="25"/>
  <c r="L14" i="25"/>
  <c r="L13" i="25"/>
  <c r="L12" i="25"/>
  <c r="L11" i="25"/>
  <c r="L10" i="25"/>
  <c r="L9" i="25"/>
  <c r="L8" i="25"/>
  <c r="L7" i="25"/>
  <c r="L6" i="25"/>
  <c r="L5" i="25"/>
  <c r="L102" i="28"/>
  <c r="L101" i="28"/>
  <c r="L100" i="28"/>
  <c r="L99" i="28"/>
  <c r="L98" i="28"/>
  <c r="L97" i="28"/>
  <c r="L95" i="28"/>
  <c r="L94" i="28"/>
  <c r="L93" i="28"/>
  <c r="L92" i="28"/>
  <c r="L91" i="28"/>
  <c r="L90" i="28"/>
  <c r="L89" i="28"/>
  <c r="L88" i="28"/>
  <c r="L87" i="28"/>
  <c r="L85" i="28"/>
  <c r="L84" i="28"/>
  <c r="L83" i="28"/>
  <c r="L82" i="28"/>
  <c r="L81" i="28"/>
  <c r="L80" i="28"/>
  <c r="L79" i="28"/>
  <c r="L78" i="28"/>
  <c r="L77" i="28"/>
  <c r="L76" i="28"/>
  <c r="L75" i="28"/>
  <c r="L74" i="28"/>
  <c r="L72" i="28"/>
  <c r="L71" i="28"/>
  <c r="L70" i="28"/>
  <c r="L69" i="28"/>
  <c r="L68" i="28"/>
  <c r="L67" i="28"/>
  <c r="L66" i="28"/>
  <c r="L65" i="28"/>
  <c r="L63" i="28"/>
  <c r="L62" i="28"/>
  <c r="L61" i="28"/>
  <c r="L60" i="28"/>
  <c r="L59" i="28"/>
  <c r="L58" i="28"/>
  <c r="L57" i="28"/>
  <c r="L56" i="28"/>
  <c r="L55" i="28"/>
  <c r="L54" i="28"/>
  <c r="L53" i="28"/>
  <c r="L51" i="28"/>
  <c r="L50" i="28"/>
  <c r="L49" i="28"/>
  <c r="L48" i="28"/>
  <c r="L47" i="28"/>
  <c r="L46" i="28"/>
  <c r="L45" i="28"/>
  <c r="L43" i="28"/>
  <c r="L42" i="28"/>
  <c r="L41" i="28"/>
  <c r="L40" i="28"/>
  <c r="L39" i="28"/>
  <c r="L38" i="28"/>
  <c r="L37" i="28"/>
  <c r="L36" i="28"/>
  <c r="L35" i="28"/>
  <c r="L34" i="28"/>
  <c r="L32" i="28"/>
  <c r="L31" i="28"/>
  <c r="L30" i="28"/>
  <c r="L29" i="28"/>
  <c r="L28" i="28"/>
  <c r="L27" i="28"/>
  <c r="L26" i="28"/>
  <c r="L24" i="28"/>
  <c r="L23" i="28"/>
  <c r="L22" i="28"/>
  <c r="L21" i="28"/>
  <c r="L20" i="28"/>
  <c r="L19" i="28"/>
  <c r="L18" i="28"/>
  <c r="L16" i="28"/>
  <c r="L15" i="28"/>
  <c r="L14" i="28"/>
  <c r="L13" i="28"/>
  <c r="L12" i="28"/>
  <c r="L11" i="28"/>
  <c r="L10" i="28"/>
  <c r="L9" i="28"/>
  <c r="L8" i="28"/>
  <c r="L7" i="28"/>
  <c r="L6" i="28"/>
  <c r="L5" i="28"/>
  <c r="I3" i="7"/>
  <c r="K83" i="49"/>
  <c r="K82" i="49"/>
  <c r="K81" i="49"/>
  <c r="K80" i="49"/>
  <c r="K79" i="49"/>
  <c r="K78" i="49"/>
  <c r="K77" i="49"/>
  <c r="K76" i="49"/>
  <c r="K75" i="49"/>
  <c r="K74" i="49"/>
  <c r="K73" i="49"/>
  <c r="K72" i="49"/>
  <c r="K71" i="49"/>
  <c r="K70" i="49"/>
  <c r="K69" i="49"/>
  <c r="K68" i="49"/>
  <c r="K67" i="49"/>
  <c r="K66" i="49"/>
  <c r="K65" i="49"/>
  <c r="K64" i="49"/>
  <c r="K63" i="49"/>
  <c r="K62" i="49"/>
  <c r="K61" i="49"/>
  <c r="K60" i="49"/>
  <c r="K59" i="49"/>
  <c r="K58" i="49"/>
  <c r="K57" i="49"/>
  <c r="K56" i="49"/>
  <c r="K55" i="49"/>
  <c r="K54" i="49"/>
  <c r="K53" i="49"/>
  <c r="K52" i="49"/>
  <c r="K51" i="49"/>
  <c r="K50" i="49"/>
  <c r="K49" i="49"/>
  <c r="K48" i="49"/>
  <c r="K47" i="49"/>
  <c r="K46" i="49"/>
  <c r="K45" i="49"/>
  <c r="K44" i="49"/>
  <c r="K43" i="49"/>
  <c r="K42" i="49"/>
  <c r="K41" i="49"/>
  <c r="K40" i="49"/>
  <c r="K39" i="49"/>
  <c r="K38" i="49"/>
  <c r="K37" i="49"/>
  <c r="K36" i="49"/>
  <c r="K35" i="49"/>
  <c r="K34" i="49"/>
  <c r="K33" i="49"/>
  <c r="K32" i="49"/>
  <c r="K31" i="49"/>
  <c r="K30" i="49"/>
  <c r="K29" i="49"/>
  <c r="K28" i="49"/>
  <c r="K27" i="49"/>
  <c r="K26" i="49"/>
  <c r="K25" i="49"/>
  <c r="K24" i="49"/>
  <c r="K23" i="49"/>
  <c r="K22" i="49"/>
  <c r="K21" i="49"/>
  <c r="K20" i="49"/>
  <c r="K19" i="49"/>
  <c r="K18" i="49"/>
  <c r="K17" i="49"/>
  <c r="K16" i="49"/>
  <c r="K15" i="49"/>
  <c r="K14" i="49"/>
  <c r="K13" i="49"/>
  <c r="K12" i="49"/>
  <c r="K11" i="49"/>
  <c r="K10" i="49"/>
  <c r="K9" i="49"/>
  <c r="K8" i="49"/>
  <c r="K7" i="49"/>
  <c r="K6" i="49"/>
  <c r="K5" i="49"/>
  <c r="K4" i="49"/>
  <c r="K3" i="49"/>
  <c r="M418" i="46" l="1"/>
  <c r="M417" i="46"/>
  <c r="M416" i="46"/>
  <c r="M433" i="45"/>
  <c r="M432" i="45"/>
  <c r="M431" i="45"/>
  <c r="M831" i="74"/>
  <c r="M830" i="74"/>
  <c r="M829" i="74"/>
  <c r="B73" i="76" l="1"/>
  <c r="B76" i="76" s="1"/>
  <c r="B78" i="76" s="1"/>
  <c r="B80" i="76" s="1"/>
  <c r="B83" i="76" s="1"/>
  <c r="B85" i="76" s="1"/>
  <c r="B88" i="76" s="1"/>
  <c r="B89" i="76" s="1"/>
  <c r="B95" i="76" s="1"/>
  <c r="B100" i="76" s="1"/>
  <c r="B104" i="76" s="1"/>
  <c r="B106" i="76" s="1"/>
  <c r="B37" i="76"/>
  <c r="B46" i="76" s="1"/>
  <c r="B47" i="76" s="1"/>
  <c r="B49" i="76" s="1"/>
  <c r="B22" i="76"/>
  <c r="B23" i="76" s="1"/>
  <c r="B28" i="76" s="1"/>
  <c r="B6" i="76"/>
  <c r="B9" i="76" s="1"/>
  <c r="B189" i="65" l="1"/>
  <c r="B194" i="65" s="1"/>
  <c r="B205" i="65" s="1"/>
  <c r="B215" i="65" s="1"/>
  <c r="B220" i="65" s="1"/>
  <c r="B224" i="65" s="1"/>
  <c r="B228" i="65" s="1"/>
  <c r="B13" i="64" l="1"/>
  <c r="B462" i="46"/>
  <c r="B463" i="46" s="1"/>
  <c r="B465" i="46" s="1"/>
  <c r="B469" i="46" s="1"/>
  <c r="B470" i="46" s="1"/>
  <c r="B482" i="45"/>
  <c r="B483" i="45" s="1"/>
  <c r="B485" i="45" s="1"/>
  <c r="B489" i="45" s="1"/>
  <c r="B490" i="45" s="1"/>
  <c r="B822" i="58"/>
  <c r="B826" i="58" s="1"/>
  <c r="B827" i="58" s="1"/>
  <c r="B829" i="58" s="1"/>
  <c r="B833" i="58" s="1"/>
  <c r="B834" i="58" s="1"/>
  <c r="B158" i="37"/>
  <c r="B165" i="37" s="1"/>
  <c r="B168" i="37" s="1"/>
  <c r="B170" i="37" s="1"/>
  <c r="B902" i="74" l="1"/>
  <c r="B777" i="74"/>
  <c r="B757" i="74"/>
  <c r="B763" i="74" s="1"/>
  <c r="B768" i="74" s="1"/>
  <c r="B725" i="74"/>
  <c r="B581" i="74"/>
  <c r="B588" i="74" s="1"/>
  <c r="B594" i="74" s="1"/>
  <c r="B600" i="74" s="1"/>
  <c r="B602" i="74" s="1"/>
  <c r="B606" i="74" s="1"/>
  <c r="B610" i="74" s="1"/>
  <c r="B615" i="74" s="1"/>
  <c r="B619" i="74" s="1"/>
  <c r="B622" i="74" s="1"/>
  <c r="B624" i="74" s="1"/>
  <c r="B627" i="74" s="1"/>
  <c r="B631" i="74" s="1"/>
  <c r="B635" i="74" s="1"/>
  <c r="B639" i="74" s="1"/>
  <c r="B641" i="74" s="1"/>
  <c r="B643" i="74" s="1"/>
  <c r="B532" i="74"/>
  <c r="B539" i="74" s="1"/>
  <c r="B549" i="74" s="1"/>
  <c r="B555" i="74" s="1"/>
  <c r="B405" i="74"/>
  <c r="B408" i="74" s="1"/>
  <c r="B411" i="74" s="1"/>
  <c r="B414" i="74" s="1"/>
  <c r="B418" i="74" s="1"/>
  <c r="B423" i="74" s="1"/>
  <c r="B426" i="74" s="1"/>
  <c r="B435" i="74" s="1"/>
  <c r="B440" i="74" s="1"/>
  <c r="B441" i="74" s="1"/>
  <c r="B451" i="74" s="1"/>
  <c r="B453" i="74" s="1"/>
  <c r="B455" i="74" s="1"/>
  <c r="B472" i="74" s="1"/>
  <c r="B479" i="74" s="1"/>
  <c r="B507" i="74" s="1"/>
  <c r="B282" i="74"/>
  <c r="B297" i="74" s="1"/>
  <c r="B7" i="74"/>
  <c r="B10" i="74" s="1"/>
  <c r="B17" i="74" s="1"/>
  <c r="B19" i="74" s="1"/>
  <c r="B20" i="74" s="1"/>
  <c r="B25" i="74" s="1"/>
  <c r="B31" i="74" s="1"/>
  <c r="B33" i="74" s="1"/>
  <c r="B35" i="74" s="1"/>
  <c r="B48" i="74" s="1"/>
  <c r="B49" i="74" s="1"/>
  <c r="B51" i="74" s="1"/>
  <c r="B63" i="74" s="1"/>
  <c r="B75" i="74" s="1"/>
  <c r="B80" i="74" s="1"/>
  <c r="B88" i="74" s="1"/>
  <c r="B105" i="74" s="1"/>
  <c r="B107" i="74" s="1"/>
  <c r="B119" i="74" s="1"/>
  <c r="B126" i="74" s="1"/>
  <c r="B132" i="74" s="1"/>
  <c r="B138" i="74" s="1"/>
  <c r="B145" i="74" s="1"/>
  <c r="B147" i="74" s="1"/>
  <c r="B151" i="74" s="1"/>
  <c r="B153" i="74" s="1"/>
  <c r="B154" i="74" s="1"/>
  <c r="B163" i="74" s="1"/>
  <c r="B169" i="74" s="1"/>
  <c r="B175" i="74" s="1"/>
  <c r="B177" i="74" s="1"/>
  <c r="B181" i="74" s="1"/>
  <c r="B190" i="74" s="1"/>
  <c r="B199" i="74" s="1"/>
  <c r="B204" i="74" s="1"/>
  <c r="B238" i="74" s="1"/>
  <c r="B315" i="72"/>
  <c r="B332" i="72" s="1"/>
  <c r="B338" i="72" s="1"/>
  <c r="B342" i="72" s="1"/>
  <c r="B344" i="72" s="1"/>
  <c r="B348" i="72" s="1"/>
  <c r="B375" i="72" s="1"/>
  <c r="B383" i="72" s="1"/>
  <c r="B391" i="72" s="1"/>
  <c r="B394" i="72" s="1"/>
  <c r="B397" i="72" s="1"/>
  <c r="B403" i="72" s="1"/>
  <c r="B7" i="72"/>
  <c r="B8" i="72" s="1"/>
  <c r="B9" i="72" s="1"/>
  <c r="B11" i="72" s="1"/>
  <c r="B14" i="72" s="1"/>
  <c r="B18" i="72" s="1"/>
  <c r="B23" i="72" s="1"/>
  <c r="B28" i="72" s="1"/>
  <c r="B36" i="72" s="1"/>
  <c r="B38" i="72" s="1"/>
  <c r="B39" i="72" s="1"/>
  <c r="B51" i="72" s="1"/>
  <c r="B63" i="72" s="1"/>
  <c r="B75" i="72" s="1"/>
  <c r="B77" i="72" s="1"/>
  <c r="B92" i="72" s="1"/>
  <c r="B94" i="72" s="1"/>
  <c r="B109" i="72" s="1"/>
  <c r="B112" i="72" s="1"/>
  <c r="B114" i="72" s="1"/>
  <c r="B116" i="72" s="1"/>
  <c r="B120" i="72" s="1"/>
  <c r="B122" i="72" s="1"/>
  <c r="B123" i="72" s="1"/>
  <c r="B131" i="72" s="1"/>
  <c r="B135" i="72" s="1"/>
  <c r="B146" i="72" s="1"/>
  <c r="B151" i="72" s="1"/>
  <c r="B164" i="72" s="1"/>
  <c r="B169" i="72" s="1"/>
  <c r="B200" i="72" s="1"/>
  <c r="B218" i="72" s="1"/>
  <c r="B235" i="72" s="1"/>
  <c r="B15" i="25"/>
  <c r="B16" i="25" s="1"/>
  <c r="B17" i="25" s="1"/>
  <c r="B19" i="25" s="1"/>
  <c r="B21" i="25" s="1"/>
  <c r="B23" i="25" s="1"/>
  <c r="B24" i="25" s="1"/>
  <c r="B27" i="25" s="1"/>
  <c r="B28" i="25" s="1"/>
  <c r="B29" i="25" s="1"/>
  <c r="B30" i="25" s="1"/>
  <c r="B31" i="25" s="1"/>
  <c r="B32" i="25" s="1"/>
  <c r="B33" i="25" s="1"/>
  <c r="B35" i="25" s="1"/>
  <c r="B42" i="25" s="1"/>
  <c r="B44" i="25" s="1"/>
  <c r="B45" i="25" s="1"/>
  <c r="B48" i="25" s="1"/>
  <c r="B49" i="25" s="1"/>
  <c r="B50" i="25" s="1"/>
  <c r="B51" i="25" s="1"/>
  <c r="B52" i="25" s="1"/>
  <c r="B53" i="25" s="1"/>
  <c r="B54" i="25" s="1"/>
  <c r="B56" i="25" s="1"/>
  <c r="B59" i="25" s="1"/>
  <c r="B60" i="25" s="1"/>
  <c r="B61" i="25" s="1"/>
  <c r="B63" i="25" s="1"/>
  <c r="B64" i="25" s="1"/>
  <c r="B66" i="25" s="1"/>
  <c r="B67" i="25" s="1"/>
  <c r="B70" i="25" s="1"/>
  <c r="B74" i="25" s="1"/>
  <c r="B85" i="25" s="1"/>
  <c r="B86" i="25" s="1"/>
  <c r="B87" i="25" s="1"/>
  <c r="B89" i="25" s="1"/>
  <c r="B95" i="25" s="1"/>
  <c r="B98" i="25" s="1"/>
  <c r="B100" i="25" s="1"/>
  <c r="B102" i="25" s="1"/>
  <c r="B105" i="25" s="1"/>
  <c r="B106" i="25" s="1"/>
  <c r="B107" i="25" s="1"/>
  <c r="B110" i="25" s="1"/>
  <c r="B112" i="25" s="1"/>
  <c r="B114" i="25" s="1"/>
  <c r="B115" i="25" s="1"/>
  <c r="B117" i="25" s="1"/>
  <c r="B446" i="46"/>
  <c r="B452" i="46" s="1"/>
  <c r="B6" i="64"/>
  <c r="B8" i="64" s="1"/>
  <c r="B10" i="64" s="1"/>
  <c r="B18" i="64" s="1"/>
  <c r="B19" i="64" s="1"/>
  <c r="B21" i="64" s="1"/>
  <c r="B22" i="64" s="1"/>
  <c r="B23" i="64" s="1"/>
  <c r="B26" i="64" s="1"/>
  <c r="B33" i="64" s="1"/>
  <c r="B36" i="64" s="1"/>
  <c r="B46" i="64" s="1"/>
  <c r="B48" i="64" s="1"/>
  <c r="B49" i="64" s="1"/>
  <c r="B62" i="64" s="1"/>
  <c r="B64" i="64" s="1"/>
  <c r="B66" i="64" s="1"/>
  <c r="B68" i="64" s="1"/>
  <c r="B71" i="64" s="1"/>
  <c r="B81" i="64" s="1"/>
  <c r="B86" i="64" s="1"/>
  <c r="B89" i="64" s="1"/>
  <c r="B93" i="64" s="1"/>
  <c r="B95" i="64" s="1"/>
  <c r="B96" i="64" s="1"/>
  <c r="B97" i="64" s="1"/>
  <c r="B110" i="64" s="1"/>
  <c r="B115" i="64" s="1"/>
  <c r="B117" i="64" s="1"/>
  <c r="B118" i="64" s="1"/>
  <c r="B119" i="64" s="1"/>
  <c r="B121" i="64" s="1"/>
  <c r="B131" i="64" s="1"/>
  <c r="B147" i="64" s="1"/>
  <c r="B152" i="64" s="1"/>
  <c r="B155" i="64" s="1"/>
  <c r="B8" i="65"/>
  <c r="B10" i="65" s="1"/>
  <c r="B13" i="65" s="1"/>
  <c r="B731" i="58"/>
  <c r="B661" i="58"/>
  <c r="B668" i="58" s="1"/>
  <c r="B674" i="58" s="1"/>
  <c r="B680" i="58" s="1"/>
  <c r="B682" i="58" s="1"/>
  <c r="B686" i="58" s="1"/>
  <c r="B690" i="58" s="1"/>
  <c r="B695" i="58" s="1"/>
  <c r="B699" i="58" s="1"/>
  <c r="B702" i="58" s="1"/>
  <c r="B704" i="58" s="1"/>
  <c r="B707" i="58" s="1"/>
  <c r="B710" i="58" s="1"/>
  <c r="B714" i="58" s="1"/>
  <c r="B718" i="58" s="1"/>
  <c r="B720" i="58" s="1"/>
  <c r="B722" i="58" s="1"/>
  <c r="B629" i="58"/>
  <c r="B635" i="58" s="1"/>
  <c r="B592" i="58"/>
  <c r="B598" i="58" s="1"/>
  <c r="B603" i="58" s="1"/>
  <c r="B560" i="58"/>
  <c r="B538" i="58"/>
  <c r="B401" i="58"/>
  <c r="B404" i="58" s="1"/>
  <c r="B407" i="58" s="1"/>
  <c r="B410" i="58" s="1"/>
  <c r="B414" i="58" s="1"/>
  <c r="B419" i="58" s="1"/>
  <c r="B422" i="58" s="1"/>
  <c r="B431" i="58" s="1"/>
  <c r="B436" i="58" s="1"/>
  <c r="B446" i="58" s="1"/>
  <c r="B448" i="58" s="1"/>
  <c r="B450" i="58" s="1"/>
  <c r="B466" i="58" s="1"/>
  <c r="B472" i="58" s="1"/>
  <c r="B500" i="58" s="1"/>
  <c r="B504" i="58" s="1"/>
  <c r="B132" i="58"/>
  <c r="B138" i="58" s="1"/>
  <c r="B145" i="58" s="1"/>
  <c r="B147" i="58" s="1"/>
  <c r="B151" i="58" s="1"/>
  <c r="B153" i="58" s="1"/>
  <c r="B154" i="58" s="1"/>
  <c r="B162" i="58" s="1"/>
  <c r="B168" i="58" s="1"/>
  <c r="B170" i="58" s="1"/>
  <c r="B174" i="58" s="1"/>
  <c r="B183" i="58" s="1"/>
  <c r="B192" i="58" s="1"/>
  <c r="B197" i="58" s="1"/>
  <c r="B231" i="58" s="1"/>
  <c r="B252" i="58" s="1"/>
  <c r="B272" i="58" s="1"/>
  <c r="B276" i="58" s="1"/>
  <c r="B291" i="58" s="1"/>
  <c r="B7" i="58"/>
  <c r="B10" i="58"/>
  <c r="B18" i="58" s="1"/>
  <c r="B20" i="58" s="1"/>
  <c r="B21" i="58" s="1"/>
  <c r="B26" i="58" s="1"/>
  <c r="B33" i="58" s="1"/>
  <c r="B35" i="58" s="1"/>
  <c r="B46" i="58" s="1"/>
  <c r="B47" i="58" s="1"/>
  <c r="B49" i="58" s="1"/>
  <c r="B61" i="58" s="1"/>
  <c r="B73" i="58" s="1"/>
  <c r="B78" i="58" s="1"/>
  <c r="B84" i="58" s="1"/>
  <c r="B97" i="58" s="1"/>
  <c r="B99" i="58" s="1"/>
  <c r="B111" i="58" s="1"/>
  <c r="B117" i="58" s="1"/>
  <c r="B385" i="46"/>
  <c r="B387" i="46" s="1"/>
  <c r="B391" i="46" s="1"/>
  <c r="B395" i="46" s="1"/>
  <c r="B5" i="50"/>
  <c r="B7" i="50"/>
  <c r="B9" i="50"/>
  <c r="B11" i="50"/>
  <c r="B13" i="50"/>
  <c r="B18" i="50"/>
  <c r="B20" i="50"/>
  <c r="B22" i="50"/>
  <c r="B28" i="50"/>
  <c r="B33" i="50"/>
  <c r="B39" i="50"/>
  <c r="B43" i="50"/>
  <c r="B45" i="50"/>
  <c r="B49" i="50"/>
  <c r="B52" i="50"/>
  <c r="B56" i="50"/>
  <c r="B59" i="50"/>
  <c r="B62" i="50"/>
  <c r="B65" i="50"/>
  <c r="B69" i="50"/>
  <c r="B5" i="49"/>
  <c r="B7" i="49"/>
  <c r="B9" i="49"/>
  <c r="B15" i="49"/>
  <c r="B17" i="49"/>
  <c r="B22" i="49"/>
  <c r="B24" i="49"/>
  <c r="B26" i="49"/>
  <c r="B32" i="49"/>
  <c r="B37" i="49"/>
  <c r="B43" i="49"/>
  <c r="B47" i="49"/>
  <c r="B49" i="49"/>
  <c r="B53" i="49"/>
  <c r="B56" i="49"/>
  <c r="B60" i="49"/>
  <c r="B63" i="49"/>
  <c r="B66" i="49"/>
  <c r="B69" i="49"/>
  <c r="B72" i="49"/>
  <c r="B76" i="49"/>
  <c r="B79" i="49"/>
  <c r="B81" i="49"/>
  <c r="B401" i="45"/>
  <c r="B406" i="45" s="1"/>
  <c r="B410" i="45" s="1"/>
  <c r="B8" i="24"/>
  <c r="B10" i="24"/>
  <c r="B12" i="24" s="1"/>
  <c r="B13" i="24" s="1"/>
  <c r="B14" i="24" s="1"/>
  <c r="B17" i="24" s="1"/>
  <c r="B20" i="24" s="1"/>
  <c r="B24" i="24" s="1"/>
  <c r="B27" i="24" s="1"/>
  <c r="B32" i="24" s="1"/>
  <c r="B39" i="24" s="1"/>
  <c r="B8" i="6"/>
  <c r="B10" i="6" s="1"/>
  <c r="B12" i="6" s="1"/>
  <c r="B13" i="6" s="1"/>
  <c r="B14" i="6" s="1"/>
  <c r="B18" i="6" s="1"/>
  <c r="B21" i="6" s="1"/>
  <c r="B25" i="6" s="1"/>
  <c r="B27" i="6" s="1"/>
  <c r="B34" i="6" s="1"/>
  <c r="B51" i="6" s="1"/>
  <c r="B78" i="37"/>
  <c r="B81" i="37" s="1"/>
  <c r="B41" i="37"/>
  <c r="B49" i="37" s="1"/>
  <c r="B7" i="25"/>
  <c r="B9" i="25" s="1"/>
  <c r="B15" i="28"/>
  <c r="B16" i="28"/>
  <c r="B18" i="28" s="1"/>
  <c r="B20" i="28" s="1"/>
  <c r="B22" i="28" s="1"/>
  <c r="B23" i="28" s="1"/>
  <c r="B26" i="28" s="1"/>
  <c r="B27" i="28" s="1"/>
  <c r="B28" i="28" s="1"/>
  <c r="B29" i="28" s="1"/>
  <c r="B30" i="28" s="1"/>
  <c r="B31" i="28" s="1"/>
  <c r="B32" i="28" s="1"/>
  <c r="B34" i="28" s="1"/>
  <c r="B39" i="28" s="1"/>
  <c r="B41" i="28" s="1"/>
  <c r="B42" i="28" s="1"/>
  <c r="B45" i="28" s="1"/>
  <c r="B46" i="28" s="1"/>
  <c r="B47" i="28" s="1"/>
  <c r="B48" i="28" s="1"/>
  <c r="B49" i="28" s="1"/>
  <c r="B50" i="28" s="1"/>
  <c r="B51" i="28" s="1"/>
  <c r="B53" i="28" s="1"/>
  <c r="B54" i="28" s="1"/>
  <c r="B55" i="28" s="1"/>
  <c r="B56" i="28" s="1"/>
  <c r="B58" i="28" s="1"/>
  <c r="B59" i="28" s="1"/>
  <c r="B61" i="28" s="1"/>
  <c r="B62" i="28" s="1"/>
  <c r="B65" i="28" s="1"/>
  <c r="B67" i="28" s="1"/>
  <c r="B70" i="28" s="1"/>
  <c r="B71" i="28" s="1"/>
  <c r="B72" i="28" s="1"/>
  <c r="B74" i="28" s="1"/>
  <c r="B80" i="28" s="1"/>
  <c r="B83" i="28" s="1"/>
  <c r="B85" i="28" s="1"/>
  <c r="B87" i="28" s="1"/>
  <c r="B90" i="28" s="1"/>
  <c r="B91" i="28" s="1"/>
  <c r="B7" i="28"/>
  <c r="B9" i="28" s="1"/>
  <c r="B95" i="28"/>
  <c r="B97" i="28" s="1"/>
  <c r="B99" i="28" s="1"/>
  <c r="B100" i="28" s="1"/>
  <c r="B102" i="28" s="1"/>
  <c r="B7" i="46"/>
  <c r="B10" i="46" s="1"/>
  <c r="B18" i="46" s="1"/>
  <c r="B21" i="46" s="1"/>
  <c r="B34" i="46"/>
  <c r="B36" i="46" s="1"/>
  <c r="B47" i="46" s="1"/>
  <c r="B48" i="46" s="1"/>
  <c r="B70" i="46"/>
  <c r="B80" i="46" s="1"/>
  <c r="B82" i="46" s="1"/>
  <c r="B89" i="46" s="1"/>
  <c r="B114" i="46" s="1"/>
  <c r="B125" i="46" s="1"/>
  <c r="B131" i="46" s="1"/>
  <c r="B138" i="46" s="1"/>
  <c r="B140" i="46" s="1"/>
  <c r="B144" i="46" s="1"/>
  <c r="B145" i="46" s="1"/>
  <c r="B146" i="46" s="1"/>
  <c r="B154" i="46" s="1"/>
  <c r="B160" i="46" s="1"/>
  <c r="B161" i="46" s="1"/>
  <c r="B164" i="46" s="1"/>
  <c r="B175" i="46" s="1"/>
  <c r="B181" i="46" s="1"/>
  <c r="B221" i="46" s="1"/>
  <c r="B242" i="46" s="1"/>
  <c r="B261" i="46" s="1"/>
  <c r="B268" i="46" s="1"/>
  <c r="B319" i="46"/>
  <c r="B7" i="45"/>
  <c r="B10" i="45" s="1"/>
  <c r="B18" i="45" s="1"/>
  <c r="B21" i="45" s="1"/>
  <c r="B36" i="45"/>
  <c r="B47" i="45" s="1"/>
  <c r="B48" i="45" s="1"/>
  <c r="B50" i="45" s="1"/>
  <c r="B62" i="45" s="1"/>
  <c r="B70" i="45" s="1"/>
  <c r="B80" i="45" s="1"/>
  <c r="B82" i="45" s="1"/>
  <c r="B89" i="45" s="1"/>
  <c r="B132" i="45" s="1"/>
  <c r="B145" i="45" s="1"/>
  <c r="B151" i="45" s="1"/>
  <c r="B161" i="45" s="1"/>
  <c r="B163" i="45" s="1"/>
  <c r="B167" i="45" s="1"/>
  <c r="B168" i="45" s="1"/>
  <c r="B169" i="45" s="1"/>
  <c r="B176" i="45" s="1"/>
  <c r="B182" i="45" s="1"/>
  <c r="B183" i="45" s="1"/>
  <c r="B201" i="45"/>
  <c r="B238" i="45" s="1"/>
  <c r="B259" i="45" s="1"/>
  <c r="B278" i="45" s="1"/>
  <c r="B285" i="45" s="1"/>
  <c r="B19" i="65" l="1"/>
  <c r="B20" i="65" s="1"/>
  <c r="B22" i="65" s="1"/>
  <c r="B24" i="65" s="1"/>
  <c r="B31" i="65" s="1"/>
  <c r="B34" i="65" s="1"/>
  <c r="B44" i="65" s="1"/>
  <c r="B47" i="65" s="1"/>
  <c r="B53" i="65" s="1"/>
  <c r="B59" i="65" s="1"/>
  <c r="B63" i="65" s="1"/>
  <c r="B65" i="65" s="1"/>
  <c r="B74" i="65" s="1"/>
  <c r="B76" i="65" s="1"/>
  <c r="B79" i="65" s="1"/>
  <c r="B84" i="65" s="1"/>
  <c r="B93" i="65" s="1"/>
  <c r="B104" i="65" s="1"/>
  <c r="B117" i="65" s="1"/>
  <c r="B121" i="65" s="1"/>
  <c r="B125" i="65" s="1"/>
  <c r="B127" i="65" s="1"/>
  <c r="B130" i="65" s="1"/>
  <c r="B132" i="65" s="1"/>
  <c r="B134" i="65" s="1"/>
  <c r="B137" i="65" s="1"/>
  <c r="B140" i="65" s="1"/>
  <c r="B145" i="65" s="1"/>
  <c r="B156" i="65" s="1"/>
  <c r="B170" i="65" s="1"/>
  <c r="B184" i="65" s="1"/>
  <c r="B50" i="37"/>
  <c r="B53" i="37" s="1"/>
  <c r="B58" i="37"/>
  <c r="B63" i="37" s="1"/>
  <c r="B64" i="37" s="1"/>
  <c r="B65" i="37" s="1"/>
  <c r="B70" i="37" s="1"/>
  <c r="B74" i="37" s="1"/>
  <c r="B42" i="37"/>
  <c r="B46" i="37" s="1"/>
  <c r="B82" i="37"/>
  <c r="B84" i="37" s="1"/>
  <c r="B87" i="37"/>
  <c r="B93" i="37" l="1"/>
  <c r="B99" i="37" s="1"/>
  <c r="B88" i="37"/>
  <c r="B90" i="37" s="1"/>
  <c r="B94" i="37" l="1"/>
  <c r="B96" i="37" s="1"/>
  <c r="B100" i="37" l="1"/>
  <c r="B102" i="37" s="1"/>
  <c r="B105" i="37"/>
  <c r="B111" i="37" l="1"/>
  <c r="B106" i="37"/>
  <c r="B108" i="37" s="1"/>
  <c r="B116" i="37" l="1"/>
  <c r="B112" i="37"/>
  <c r="B114" i="37" s="1"/>
  <c r="B133" i="37" l="1"/>
  <c r="B117" i="37"/>
  <c r="B126" i="37" s="1"/>
  <c r="B129" i="37" s="1"/>
  <c r="B132" i="37" s="1"/>
  <c r="B141" i="37" l="1"/>
  <c r="B142" i="37" s="1"/>
  <c r="B144" i="37" s="1"/>
  <c r="B147" i="37" s="1"/>
  <c r="B148" i="37" s="1"/>
  <c r="B134" i="37"/>
  <c r="B136" i="37" s="1"/>
  <c r="B139" i="37" s="1"/>
  <c r="B140"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Bejarano Tuesta Jorge Martin</author>
  </authors>
  <commentList>
    <comment ref="J132" authorId="0" shapeId="0" xr:uid="{5D70241F-EABC-4CDC-8F25-9A7F76019C9D}">
      <text>
        <r>
          <rPr>
            <sz val="9"/>
            <color indexed="81"/>
            <rFont val="Tahoma"/>
            <family val="2"/>
          </rPr>
          <t>Archivo actual:
Si el Tag UBL existe, el formato del Tag UBL es diferente a: 
- [T][A-Z0-9]{3}-[0-9]{1,8}
- [0-9]{4}-[0-9]{1,8}
- [EG][0-9]{2}-[0-9]{1,8}
- [G][0-9]{3}-[0-9]{1,8}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tc={CF2475CB-4DEB-48E3-8E05-E86331D958FA}</author>
  </authors>
  <commentList>
    <comment ref="B155" authorId="0" shapeId="0" xr:uid="{CF2475CB-4DEB-48E3-8E05-E86331D958FA}">
      <text>
        <t>[Comentario encadenado]
Su versión de Excel le permite leer este comentario encadenado; sin embargo, las ediciones que se apliquen se quitarán si el archivo se abre en una versión más reciente de Excel. Más información: https://go.microsoft.com/fwlink/?linkid=870924
Comentario:
    verificar si se utiliza otros</t>
      </text>
    </comment>
  </commentList>
</comments>
</file>

<file path=xl/sharedStrings.xml><?xml version="1.0" encoding="utf-8"?>
<sst xmlns="http://schemas.openxmlformats.org/spreadsheetml/2006/main" count="36730" uniqueCount="9821">
  <si>
    <t>VALIDACIÓN / CONDICIÓN</t>
  </si>
  <si>
    <t>TIPO DE RETORNO</t>
  </si>
  <si>
    <t>CODIGO
 RETORNO</t>
  </si>
  <si>
    <t>DESCIPCIÖN DE CÓDIGO DE RETORNO</t>
  </si>
  <si>
    <t>LISTADOS</t>
  </si>
  <si>
    <t>Problema con el servicio de recepción de comprobantes</t>
  </si>
  <si>
    <t>ERROR</t>
  </si>
  <si>
    <t>0100</t>
  </si>
  <si>
    <t>El sistema no puede responder su solicitud. Intente nuevamente o comuníquese con su Administrador</t>
  </si>
  <si>
    <t>-</t>
  </si>
  <si>
    <t>Problema con la autenticación del servicio (usuario y contraseña con los que se invoca el servicio)</t>
  </si>
  <si>
    <t>0109</t>
  </si>
  <si>
    <t>El sistema no puede responder su solicitud. (El servicio de autenticación no está disponible)</t>
  </si>
  <si>
    <t>El usuario que invoca el servicio no es emisor ni PSE</t>
  </si>
  <si>
    <t>0111</t>
  </si>
  <si>
    <t>No tiene el perfil para enviar comprobantes electronicos</t>
  </si>
  <si>
    <t>Contribuyentes asociados a los emisores</t>
  </si>
  <si>
    <t>0151</t>
  </si>
  <si>
    <t>El nombre del archivo ZIP es incorrecto</t>
  </si>
  <si>
    <t>El usuario que invoca el servicio es diferente al RUC del archivo (emisor) y no existe relación vigente entre el usuario que invoca el servicio y el RUC del archivo (relación PSE).
La relación PSE y emisor, se considera vigente hasta el 7mo día calendario del mes siguiente de la revocación de la autorización (es decir, la  vigencia es hasta el 7mo dia calendario del mes siguiente a la fecha indicada en el campo fec_fin del listado)</t>
  </si>
  <si>
    <t>0154</t>
  </si>
  <si>
    <t>El RUC del archivo no corresponde al RUC del usuario o el proveedor no esta autorizado a enviar comprobantes del contribuyente</t>
  </si>
  <si>
    <t>El archivo ZIP esta vacío</t>
  </si>
  <si>
    <t>0155</t>
  </si>
  <si>
    <t>El archivo ZIP esta vacio</t>
  </si>
  <si>
    <t>El archivo ZIP esta corrupto</t>
  </si>
  <si>
    <t>0156</t>
  </si>
  <si>
    <t>El archivo ZIP no tiene archivos</t>
  </si>
  <si>
    <t>0157</t>
  </si>
  <si>
    <t>El archivo ZIP no contiene comprobantes</t>
  </si>
  <si>
    <t>El archivo ZIP tiene más de un archivo</t>
  </si>
  <si>
    <t>0158</t>
  </si>
  <si>
    <t>El archivo ZIP contiene demasiados comprobantes para este tipo de envío</t>
  </si>
  <si>
    <t>0159</t>
  </si>
  <si>
    <t>El nombre del archivo XML es incorrecto</t>
  </si>
  <si>
    <t>El archivo XML esta vacío</t>
  </si>
  <si>
    <t>0160</t>
  </si>
  <si>
    <t>El archivo XML esta vacio</t>
  </si>
  <si>
    <t>El nombre del archivo XML no coincide con el nombre del archivo ZIP</t>
  </si>
  <si>
    <t>0161</t>
  </si>
  <si>
    <t>No se puede leer (parsear) el archivo XML, incluye validación de XSD</t>
  </si>
  <si>
    <t>0306</t>
  </si>
  <si>
    <t>No se puede leer (parsear) el archivo XML</t>
  </si>
  <si>
    <t>2325</t>
  </si>
  <si>
    <t>El certificado usado no es el comunicado a SUNAT</t>
  </si>
  <si>
    <t>Certificados del emisor</t>
  </si>
  <si>
    <t>El certificado del contribuyente (RUC que invoca el servicio) del listado tiene fecha de baja menor a la fecha de emisión del comprobante</t>
  </si>
  <si>
    <t>2326</t>
  </si>
  <si>
    <t>El certificado usado se encuentra de baja</t>
  </si>
  <si>
    <t>El emisor del comprobante envía desde SEE-Desde los sistemas del contribuyente y no se encuentra autorizado a utilizar este sistema de emisión
Nota: No aplica para SEE-OSE</t>
  </si>
  <si>
    <t>1078</t>
  </si>
  <si>
    <t>El emisor no se encuentra autorizado a emitir en el SEE-Desde los sistemas del contribuyente</t>
  </si>
  <si>
    <t>La firma no coincide con el comprobante</t>
  </si>
  <si>
    <t>2335</t>
  </si>
  <si>
    <t>El documento electrónico ingresado ha sido alterado</t>
  </si>
  <si>
    <t xml:space="preserve"> DATO</t>
  </si>
  <si>
    <t>NIVEL</t>
  </si>
  <si>
    <t>CONDICIÓN INFORMÁTICA(1)</t>
  </si>
  <si>
    <t>TAG UBL</t>
  </si>
  <si>
    <t>Firma Digital</t>
  </si>
  <si>
    <t>Global</t>
  </si>
  <si>
    <t xml:space="preserve">                                                         </t>
  </si>
  <si>
    <t>ext:UBLExtensions/ext:UBLExtension/ext:ExtensionContent/ds:Signature/@Id</t>
  </si>
  <si>
    <t>No existe el Tag UBL</t>
  </si>
  <si>
    <t>2085</t>
  </si>
  <si>
    <t>El formato del Tag UBL es diferente a alfanumérico de hasta 3000 caracteres</t>
  </si>
  <si>
    <t>2084</t>
  </si>
  <si>
    <t>ext:UBLExtensions/ext:UBLExtension/ext:ExtensionContent/ds:Signature/@Id - No cumple con el estandar</t>
  </si>
  <si>
    <t>ext:UBLExtensions/ext:UBLExtension/ext:ExtensionContent/ds:Signature/ds:SignedInfo/ds:CanonicalizationMethod/@Algorithm</t>
  </si>
  <si>
    <t>2087</t>
  </si>
  <si>
    <t>El XML no contiene el tag ext:UBLExtensions/.../ds:Signature/ds:SignedInfo/ds:CanonicalizationMethod/@Algorithm</t>
  </si>
  <si>
    <t>2086</t>
  </si>
  <si>
    <t>ext:UBLExtensions/.../ds:Signature/ds:SignedInfo/ds:CanonicalizationMethod/@Algorithm - No cumple con el estandar</t>
  </si>
  <si>
    <t>ext:UBLExtensions/ext:UBLExtension/ext:ExtensionContent/ds:Signature/ds:SignedInfo/ds:SignatureMethod/@Algorithm</t>
  </si>
  <si>
    <t>2089</t>
  </si>
  <si>
    <t>El XML no contiene el tag ext:UBLExtensions/.../ds:Signature/ds:SignedInfo/ds:SignatureMethod/@Algorithm</t>
  </si>
  <si>
    <t>2088</t>
  </si>
  <si>
    <t>ext:UBLExtensions/.../ds:Signature/ds:SignedInfo/ds:SignatureMethod/@Algorithm - No cumple con el estandar</t>
  </si>
  <si>
    <t>ext:UBLExtensions/.../ds:Signature/ds:SignedInfo/ds:Reference/@URI</t>
  </si>
  <si>
    <t>2091</t>
  </si>
  <si>
    <t>El XML no contiene el tag ext:UBLExtensions/.../ds:Signature/ds:SignedInfo/ds:Reference/@URI</t>
  </si>
  <si>
    <t>El Tag UBL se encuentra vacío</t>
  </si>
  <si>
    <t>2090</t>
  </si>
  <si>
    <t>ext:UBLExtensions/.../ds:Signature/ds:SignedInfo/ds:Reference/@URI - Debe estar vacio para id</t>
  </si>
  <si>
    <t>ext:UBLExtensions/.../ds:Signature/ds:SignedInfo/ds:Reference/ds:Transform@Algorithm</t>
  </si>
  <si>
    <t>2093</t>
  </si>
  <si>
    <t>El XML no contiene el tag ext:UBLExtensions/.../ds:Signature/ds:SignedInfo/ds:Reference/ds:Transform@Algorithm</t>
  </si>
  <si>
    <t>2092</t>
  </si>
  <si>
    <t>ext:UBLExtensions/.../ds:Signature/ds:SignedInfo/.../ds:Transform@Algorithm - No cumple con el estandar</t>
  </si>
  <si>
    <t>ext:UBLExtensions/.../ds:Signature/ds:SignedInfo/ds:Reference/ds:DigestMethod/@Algorithm</t>
  </si>
  <si>
    <t>2095</t>
  </si>
  <si>
    <t>El XML no contiene el tag ext:UBLExtensions/.../ds:Signature/ds:SignedInfo/ds:Reference/ds:DigestMethod/@Algorithm</t>
  </si>
  <si>
    <t>2094</t>
  </si>
  <si>
    <t>ext:UBLExtensions/.../ds:Signature/ds:SignedInfo/ds:Reference/ds:DigestMethod/@Algorithm - No cumple con el estandar</t>
  </si>
  <si>
    <t>ext:UBLExtensions/.../ds:Signature/ds:SignedInfo/ds:Reference/ds:DigestValue</t>
  </si>
  <si>
    <t>2097</t>
  </si>
  <si>
    <t>El XML no contiene el tag ext:UBLExtensions/.../ds:Signature/ds:SignedInfo/ds:Reference/ds:DigestValue</t>
  </si>
  <si>
    <t>ext:UBLExtensions/.../ds:Signature/ds:SignatureValue</t>
  </si>
  <si>
    <t>2099</t>
  </si>
  <si>
    <t>El XML no contiene el tag ext:UBLExtensions/.../ds:Signature/ds:SignatureValue</t>
  </si>
  <si>
    <t>El Tag UBL no cumple con el formato de letras de A a Z, (mayúsculas o minúsculas), números, "+", "=", como mínimo 2 caracteres.</t>
  </si>
  <si>
    <t>2098</t>
  </si>
  <si>
    <t>ext:UBLExtensions/.../ds:Signature/ds:SignatureValue - No cumple con el estandar</t>
  </si>
  <si>
    <t>ext:UBLExtensions/.../ds:Signature/ds:KeyInfo/ds:X509Data/ds:X509Certificate</t>
  </si>
  <si>
    <t>2101</t>
  </si>
  <si>
    <t>El XML no contiene el tag ext:UBLExtensions/.../ds:Signature/ds:KeyInfo/ds:X509Data/ds:X509Certificate</t>
  </si>
  <si>
    <t>2100</t>
  </si>
  <si>
    <t>ext:UBLExtensions/.../ds:Signature/ds:KeyInfo/ds:X509Data/ds:X509Certificate - No cumple con el estandar</t>
  </si>
  <si>
    <t>/Invoice/cac:Signature</t>
  </si>
  <si>
    <t>/Invoice/cac:Signature/cbc:ID</t>
  </si>
  <si>
    <t>2076</t>
  </si>
  <si>
    <t>cac:Signature/cbc:ID - Falta el identificador de la firma</t>
  </si>
  <si>
    <t>2077</t>
  </si>
  <si>
    <t>El tag cac:Signature/cbc:ID debe contener informacion</t>
  </si>
  <si>
    <t>/Invoice/cac:Signature/cac:SignatoryParty/cac:PartyIdentification/cbc:ID</t>
  </si>
  <si>
    <t>2079</t>
  </si>
  <si>
    <t>El XML no contiene el tag cac:Signature/cac:SignatoryParty/cac:PartyIdentification/cbc:ID</t>
  </si>
  <si>
    <t>El Tag UBL debe ser igual al RUC del emisor o al RUC que se envía el comprobante</t>
  </si>
  <si>
    <t>2078</t>
  </si>
  <si>
    <t>cac:Signature/cac:SignatoryParty/cac:PartyIdentification/cbc:ID - Debe ser igual al RUC del emisor</t>
  </si>
  <si>
    <t>/Invoice/cac:Signature/cac:SignatoryParty/cac:PartyName/cbc:Name</t>
  </si>
  <si>
    <t>2081</t>
  </si>
  <si>
    <t>El XML no contiene el tag cac:Signature/cac:SignatoryParty/cac:PartyName/cbc:Name</t>
  </si>
  <si>
    <t>2080</t>
  </si>
  <si>
    <t>cac:Signature/cac:SignatoryParty/cac:PartyName/cbc:Name - No cumple con el estandar</t>
  </si>
  <si>
    <t>/Invoice/cac:Signature/cac:DigitalSignatureAttachment/cac:ExternalReference/cbc:URI</t>
  </si>
  <si>
    <t>2083</t>
  </si>
  <si>
    <t>El XML no contiene el tag cac:Signature/cac:DigitalSignatureAttachment/cac:ExternalReference/cbc:URI</t>
  </si>
  <si>
    <t>2082</t>
  </si>
  <si>
    <t>cac:Signature/cac:DigitalSignatureAttachment/cac:ExternalReference/cbc:URI - No cumple con el estandar</t>
  </si>
  <si>
    <t>N°</t>
  </si>
  <si>
    <t>CONDICIÓN INFORMÁTICA</t>
  </si>
  <si>
    <t>TIPO Y LONGITUD</t>
  </si>
  <si>
    <t>FORMATO</t>
  </si>
  <si>
    <t>TIPO DE
 RETORNO</t>
  </si>
  <si>
    <t>CODIGO RETORNO</t>
  </si>
  <si>
    <t>MENSAJE DE RETORNO</t>
  </si>
  <si>
    <t>&lt;&lt;&lt; REVISAR HOJA "GENERAL" &gt;&gt;&gt;</t>
  </si>
  <si>
    <t>Datos de la percepción</t>
  </si>
  <si>
    <t>Versión del UBL</t>
  </si>
  <si>
    <t>M</t>
  </si>
  <si>
    <t>an3</t>
  </si>
  <si>
    <t>2.0</t>
  </si>
  <si>
    <t>/Retention/cbc:UBLVersionID</t>
  </si>
  <si>
    <t>El Tag UBL está vacío</t>
  </si>
  <si>
    <t>2111</t>
  </si>
  <si>
    <t>El valor del Tag UBL es diferente a "2.0"</t>
  </si>
  <si>
    <t>2110</t>
  </si>
  <si>
    <t>Versión de la estructura del documento</t>
  </si>
  <si>
    <t>1.0</t>
  </si>
  <si>
    <t>/Retention/cbc:CustomizationID</t>
  </si>
  <si>
    <t>2113</t>
  </si>
  <si>
    <t>El valor del Tag UBL es diferente a "1.0"</t>
  </si>
  <si>
    <t>2112</t>
  </si>
  <si>
    <t>Firma digital</t>
  </si>
  <si>
    <t>an..3000</t>
  </si>
  <si>
    <t>/Retention/ext:UBLExtensions/ext:UBLExtension/ext:ExtensionContent/ds:Signature
/Retention/cac:Signature</t>
  </si>
  <si>
    <t>&lt;&lt;&lt; REVISAR HOJA "FIRMA" &gt;&gt;&gt;</t>
  </si>
  <si>
    <t>Numeración, conformada por serie y número correlativo</t>
  </si>
  <si>
    <t>an..13</t>
  </si>
  <si>
    <t>&lt;Serie&gt;-&lt;Número&gt;</t>
  </si>
  <si>
    <t>/Retention/cbc:ID</t>
  </si>
  <si>
    <t>El valor del Tag UBL es diferente al nombre del archivo</t>
  </si>
  <si>
    <t>1049</t>
  </si>
  <si>
    <t>El formato del Tag UBL no tiene el formato:
- [R][A-Z0-9]{3}-[0-9]{1,8}
- [0-9]{1,4}-[0-9]{1,8}</t>
  </si>
  <si>
    <t>1001</t>
  </si>
  <si>
    <t xml:space="preserve">Si la serie empieza con número, y el valor del Tag UBL se encuentra en el listado con indicador de estado igual a 2
Si la serie NO empieza con número, y el valor del Tag UBL se encuentra en el listado con indicador de estado igual a 1 o 2 </t>
  </si>
  <si>
    <t>1033</t>
  </si>
  <si>
    <t>Comprobantes de pago electronicos</t>
  </si>
  <si>
    <t>Si la serie empieza con número,  el Tag UBL no se encuentra en el listado</t>
  </si>
  <si>
    <t>3207</t>
  </si>
  <si>
    <t>Autorizaciones de comprobantes contingencia</t>
  </si>
  <si>
    <t>Autorizaciones de comprobantes físicos</t>
  </si>
  <si>
    <t>Fecha de emisión</t>
  </si>
  <si>
    <t>an10</t>
  </si>
  <si>
    <t>YYYY-MM-DD</t>
  </si>
  <si>
    <t>/Retention/cbc:IssueDate</t>
  </si>
  <si>
    <t>2600</t>
  </si>
  <si>
    <t>Hora de emisión</t>
  </si>
  <si>
    <t>C</t>
  </si>
  <si>
    <t>/Retention/cbc:IssueTime</t>
  </si>
  <si>
    <t>&lt;&lt;&lt; SIN VALIDACIÓN &gt;&gt;&gt;</t>
  </si>
  <si>
    <t>Datos del emisor electrónico</t>
  </si>
  <si>
    <t>Número de documento de identidad del emisor</t>
  </si>
  <si>
    <t>n11</t>
  </si>
  <si>
    <t>/Retention/cac:AgentParty/cac:PartyIdentification/cbc:ID</t>
  </si>
  <si>
    <t>El valor del Tag UBL es diferente al RUC del nombre del XML</t>
  </si>
  <si>
    <t>1034</t>
  </si>
  <si>
    <t>No existe ind_padrón igual a "03" en el listado para el valor del Tag UBL</t>
  </si>
  <si>
    <t>2617</t>
  </si>
  <si>
    <t>Padrones de contribuyentes</t>
  </si>
  <si>
    <t>Tipo de documento de Identidad del emisor</t>
  </si>
  <si>
    <t>n1</t>
  </si>
  <si>
    <t>(Catálogo N.° 06)</t>
  </si>
  <si>
    <t>/Retention/cac:AgentParty/cac:PartyIdentification/cbc:ID@schemeID</t>
  </si>
  <si>
    <t>No existe el Tag UBL o es vacio</t>
  </si>
  <si>
    <t>2678</t>
  </si>
  <si>
    <t>El valor del Tag UBL es diferente a 6</t>
  </si>
  <si>
    <t>2511</t>
  </si>
  <si>
    <t>Nombre comercial del emisor</t>
  </si>
  <si>
    <t>an..1500</t>
  </si>
  <si>
    <t>/Retention/cac:AgentParty/cac:PartyName/cbc:Name</t>
  </si>
  <si>
    <t>Si el Tag UBL existe, el formato del Tag UBL es diferente a alfanumérico de hasta 1500 caracteres (se considera cualquier carácter incluido espacio, no se permite ningún otro "whitespace character": salto de línea, tab, fin de línea, etc.)</t>
  </si>
  <si>
    <t>OBSERV</t>
  </si>
  <si>
    <t>2901</t>
  </si>
  <si>
    <t>Apellidos y nombres, denominación o razón social</t>
  </si>
  <si>
    <t>/Retention/cac:AgentParty/cac:PartyLegalEntity/cbc:RegistrationName</t>
  </si>
  <si>
    <t>1037</t>
  </si>
  <si>
    <t>1038</t>
  </si>
  <si>
    <t>Domicilio fiscal del emisor electrónico</t>
  </si>
  <si>
    <t>Ubigeo</t>
  </si>
  <si>
    <t>an6</t>
  </si>
  <si>
    <t>(Catálogo N.° 13)</t>
  </si>
  <si>
    <t>/Retention/cac:AgentParty/cac:PostalAddress/cbc:ID</t>
  </si>
  <si>
    <t>Si el Tag UBL existe, el valor del Tag UBL no está en el listado</t>
  </si>
  <si>
    <t>2917</t>
  </si>
  <si>
    <t>Parámetros (016)</t>
  </si>
  <si>
    <t>Dirección completa y detallada</t>
  </si>
  <si>
    <t>an..100</t>
  </si>
  <si>
    <t>/Retention/cac:AgentParty/cac:PostalAddress/cbc:StreetName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</si>
  <si>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</si>
  <si>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2916</t>
  </si>
  <si>
    <t>Urbanización</t>
  </si>
  <si>
    <t>an..30</t>
  </si>
  <si>
    <t>/Retention/cac:AgentParty/cac:PostalAddress/cbc:CitySubdivisionName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</si>
  <si>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</si>
  <si>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2902</t>
  </si>
  <si>
    <t>Provincia</t>
  </si>
  <si>
    <t>/Retention/cac:AgentParty/cac:PostalAddress/cbc:CityName</t>
  </si>
  <si>
    <t>2903</t>
  </si>
  <si>
    <t>Departamento</t>
  </si>
  <si>
    <t>/Retention/cac:AgentParty/cac:PostalAddress/cbc:CountrySubentity</t>
  </si>
  <si>
    <t>2904</t>
  </si>
  <si>
    <t>Distrito</t>
  </si>
  <si>
    <t>/Retention/cac:AgentParty/cac:PostalAddress/cbc:District</t>
  </si>
  <si>
    <t>2905</t>
  </si>
  <si>
    <t>Código del país de la dirección</t>
  </si>
  <si>
    <t>a2</t>
  </si>
  <si>
    <t>(Catálogo N.° 04)</t>
  </si>
  <si>
    <t>/Retention/cac:AgentParty/cac:PostalAddress/cac:Country/cbc:IdentificationCode</t>
  </si>
  <si>
    <t>Si el Tag UBL existe, el valor es diferente a "PE"</t>
  </si>
  <si>
    <t>2548</t>
  </si>
  <si>
    <t>Información del proveedor</t>
  </si>
  <si>
    <t>Número de documento de identidad del proveedor</t>
  </si>
  <si>
    <t>/Retention/cac:ReceiverParty/cac:PartyIdentification/cbc:ID</t>
  </si>
  <si>
    <t>El valor del Tag UBL esta vacío</t>
  </si>
  <si>
    <t>2723</t>
  </si>
  <si>
    <t>El formato del Tag UBL es diferente a numérico de 11 dígitos</t>
  </si>
  <si>
    <t>2724</t>
  </si>
  <si>
    <t>El valor del Tag UBL es igual al "Número de documento de identidad del emisor"</t>
  </si>
  <si>
    <t>2620</t>
  </si>
  <si>
    <t>El valor del Tag UBL no está en el listado</t>
  </si>
  <si>
    <t>2621</t>
  </si>
  <si>
    <t>Contribuyentes</t>
  </si>
  <si>
    <t>Si ind_padrón es igual a "01", "02", "03" o "10" en el listado para el valor del Tag UBL</t>
  </si>
  <si>
    <t>4091</t>
  </si>
  <si>
    <t>Tipo de documento de Identidad del proveedor</t>
  </si>
  <si>
    <t>/Retention/cac:ReceiverParty/cac:PartyIdentification/cbc:ID@schemeID</t>
  </si>
  <si>
    <t>2516</t>
  </si>
  <si>
    <t>Nombre comercial del proveedor</t>
  </si>
  <si>
    <t>/Retention/cac:ReceiverParty/cac:PartyName/cbc:Name</t>
  </si>
  <si>
    <t>2906</t>
  </si>
  <si>
    <t>/Retention/cac:ReceiverParty/cac:PartyLegalEntity/cbc:RegistrationName</t>
  </si>
  <si>
    <t>2134</t>
  </si>
  <si>
    <t>2133</t>
  </si>
  <si>
    <t>Domicilio fiscal del proveedor</t>
  </si>
  <si>
    <t>/Retention/cac:ReceiverParty/cac:PostalAddress/cbc:ID</t>
  </si>
  <si>
    <t>/Retention/cac:ReceiverParty/cac:PostalAddress/cbc:StreetName</t>
  </si>
  <si>
    <t>2918</t>
  </si>
  <si>
    <t>/Retention/cac:ReceiverParty/cac:PostalAddress/cbc:CitySubdivisionName</t>
  </si>
  <si>
    <t>2907</t>
  </si>
  <si>
    <t>/Retention/cac:ReceiverParty/cac:PostalAddress/cbc:CityName</t>
  </si>
  <si>
    <t>2908</t>
  </si>
  <si>
    <t>/Retention/cac:ReceiverParty/cac:PostalAddress/cbc:CountrySubentity</t>
  </si>
  <si>
    <t>2909</t>
  </si>
  <si>
    <t>/Retention/cac:ReceiverParty/cac:PostalAddress/cbc:District</t>
  </si>
  <si>
    <t>2910</t>
  </si>
  <si>
    <t>/Retention/cac:ReceiverParty/cac:PostalAddress/cac:Country/cbc:IdentificationCode</t>
  </si>
  <si>
    <t>Datos de la retención del CRE</t>
  </si>
  <si>
    <t>Código del régimen de retención</t>
  </si>
  <si>
    <t>n2</t>
  </si>
  <si>
    <t>(Catálogo N.° 23)</t>
  </si>
  <si>
    <t>/Retention/sac:SUNATRetentionSystemCode</t>
  </si>
  <si>
    <t>2618</t>
  </si>
  <si>
    <t>Catálogo
(023)</t>
  </si>
  <si>
    <t>Tasa de retención</t>
  </si>
  <si>
    <t>an..4</t>
  </si>
  <si>
    <t>n(1,2)</t>
  </si>
  <si>
    <t>/Retention/sac:SUNATRetentionPercent</t>
  </si>
  <si>
    <t>El valor del Tag UBL es diferente a la Tasa de retención del listado para el "Código del regimen de retención"</t>
  </si>
  <si>
    <t>2619</t>
  </si>
  <si>
    <t>Observaciones</t>
  </si>
  <si>
    <t>an..250</t>
  </si>
  <si>
    <t>/Retention/cbc:Note</t>
  </si>
  <si>
    <t>Importe total retenido</t>
  </si>
  <si>
    <t>an..15</t>
  </si>
  <si>
    <t>n(12,2)</t>
  </si>
  <si>
    <t>/Retention/cbc:TotalInvoiceAmount</t>
  </si>
  <si>
    <t>El formato del Tag UBL es diferente a decimal positivo de 12 enteros y 2 decimales o es cero (0)</t>
  </si>
  <si>
    <t>2669</t>
  </si>
  <si>
    <t>El valor de Tag UBL es diferente a la suma de "Importe retenido", sin considerar los tipos de documentos “07” y “20”.</t>
  </si>
  <si>
    <t>2628</t>
  </si>
  <si>
    <t>Moneda del importe total retenido</t>
  </si>
  <si>
    <t>(Catálogo N.° 02)</t>
  </si>
  <si>
    <t>/Retention/cbc:TotalInvoiceAmount@currencyID</t>
  </si>
  <si>
    <t>El valor del Tag UBL es diferente "PEN"</t>
  </si>
  <si>
    <t>2728</t>
  </si>
  <si>
    <t>Importe total Pagado</t>
  </si>
  <si>
    <t>/Retention/sac:SUNATTotalPaid</t>
  </si>
  <si>
    <t>2730</t>
  </si>
  <si>
    <t>El valor de Tag UBL es diferente a la suma de "Importe total a pagar"  más el "Monto de redondeo del importe total pagado", sin considerar los tipos de documentos “07” y “20”</t>
  </si>
  <si>
    <t>2629</t>
  </si>
  <si>
    <t>Moneda del importe total pagado</t>
  </si>
  <si>
    <t>/Retention/sac:SUNATTotalPaid@currencyID</t>
  </si>
  <si>
    <t>2732</t>
  </si>
  <si>
    <t>Monto de redondeo del importe total pagado</t>
  </si>
  <si>
    <t>/Retention/cbc:PayableRoundingAmount</t>
  </si>
  <si>
    <t>Si existe el tag UBL, el valor absoluto es mayor a 1</t>
  </si>
  <si>
    <t>3303</t>
  </si>
  <si>
    <t>/Retention/cbc:PayableRoundingAmount@currencyID</t>
  </si>
  <si>
    <t>Si el Tag UBL existe, el valor del Tag UBL es diferente a "PEN"</t>
  </si>
  <si>
    <t>3304</t>
  </si>
  <si>
    <t>Dato del comprobante relacionado</t>
  </si>
  <si>
    <t>Tipo de documento relacionado</t>
  </si>
  <si>
    <t>Ítem</t>
  </si>
  <si>
    <t>an2</t>
  </si>
  <si>
    <t>(Catálogo N.° 01)</t>
  </si>
  <si>
    <t>/Retention/sac:SUNATRetentionDocumentReference/cbc:ID@schemeID</t>
  </si>
  <si>
    <t>2691</t>
  </si>
  <si>
    <t>El valor del Tag UBL es diferente a "01", "12", "07", "08", "20"</t>
  </si>
  <si>
    <t>2692</t>
  </si>
  <si>
    <t>Serie y número del documento relacionado</t>
  </si>
  <si>
    <t>/Retention/sac:SUNATRetentionDocumentReference/cbc:ID</t>
  </si>
  <si>
    <t>2693</t>
  </si>
  <si>
    <t>Si "Tipo de documento relacionado" es "12", el formato del Tag UBL es diferente a:
- [a-zA-Z0-9-]{1,20}(-[0-9]{1,20})</t>
  </si>
  <si>
    <t>2694</t>
  </si>
  <si>
    <t>Si "Tipo de documento relacionado" es diferente a "12", el formato del Tag UBL es diferente a:
(E001|((F|R)[A-Z0-9]{3})|([0-9]{4}))-(?!0+$)([0-9]{1,8})</t>
  </si>
  <si>
    <t>Fecha de emisión documento relacionado</t>
  </si>
  <si>
    <t>an..10</t>
  </si>
  <si>
    <t>/Retention/sac:SUNATRetentionDocumentReference/cbc:IssueDate</t>
  </si>
  <si>
    <t>Si el “Código del régimen de retención” es “02” (TASA 6%) y el valor del Tag UBL es mayor al 28/02/2014</t>
  </si>
  <si>
    <t>2985</t>
  </si>
  <si>
    <t>Importe total del documento relacionado</t>
  </si>
  <si>
    <t>/Retention/sac:SUNATRetentionDocumentReference/cbc:TotalInvoiceAmount</t>
  </si>
  <si>
    <t>2696</t>
  </si>
  <si>
    <t>Tipo de moneda del documento relacionado</t>
  </si>
  <si>
    <t>/Retention/sac:SUNATRetentionDocumentReference/cbc:TotalInvoiceAmount@currencyID</t>
  </si>
  <si>
    <t>Datos del pago (3)</t>
  </si>
  <si>
    <t>Fecha de pago</t>
  </si>
  <si>
    <t>/Retention/sac:SUNATRetentionDocumentReference/cac:Payment/cbc:PaidDate</t>
  </si>
  <si>
    <t>Si "Tipo de documento relacionado" es diferente a "07", no existe el Tag UBL</t>
  </si>
  <si>
    <t>2737</t>
  </si>
  <si>
    <t>Si el Tag UBL existe, el valor del Tag UBL es de mes/año (periodo) diferente a otra fecha de pago en /Retention</t>
  </si>
  <si>
    <t>2661</t>
  </si>
  <si>
    <t>Si el Tag UBL existe y la "Fecha de emisión del documento relacionado" es del mismo mes/año (periodo) de la "Fecha de emisión", el valor del Tag UBL es menor a "Fecha de emisión del documento relacionado"</t>
  </si>
  <si>
    <t>2625</t>
  </si>
  <si>
    <t>Si el Tag UBL existe y la "Fecha de emisión del documento relacionado" es del mismo mes/año (periodo) de la "Fecha de emisión", el valor del Tag UBL es mayor a "Fecha de emisión"</t>
  </si>
  <si>
    <t>Si el Tag UBL existe y la "Fecha de emisión del documento relacionado" es de diferente mes/año (periodo) de la "Fecha de emisión", el valor del Tag UBL es menor al primer día del mes de "Fecha de emisión"</t>
  </si>
  <si>
    <t>Si el Tag UBL existe y la "Fecha de emisión del documento relacionado" es de diferente mes/año (periodo) de la "Fecha de emisión", el valor del Tag UBL es mayor a "Fecha de emisión"</t>
  </si>
  <si>
    <t>Número de pago</t>
  </si>
  <si>
    <t>n..9</t>
  </si>
  <si>
    <t>/Retention/sac:SUNATRetentionDocumentReference/cac:Payment/cbc:ID</t>
  </si>
  <si>
    <t>Si "Tipo de documento relacionado" es diferente a "07", no existe el Tag UBL o es vacío</t>
  </si>
  <si>
    <t>2733</t>
  </si>
  <si>
    <t>Si "Tipo de documento relacionado" es diferente a "07", el formato del Tag UBL es diferente a numérico de hasta 9 dígitos</t>
  </si>
  <si>
    <t>2734</t>
  </si>
  <si>
    <t>Si "Tipo de documento relacionado" es diferente a "07", el "Número de documento relacionado" concatenado con el valor del Tag, se repite en /Retention</t>
  </si>
  <si>
    <t>2626</t>
  </si>
  <si>
    <t>Importe del pago sin retención</t>
  </si>
  <si>
    <t>/Retention/sac:SUNATRetentionDocumentReference/cac:Payment/cbc:PaidAmount</t>
  </si>
  <si>
    <t>2735</t>
  </si>
  <si>
    <t>Si "Tipo de documento relacionado" es diferente a "07", el formato del Tag UBL es diferente a decimal positivo de 12 enteros y 2 decimales o es cero (0)</t>
  </si>
  <si>
    <t>2736</t>
  </si>
  <si>
    <t>Moneda del importe del pago sin retención</t>
  </si>
  <si>
    <t>/Retention/sac:SUNATRetentionDocumentReference/cac:Payment/cbc:PaidAmount@currencyID</t>
  </si>
  <si>
    <t>Si "Tipo de documento relacionado" es diferente a "07", el valor del Tag UBL es diferente al "Tipo de moneda del documento relacionado"</t>
  </si>
  <si>
    <t>2622</t>
  </si>
  <si>
    <t>Datos de la retención (4)</t>
  </si>
  <si>
    <t>Importe retenido</t>
  </si>
  <si>
    <t>/Retention/sac:SUNATRetentionDocumentReference/sac:SUNATRetentionInformation/sac:SUNATRetentionAmount</t>
  </si>
  <si>
    <t>Si el Tag UBL existe, el formato del Tag UBL es diferente a decimal positivo de 12 enteros y 2 decimales o es cero (0)</t>
  </si>
  <si>
    <t>2740</t>
  </si>
  <si>
    <t>Si "Tipo de moneda del documento relacionado" es "PEN" y el Tag UBL existe, el valor del Tag UBL es diferente a "Importe de pago sin retención" multiplicado por "Tasa de retención" con una tolerancia de más/menos uno (1)</t>
  </si>
  <si>
    <t>2623</t>
  </si>
  <si>
    <t>Si "Tipo de moneda del documento relacionado" es diferente "PEN" y el Tag UBL existe, el valor del Tag UBL es diferente a "Importe de pago sin retención" multiplicado por "Tasa de retención" multiplicado por "Tipo de cambio" con una tolerancia de más/menos uno (1)</t>
  </si>
  <si>
    <t>Moneda de importe retenido</t>
  </si>
  <si>
    <t>/Retention/sac:SUNATRetentionDocumentReference/sac:SUNATRetentionInformation/sac:SUNATRetentionAmount@currencyID</t>
  </si>
  <si>
    <t>2742</t>
  </si>
  <si>
    <t>Fecha de retención</t>
  </si>
  <si>
    <t>/Retention/sac:SUNATRetentionDocumentReference/sac:SUNATRetentionInformation/sac:SUNATRetentionDate</t>
  </si>
  <si>
    <t>Importe total a pagar (neto)</t>
  </si>
  <si>
    <t>/Retention/sac:SUNATRetentionDocumentReference/sac:SUNATRetentionInformation/sac:SUNATNetTotalPaid</t>
  </si>
  <si>
    <t>2746</t>
  </si>
  <si>
    <t>Si "Tipo de moneda del documento relacionado" es "PEN" y el Tag UBL existe, el valor del Tag UBL es diferente a "Importe del pago sin retención" menos "Importe retenido" con una tolerancia de más/menos uno (1)</t>
  </si>
  <si>
    <t>Si "Tipo de moneda del documento relacionado" es diferente "PEN" y el Tag UBL existe, el valor del Tag UBL es diferente a "Importe del pago sin retención" multiplicado por "Tipo de cambio" menos  "Importe retenido" con una tolerancia de más/menos uno (1)</t>
  </si>
  <si>
    <t>Moneda del importe total a pagar (neto)</t>
  </si>
  <si>
    <t>/Retention/sac:SUNATRetentionDocumentReference/sac:SUNATRetentionInformation/sac:SUNATNetTotalPaid@currencyID</t>
  </si>
  <si>
    <t>2748</t>
  </si>
  <si>
    <t>Datos del tipo de cambio (5)</t>
  </si>
  <si>
    <t>Moneda de referencia para el Tipo de Cambio</t>
  </si>
  <si>
    <t>/Retention/sac:SUNATRetentionDocumentReference/sac:SUNATRetentionInformation/cac:ExchangeRate/cbc:SourceCurrencyCode</t>
  </si>
  <si>
    <t>Si "Tipo de documento relacionado" es diferente a "07" y "Tipo de moneda del documento relacionado" es diferente "PEN", no existe el Tag UBL</t>
  </si>
  <si>
    <t>2719</t>
  </si>
  <si>
    <t>Si "Tipo de documento relacionado" es diferente a "07", el valor del Tag UBL es diferente "Tipo de moneda del documento relacionado"</t>
  </si>
  <si>
    <t>2749</t>
  </si>
  <si>
    <t>Moneda objetivo para la Tasa de Cambio</t>
  </si>
  <si>
    <t>/Retention/sac:SUNATRetentionDocumentReference/sac:SUNATRetentionInformation/cac:ExchangeRate/cbc:TargetCurrencyCode</t>
  </si>
  <si>
    <t>Si "Tipo de documento relacionado" es diferente a "07", el valor del Tag UBL es diferente "PEN"</t>
  </si>
  <si>
    <t>2715</t>
  </si>
  <si>
    <t>Factor aplicado a la moneda de origen para calcular la moneda de destino (Tipo de cambio)</t>
  </si>
  <si>
    <t>an..11</t>
  </si>
  <si>
    <t>n(4,6)</t>
  </si>
  <si>
    <t>/Retention/sac:SUNATRetentionDocumentReference/sac:SUNATRetentionInformation/cac:ExchangeRate/cbc:CalculationRate</t>
  </si>
  <si>
    <t>2721</t>
  </si>
  <si>
    <t>Si el Tag UBL existe, el formato del Tag UBL es diferente a decimal positivo de 4 enteros y 6 decimales o es cero (0)</t>
  </si>
  <si>
    <t>2716</t>
  </si>
  <si>
    <t>Fecha de cambio</t>
  </si>
  <si>
    <t>/Retention/sac:SUNATRetentionDocumentReference/sac:SUNATRetentionInformation/cac:ExchangeRate/cbc:Date</t>
  </si>
  <si>
    <t>2722</t>
  </si>
  <si>
    <t>/Perception/cbc:UBLVersionID</t>
  </si>
  <si>
    <t>/Perception/cbc:CustomizationID</t>
  </si>
  <si>
    <t>/Perception/cbc:ID</t>
  </si>
  <si>
    <t>El formato del Tag UBL no tiene el formato:
- [P][A-Z0-9]{3}-[0-9]{1,8}
- [0-9]{1,4}-[0-9]{1,8}</t>
  </si>
  <si>
    <t>Listado de comprobantes de pago electrónicos</t>
  </si>
  <si>
    <t>/Perception/cbc:IssueDate</t>
  </si>
  <si>
    <t>/Perception/cbc:IssueTime</t>
  </si>
  <si>
    <t>Indicador de emisión excepcional</t>
  </si>
  <si>
    <t>/Perception/sac:ExceptionalIndicator</t>
  </si>
  <si>
    <t xml:space="preserve">Si existe el TAG, el valor es diferente de '01'. </t>
  </si>
  <si>
    <t>3322</t>
  </si>
  <si>
    <t>/Perception/cac:AgentParty/cac:PartyIdentification/cbc:ID</t>
  </si>
  <si>
    <t>No existe ind_padrón igual a "01" o “02” en el listado para el valor del Tag UBL.</t>
  </si>
  <si>
    <t>4285</t>
  </si>
  <si>
    <t>/Perception/cac:AgentParty/cac:PartyIdentification/cbc:ID@schemeID</t>
  </si>
  <si>
    <t>/Perception/cac:AgentParty/cac:PartyName/cbc:Name</t>
  </si>
  <si>
    <t>/Perception/cac:AgentParty/cac:PartyLegalEntity/cbc:RegistrationName</t>
  </si>
  <si>
    <t>/Perception/cac:AgentParty/cac:PostalAddress/cbc:ID</t>
  </si>
  <si>
    <t>/Perception/cac:AgentParty/cac:PostalAddress/cbc:StreetName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</si>
  <si>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</si>
  <si>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/Perception/cac:AgentParty/cac:PostalAddress/cbc:CitySubdivisionName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</si>
  <si>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</si>
  <si>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/Perception/cac:AgentParty/cac:PostalAddress/cbc:CityName</t>
  </si>
  <si>
    <t>/Perception/cac:AgentParty/cac:PostalAddress/cbc:CountrySubentity</t>
  </si>
  <si>
    <t>/Perception/cac:AgentParty/cac:PostalAddress/cbc:District</t>
  </si>
  <si>
    <t>/Perception/cac:AgentParty/cac:PostalAddress/cac:Country/cbc:IdentificationCode</t>
  </si>
  <si>
    <t>Información del cliente</t>
  </si>
  <si>
    <t>Número de documento de identidad del cliente</t>
  </si>
  <si>
    <t>/Perception/cac:ReceiverParty/cac:PartyIdentification/cbc:ID</t>
  </si>
  <si>
    <t>El tag UBL esta vacío</t>
  </si>
  <si>
    <t>2679</t>
  </si>
  <si>
    <t>El formato del Tag UBL es diferente a alfanumérico de hasta 15 caracteres</t>
  </si>
  <si>
    <t>2680</t>
  </si>
  <si>
    <t>2604</t>
  </si>
  <si>
    <t>Si "Tipo de documento de identidad del cliente" es 6, el valor del Tag UBL no está en el listado</t>
  </si>
  <si>
    <t>2605</t>
  </si>
  <si>
    <t>Si ind_padron = "03" para el valor del Tag UBL en el listado</t>
  </si>
  <si>
    <t>4089</t>
  </si>
  <si>
    <t>Si ind_padron = "04" para el valor del Tag UBL en el listado</t>
  </si>
  <si>
    <t>4090</t>
  </si>
  <si>
    <t>Si ind_padron = "02" para el "Número de documento de identidad del emisor" en el listado y ind_padron = "02" para el valor del Tag UBL en el listado</t>
  </si>
  <si>
    <t>4086</t>
  </si>
  <si>
    <t>Tipo de documento de identidad del cliente</t>
  </si>
  <si>
    <t>/Perception/cac:ReceiverParty/cac:PartyIdentification/cbc:ID@schemeID</t>
  </si>
  <si>
    <t>El valor del Tag UBL es diferente al listado</t>
  </si>
  <si>
    <t>Parámetros (006)</t>
  </si>
  <si>
    <t>Nombre comercial del cliente</t>
  </si>
  <si>
    <t>/Perception/cac:ReceiverParty/cac:PartyName/cbc:Name</t>
  </si>
  <si>
    <t>2911</t>
  </si>
  <si>
    <t>/Perception/cac:ReceiverParty/cac:PartyLegalEntity/cbc:RegistrationName</t>
  </si>
  <si>
    <t>Domicilio fiscal del cliente</t>
  </si>
  <si>
    <t>/Perception/cac:ReceiverParty/cac:PostalAddress/cbc:ID</t>
  </si>
  <si>
    <t>/Perception/cac:ReceiverParty/cac:PostalAddress/cbc:StreetName</t>
  </si>
  <si>
    <t>2919</t>
  </si>
  <si>
    <t>/Perception/cac:ReceiverParty/cac:PostalAddress/cbc:CitySubdivisionName</t>
  </si>
  <si>
    <t>2912</t>
  </si>
  <si>
    <t>/Perception/cac:ReceiverParty/cac:PostalAddress/cbc:CityName</t>
  </si>
  <si>
    <t>2913</t>
  </si>
  <si>
    <t>/Perception/cac:ReceiverParty/cac:PostalAddress/cbc:CountrySubentity</t>
  </si>
  <si>
    <t>2914</t>
  </si>
  <si>
    <t>/Perception/cac:ReceiverParty/cac:PostalAddress/cbc:District</t>
  </si>
  <si>
    <t>2915</t>
  </si>
  <si>
    <t>/Perception/cac:ReceiverParty/cac:PostalAddress/cac:Country/cbc:IdentificationCode</t>
  </si>
  <si>
    <t>Datos de la percepción del CPE</t>
  </si>
  <si>
    <t>Código del régimen de percepción</t>
  </si>
  <si>
    <t>(Catálogo N.° 22)</t>
  </si>
  <si>
    <t>/Perception/sac:SUNATPerceptionSystemCode</t>
  </si>
  <si>
    <t>2602</t>
  </si>
  <si>
    <t>Catálogo
(022)</t>
  </si>
  <si>
    <t>3327</t>
  </si>
  <si>
    <r>
      <rPr>
        <sz val="9"/>
        <color rgb="FF000000"/>
        <rFont val="Calibri"/>
        <family val="2"/>
      </rPr>
      <t xml:space="preserve">Si el valor del "Indicador de emisión excepcional" es "01" y el valor del tag es "02" (Percepción a la adquisión de combustible) y el regimen del documento relacionado es "01" (Percepción Venta Interna).
</t>
    </r>
    <r>
      <rPr>
        <b/>
        <sz val="9"/>
        <color rgb="FF000000"/>
        <rFont val="Calibri"/>
        <family val="2"/>
      </rPr>
      <t>Validación no aplica para OSE</t>
    </r>
  </si>
  <si>
    <t>Porcentaje de percepción</t>
  </si>
  <si>
    <t>/Perception/sac:SUNATPerceptionPercent</t>
  </si>
  <si>
    <t>El valor del Tag UBL es diferente al  Porcentaje de percepción del listado para el "Código del régimen de percepción"</t>
  </si>
  <si>
    <t>2603</t>
  </si>
  <si>
    <t>/Perception/cbc:Note</t>
  </si>
  <si>
    <t>Importe total percibido</t>
  </si>
  <si>
    <t>/Perception/cbc:TotalInvoiceAmount</t>
  </si>
  <si>
    <t>El valor de Tag UBL es diferente a la suma de "Importe Percibido", sin considerar los tipos de documentos “07” y “40”</t>
  </si>
  <si>
    <t>2667</t>
  </si>
  <si>
    <t>Moneda del importe total percibido</t>
  </si>
  <si>
    <t>/Perception/cbc:TotalInvoiceAmount@currencyID</t>
  </si>
  <si>
    <t>2685</t>
  </si>
  <si>
    <t>Importe total cobrado</t>
  </si>
  <si>
    <t>/Perception/sac:SUNATTotalCashed</t>
  </si>
  <si>
    <t>2687</t>
  </si>
  <si>
    <t>El valor de Tag UBL es diferente a la suma de "Importe total a cobrar (neto)" más el "Monto de redondeo del importe total cobrado", sin considerar los tipos de documentos “07” y “40”</t>
  </si>
  <si>
    <t>2668</t>
  </si>
  <si>
    <t>Moneda del importe total cobrado</t>
  </si>
  <si>
    <t>/Perception/sac:SUNATTotalCashed@currencyID</t>
  </si>
  <si>
    <t>2690</t>
  </si>
  <si>
    <t>Monto de redondeo del importe total cobrado</t>
  </si>
  <si>
    <t>/Perception/cbc:PayableRoundingAmount</t>
  </si>
  <si>
    <t>/Perception/cbc:PayableRoundingAmount@currencyID</t>
  </si>
  <si>
    <t>/Perception/sac:SUNATPerceptionDocumentReference</t>
  </si>
  <si>
    <t>Si el valor del "Indicador de emisión excepcional" es "01" y existe más de un (01) documento relacionado.</t>
  </si>
  <si>
    <t>3323</t>
  </si>
  <si>
    <t>/Perception/sac:SUNATPerceptionDocumentReference/cbc:ID@schemeID</t>
  </si>
  <si>
    <t>El valor del Tag UBL es diferente a "01", "03", "12", "07", "08", "40"</t>
  </si>
  <si>
    <t>Si el valor del "Indicador de emisión excepcional" es "01", el valor del "Tipo de documento relacionado" es diferente de '01'.</t>
  </si>
  <si>
    <t>3324</t>
  </si>
  <si>
    <t>Serie y número correlativo del documento relacionado</t>
  </si>
  <si>
    <t>/Perception/sac:SUNATPerceptionDocumentReference/cbc:ID</t>
  </si>
  <si>
    <t>Si "Tipo de documento relacionado" es diferente a "12", el formato del Tag UBL es diferente a:
(E001|EB01|((F|P|B)[A-Z0-9]{3})|([0-9]{4}))-(?!0+$)([0-9]{1,8})</t>
  </si>
  <si>
    <t>Si el "Tipo de documento relacionado" es "01", "03", "07" o "08" y el Tag UBL empieza con "E001" o "EB01", el valor del Tag UBL no existe en el listado</t>
  </si>
  <si>
    <t>2609</t>
  </si>
  <si>
    <t>Si el "Tipo de documento relacionado" es "01", "07" o "08" y el Tag UBL empieza con "F", el valor del Tag UBL no existe en el listado</t>
  </si>
  <si>
    <t>Si el "Tipo de documento relacionado" es "01", "03", "07" o "08" y el Tag UBL empieza con un número, el valor del Tag UBL no existe en el listado</t>
  </si>
  <si>
    <t>3228</t>
  </si>
  <si>
    <t>Listado de autorizaciones de comprobantes de pago físicos</t>
  </si>
  <si>
    <t>Si no existe el "Indicador de emisión excepcional", el "Tipo de documento relacionado" es '01' y el valor del tag no empieza con número, el documento relacionado tiene 'Indicador de percepción' igual a "1" en el listado</t>
  </si>
  <si>
    <t>3312</t>
  </si>
  <si>
    <t>Si el "Tipo de documento relacionado" es '03' y el valor del tag no empieza con número, el 'Tipo de operación' del documento relacionado es igual a '2001-Operación sujeta a Percepción' o contiene "Monto de la percepción" mayor a '0' (tiene 'Indicador de percepción' igual a "1" en el listado)</t>
  </si>
  <si>
    <t>3328</t>
  </si>
  <si>
    <t>Si el valor del "Indicador de emisión excepcional" es "01", el Tipo de documento relacionado es "01" y el valor del tag no empieza con número, el documento relacionado tiene "Forma de pago" igual a "Crédito" (tiene 'Indicador de forma de pago' igual a "1" en el listado)</t>
  </si>
  <si>
    <t>3325</t>
  </si>
  <si>
    <t>Si no existe el "Indicador de emisión excepcional", y el "Tipo de documento relacionado" es '01' y el valor del tag no empieza con número, el documento relacionado tiene "Forma de pago" igual a "Contado" (tiene 'Indicador de forma de pago' igual a "0" en el listado)</t>
  </si>
  <si>
    <t>3329</t>
  </si>
  <si>
    <r>
      <rPr>
        <sz val="9"/>
        <color rgb="FF000000"/>
        <rFont val="Calibri"/>
        <family val="2"/>
      </rPr>
      <t xml:space="preserve">Si el valor del "Indicador de emisión excepcional" es "01", el Tipo de documento relacionado es "01" y la "Serie y número correlativo del documento relacionado" se encuentra referenciado en otro comprobante de percepción excepcional con estado activo.
</t>
    </r>
    <r>
      <rPr>
        <b/>
        <sz val="9"/>
        <color rgb="FF000000"/>
        <rFont val="Calibri"/>
        <family val="2"/>
      </rPr>
      <t>Validación no aplica para OSE</t>
    </r>
  </si>
  <si>
    <t>3326</t>
  </si>
  <si>
    <t>Fecha de emisión del documento relacionado</t>
  </si>
  <si>
    <t>/Perception/sac:SUNATPerceptionDocumentReference/cbc:IssueDate</t>
  </si>
  <si>
    <t>Si el "Tipo de documento relacionado" es "01", "03", "07" o "08" y la "Serie del documento relacionado" empieza con "E001" o "F" o "B", el valor del Tag UBL es diferente a la fecha de emisión del comprobante del listado</t>
  </si>
  <si>
    <t>2610</t>
  </si>
  <si>
    <t>/Perception/sac:SUNATPerceptionDocumentReference/cbc:TotalInvoiceAmount</t>
  </si>
  <si>
    <t>/Perception/sac:SUNATPerceptionDocumentReference/cbc:TotalInvoiceAmount@currencyID</t>
  </si>
  <si>
    <t>Fecha de cobro</t>
  </si>
  <si>
    <t>/Perception/sac:SUNATPerceptionDocumentReference/cac:Payment/cbc:PaidDate</t>
  </si>
  <si>
    <t>2702</t>
  </si>
  <si>
    <t>Si el Tag UBL existe, el valor del Tag UBL es de mes/año (periodo) diferente a otra "Fecha de cobro" en /Perception</t>
  </si>
  <si>
    <t>2659</t>
  </si>
  <si>
    <t>Si el Tag UBL existe, y la "fecha de emision documento relacionado" es del mismo mes/año (periodo) de la "fecha de emision", el valor del Tag UBL es menor a "Fecha de emisión documento relacionado"</t>
  </si>
  <si>
    <t>2612</t>
  </si>
  <si>
    <t>Si el Tag UBL existe, y la "fecha de emision documento relacionado" es del mismo mes/año (periodo) de la "fecha de emision", el valor del Tag UBL es mayor a "Fecha de emisión"</t>
  </si>
  <si>
    <t>Si el Tag UBL existe, y la "fecha de emision documento relacionado" es de diferente mes/año (periodo) de la "fecha de emision", el valor del Tag UBL es menor al primer día del mes de "fecha de emision"</t>
  </si>
  <si>
    <t>Si el Tag UBL existe, y la "fecha de emision documento relacionado" es de diferente mes/año (periodo) de la "fecha de emision", el valor del Tag UBL es mayor a "Fecha de emisión"</t>
  </si>
  <si>
    <t>Número de cobro</t>
  </si>
  <si>
    <t>/Perception/sac:SUNATPerceptionDocumentReference/cac:Payment/cbc:ID</t>
  </si>
  <si>
    <t>2697</t>
  </si>
  <si>
    <t>2698</t>
  </si>
  <si>
    <t>Si "Tipo de documento relacionado" es diferente a "07", la "Serie y número correlativo del documento relacionado" concatenado con el valor del Tag se repite en /Perception</t>
  </si>
  <si>
    <t>Importe de cobro sin percepción</t>
  </si>
  <si>
    <t>/Perception/sac:SUNATPerceptionDocumentReference/cac:Payment/cbc:PaidAmount</t>
  </si>
  <si>
    <t>2699</t>
  </si>
  <si>
    <t>2700</t>
  </si>
  <si>
    <t>Moneda del importe de cobro sin percepción</t>
  </si>
  <si>
    <t>/Perception/sac:SUNATPerceptionDocumentReference/cac:Payment/cbc:PaidAmount@currencyID</t>
  </si>
  <si>
    <t>2607</t>
  </si>
  <si>
    <t>Datos de la percepción (4)</t>
  </si>
  <si>
    <t>Importe percibido</t>
  </si>
  <si>
    <t>/Perception/sac:SUNATPerceptionDocumentReference/sac:SUNATPerceptionInformation/sac:SUNATPerceptionAmount</t>
  </si>
  <si>
    <t>2705</t>
  </si>
  <si>
    <t>Si "Tipo de moneda del documento relacionado" es "PEN" y el Tag UBL existe, el valor del Tag UBL es diferente a "Importe de cobro sin percepción" multiplicado por "Porcentaje de percepción" con una tolerancia de más/menos uno (1)</t>
  </si>
  <si>
    <t>2608</t>
  </si>
  <si>
    <t>Si "Tipo de moneda del documento relacionado" es diferente "PEN" y el Tag UBL existe, el valor del Tag UBL es diferente a "Importe de cobro sin percepción" multiplicado por "Porcentaje de percepción" multiplicado por "Tipo de cambio" con una tolerancia de más/menos uno (1)</t>
  </si>
  <si>
    <t>Moneda de importe percibido</t>
  </si>
  <si>
    <t>/Perception/sac:SUNATPerceptionDocumentReference/sac:SUNATPerceptionInformation/sac:SUNATPerceptionAmount@currencyID</t>
  </si>
  <si>
    <t>2707</t>
  </si>
  <si>
    <t>Fecha de percepción</t>
  </si>
  <si>
    <t>/Perception/sac:SUNATPerceptionDocumentReference/sac:SUNATPerceptionInformation/sac:SUNATPerceptionDate</t>
  </si>
  <si>
    <t>Importe total a cobrar (neto)</t>
  </si>
  <si>
    <t>/Perception/sac:SUNATPerceptionDocumentReference/sac:SUNATPerceptionInformation/sac:SUNATNetTotalCashed</t>
  </si>
  <si>
    <t>2711</t>
  </si>
  <si>
    <t>Si "Tipo de moneda del documento relacionado" es "PEN" y el Tag UBL existe, el valor del Tag UBL es diferente a "Importe de cobro sin percepción" más "Importe Percibido" con una tolerancia de más/menos uno (1)</t>
  </si>
  <si>
    <t>Si "Tipo de moneda del documento relacionado" es diferente "PEN" y el Tag UBL existe, el valor del Tag UBL es diferente a "Importe de cobro sin percepción" multiplicado por "Tipo de cambio" más "Importe Percibido" con una tolerancia de más/menos uno (1)</t>
  </si>
  <si>
    <t>Moneda del importe total a cobrar (neto)</t>
  </si>
  <si>
    <t>/Perception/sac:SUNATPerceptionDocumentReference/sac:SUNATPerceptionInformation/sac:SUNATNetTotalCashed@currencyID</t>
  </si>
  <si>
    <t>2713</t>
  </si>
  <si>
    <t>Moneda de origen para el tipo de cambio</t>
  </si>
  <si>
    <t>/Perception/sac:SUNATPerceptionDocumentReference/sac:SUNATPerceptionInformation/cac:ExchangeRate/cbc:SourceCurrencyCode</t>
  </si>
  <si>
    <t xml:space="preserve">Moneda de destino para el tipo de cambio </t>
  </si>
  <si>
    <t>/Perception/sac:SUNATPerceptionDocumentReference/sac:SUNATPerceptionInformation/cac:ExchangeRate/cbc:TargetCurrencyCode</t>
  </si>
  <si>
    <t>Si el tag existe y es diferente de PEN</t>
  </si>
  <si>
    <t>/Perception/sac:SUNATPerceptionDocumentReference/sac:SUNATPerceptionInformation/cac:ExchangeRate/cbc:CalculationRate</t>
  </si>
  <si>
    <t>Fecha de tipo de cambio</t>
  </si>
  <si>
    <t>/Perception/sac:SUNATPerceptionDocumentReference/sac:SUNATPerceptionInformation/cac:ExchangeRate/cbc:Date</t>
  </si>
  <si>
    <t>0127</t>
  </si>
  <si>
    <t>Datos de la comunicación de baja</t>
  </si>
  <si>
    <t>Versión del UBL utilizado para establecer el formato XML</t>
  </si>
  <si>
    <t>/VoidedDocuments/cbc:UBLVersionID</t>
  </si>
  <si>
    <t>No existe el Tag UBL o es vacío</t>
  </si>
  <si>
    <t>2075</t>
  </si>
  <si>
    <t>2074</t>
  </si>
  <si>
    <t>/VoidedDocuments/cbc:CustomizationID</t>
  </si>
  <si>
    <t>2072</t>
  </si>
  <si>
    <t>Identificador de la comunicación</t>
  </si>
  <si>
    <t>an..17</t>
  </si>
  <si>
    <t>RA-&lt;Fecha&gt;-#####</t>
  </si>
  <si>
    <t>/VoidedDocuments/cbc:ID</t>
  </si>
  <si>
    <t>El ID del nombre del archivo es diferente al Tag UBL</t>
  </si>
  <si>
    <t>2220</t>
  </si>
  <si>
    <t>El valor del Tag UBL ya ha sido presentado anteriormente</t>
  </si>
  <si>
    <t>2324</t>
  </si>
  <si>
    <t>Fecha de generación de la comunicación</t>
  </si>
  <si>
    <t>/VoidedDocuments/cbc:IssueDate</t>
  </si>
  <si>
    <t>La fecha del nombre del archivo es diferente al tag UBL</t>
  </si>
  <si>
    <t>2346</t>
  </si>
  <si>
    <t>El valor del Tag UBL es mayor a la fecha de envío</t>
  </si>
  <si>
    <t>2301</t>
  </si>
  <si>
    <t>Fecha de generación del documento dado de baja</t>
  </si>
  <si>
    <t>/VoidedDocuments/cbc:ReferenceDate</t>
  </si>
  <si>
    <t>El valor del Tag UBL es mayor a "Fecha de generación de la comunicación"</t>
  </si>
  <si>
    <t>2671</t>
  </si>
  <si>
    <t>&lt;&lt;&lt; REVISAR HOJA GENERAL "FIRMA" &gt;&gt;&gt;</t>
  </si>
  <si>
    <t>Número de RUC</t>
  </si>
  <si>
    <t>/VoidedDocuments/cac:AccountingSupplierParty/cbc:CustomerAssignedAccountID</t>
  </si>
  <si>
    <t>El RUC del nombre del archivo es diferente al Tag UBL</t>
  </si>
  <si>
    <t>El valor del Tag UBL tiene un ind_condicion igual a "12" en el listado</t>
  </si>
  <si>
    <t>2011</t>
  </si>
  <si>
    <t>Tipo de Documento del Emisor</t>
  </si>
  <si>
    <t>/VoidedDocuments/cac:AccountingSupplierParty/cbc:AdditionalAccountID</t>
  </si>
  <si>
    <t>2288</t>
  </si>
  <si>
    <t>El valor del Tag UBL es diferente de "6" (RUC)</t>
  </si>
  <si>
    <t>2287</t>
  </si>
  <si>
    <t>Apellidos y nombres o denominación o razón social</t>
  </si>
  <si>
    <t>/VoidedDocuments/cac:AccountingSupplierParty/cac:Party/cac:PartyLegalEntity/cbc:RegistrationName</t>
  </si>
  <si>
    <t>2229</t>
  </si>
  <si>
    <t>2228</t>
  </si>
  <si>
    <t>Datos de Línea</t>
  </si>
  <si>
    <t>Número de ítem</t>
  </si>
  <si>
    <t>Item</t>
  </si>
  <si>
    <t>n..5</t>
  </si>
  <si>
    <t>/VoidedDocuments/sac:VoidedDocumentsLine/cbc:LineID</t>
  </si>
  <si>
    <t>El Tag UBL es vacío</t>
  </si>
  <si>
    <t>2307</t>
  </si>
  <si>
    <t>El formato del Tag UBL es numérico hasta 5 dígitos</t>
  </si>
  <si>
    <t>2305</t>
  </si>
  <si>
    <t>El valor del Tag UBL es menor a 1</t>
  </si>
  <si>
    <t>2306</t>
  </si>
  <si>
    <t>El valor del Tag UBL se repite en el /VoidedDocuments</t>
  </si>
  <si>
    <t>2752</t>
  </si>
  <si>
    <t>Tipo de Documento</t>
  </si>
  <si>
    <t>/VoidedDocuments/sac:VoidedDocumentsLine/cbc:DocumentTypeCode</t>
  </si>
  <si>
    <t>2309</t>
  </si>
  <si>
    <t>2308</t>
  </si>
  <si>
    <t>Serie del documento dado de baja</t>
  </si>
  <si>
    <t>an4</t>
  </si>
  <si>
    <t>/VoidedDocuments/sac:VoidedDocumentsLine/sac:DocumentSerialID</t>
  </si>
  <si>
    <t>2311</t>
  </si>
  <si>
    <t>Si la 'Serie del documento dado de baja' empieza con 'S' y el 'Número de RUC' pertenece al 'SEE-Empresas supervisadas'
Nota: No aplica para SEE-OSE</t>
  </si>
  <si>
    <t>2581</t>
  </si>
  <si>
    <t>Si "Tipo de documento" es "01"  y el formato del Tag UBL es diferente a
- [F][A-Z0-9]{3}
- [0-9]{1,4}</t>
  </si>
  <si>
    <t>2310</t>
  </si>
  <si>
    <t>Si "Tipo de documento" es "07" o "08" y el formato del Tag UBL es diferente a
- [F][A-Z0-9]{3}
- [0-9]{1,4}</t>
  </si>
  <si>
    <t>Número correlativo del documento dado de baja</t>
  </si>
  <si>
    <t>n..8</t>
  </si>
  <si>
    <t>/VoidedDocuments/sac:VoidedDocumentsLine/sac:DocumentNumberID</t>
  </si>
  <si>
    <t>2313</t>
  </si>
  <si>
    <t>El formato del Tag UBL es numérico de hasta 8 dígitos</t>
  </si>
  <si>
    <t>2312</t>
  </si>
  <si>
    <t>El "Tipo de documento" concatenado con "Serie del documento dado de baja" concatenado con el Tag UBL se repite en el /VoidedDocuments</t>
  </si>
  <si>
    <t>2348</t>
  </si>
  <si>
    <t>Si el 'Tipo de documento' es igual a '01', '07' o '08' y 'Serie del documento de baja' empieza con 'F' o número, el 'Tipo de documento' concatenado con 'Serie del documento dado de baja' concatenado con el Tag UBL no se encuentra en el listado</t>
  </si>
  <si>
    <t>2105</t>
  </si>
  <si>
    <t>Comprobantes de pagos electrónicos</t>
  </si>
  <si>
    <t>El 'Tipo de documento' concatenado con 'Serie del documento dado de baja' concatenado con el Tag UBL se encuentra en el listado con estado 0</t>
  </si>
  <si>
    <t>2398</t>
  </si>
  <si>
    <t>El 'Tipo de documento' concatenado con 'Serie del documento dado de baja' concatenado con el Tag UBL se encuentra en el listado con estado 2</t>
  </si>
  <si>
    <t>2323</t>
  </si>
  <si>
    <t>Si la 'Serie del documento dado de baja' no inicia con número y la diferencia entre la fecha de recepción de la comunicación de baja y la fecha de emisión del documento dado de baja es mayor a 7 días</t>
  </si>
  <si>
    <t>2957</t>
  </si>
  <si>
    <t>Si el "Tipo de documento" es '01' (Factura); o, "Tipo de documento" es '07' o '08' y "Serie del documento de baja" empieza con "F" o número; la fecha de emisión del comprobante en el listado es diferente a la "Fecha de generación del documento dado de baja"</t>
  </si>
  <si>
    <t>2375</t>
  </si>
  <si>
    <t>Si el "Tipo de documento" es '14' (Servicio Publico); o, "Tipo de documento" es '07' o '08' y "Serie del documento de baja" empieza con "S" o número; la fecha de emisión del comprobante en el listado es diferente a la "Fecha de generación del documento dado de baja"
Nota: No aplica para SEE-OSE</t>
  </si>
  <si>
    <t>Motivo de baja</t>
  </si>
  <si>
    <t>/VoidedDocuments/sac:VoidedDocumentsLine/sac:VoidReasonDescription</t>
  </si>
  <si>
    <t>2315</t>
  </si>
  <si>
    <t>La longitud del Tag UBL es menor de 3 caracteres</t>
  </si>
  <si>
    <t>4203</t>
  </si>
  <si>
    <t>El número de serie del Tag UBL es diferente al número de serie del archivo</t>
  </si>
  <si>
    <t>1035</t>
  </si>
  <si>
    <t>El número de comprobante del Tag UBL es diferente al número de comprobante del archivo</t>
  </si>
  <si>
    <t>1036</t>
  </si>
  <si>
    <t>4000</t>
  </si>
  <si>
    <t>2108</t>
  </si>
  <si>
    <t>1085</t>
  </si>
  <si>
    <t>hh:mm:ss</t>
  </si>
  <si>
    <t>1050</t>
  </si>
  <si>
    <t>1051</t>
  </si>
  <si>
    <t>4186</t>
  </si>
  <si>
    <t>2753</t>
  </si>
  <si>
    <t>1055</t>
  </si>
  <si>
    <t>1056</t>
  </si>
  <si>
    <t>2755</t>
  </si>
  <si>
    <t>an..50</t>
  </si>
  <si>
    <t>4187</t>
  </si>
  <si>
    <t>an..20</t>
  </si>
  <si>
    <t>2769</t>
  </si>
  <si>
    <t>4191</t>
  </si>
  <si>
    <t>1058</t>
  </si>
  <si>
    <t>1057</t>
  </si>
  <si>
    <t>4192</t>
  </si>
  <si>
    <t>2756</t>
  </si>
  <si>
    <t>El Tag UBL es diferente al RUC del nombre del XML</t>
  </si>
  <si>
    <t>El valor del Tag UBL es diferente a "6"</t>
  </si>
  <si>
    <t>4338</t>
  </si>
  <si>
    <t>2757</t>
  </si>
  <si>
    <t>2758</t>
  </si>
  <si>
    <t>4207</t>
  </si>
  <si>
    <t>4208</t>
  </si>
  <si>
    <t>2017</t>
  </si>
  <si>
    <t>2554</t>
  </si>
  <si>
    <t>2555</t>
  </si>
  <si>
    <t>2759</t>
  </si>
  <si>
    <t>2760</t>
  </si>
  <si>
    <t>2761</t>
  </si>
  <si>
    <t>2762</t>
  </si>
  <si>
    <t>2764</t>
  </si>
  <si>
    <t>4050</t>
  </si>
  <si>
    <t>4051</t>
  </si>
  <si>
    <t>4052</t>
  </si>
  <si>
    <t>4053</t>
  </si>
  <si>
    <t>2765</t>
  </si>
  <si>
    <t>2766</t>
  </si>
  <si>
    <t>4189</t>
  </si>
  <si>
    <t>1062</t>
  </si>
  <si>
    <t>1063</t>
  </si>
  <si>
    <t>2767</t>
  </si>
  <si>
    <t>2768</t>
  </si>
  <si>
    <t>Descripción de motivo de traslado</t>
  </si>
  <si>
    <t>4055</t>
  </si>
  <si>
    <t>4190</t>
  </si>
  <si>
    <t>true/false</t>
  </si>
  <si>
    <t>2880</t>
  </si>
  <si>
    <t>4155</t>
  </si>
  <si>
    <t>(Catálogo N.° 03)</t>
  </si>
  <si>
    <t>2881</t>
  </si>
  <si>
    <t>4154</t>
  </si>
  <si>
    <t>2771</t>
  </si>
  <si>
    <t>2772</t>
  </si>
  <si>
    <t>4195</t>
  </si>
  <si>
    <t>1065</t>
  </si>
  <si>
    <t>2773</t>
  </si>
  <si>
    <t>1067</t>
  </si>
  <si>
    <t>1068</t>
  </si>
  <si>
    <t>1066</t>
  </si>
  <si>
    <t>4159</t>
  </si>
  <si>
    <t>1069</t>
  </si>
  <si>
    <t>an..8</t>
  </si>
  <si>
    <t>an8</t>
  </si>
  <si>
    <t>2775</t>
  </si>
  <si>
    <t>2776</t>
  </si>
  <si>
    <t>4200</t>
  </si>
  <si>
    <t>2777</t>
  </si>
  <si>
    <t>2778</t>
  </si>
  <si>
    <t>n..3</t>
  </si>
  <si>
    <t>2023</t>
  </si>
  <si>
    <t>an..23</t>
  </si>
  <si>
    <t>n(12,10)</t>
  </si>
  <si>
    <t>2779</t>
  </si>
  <si>
    <t>El formato del Tag UBL es diferente de decimal positivo de 12 enteros y hasta 10 decimales</t>
  </si>
  <si>
    <t>2780</t>
  </si>
  <si>
    <t>2781</t>
  </si>
  <si>
    <t>2782</t>
  </si>
  <si>
    <t>2783</t>
  </si>
  <si>
    <t>El ticket no existe</t>
  </si>
  <si>
    <t>Datos del resumen diario</t>
  </si>
  <si>
    <t>01</t>
  </si>
  <si>
    <t>"2.0"</t>
  </si>
  <si>
    <t>/SummaryDocuments/cbc:UBLVersionID</t>
  </si>
  <si>
    <t>El valor del Tag UBL es diferente de "2.0"</t>
  </si>
  <si>
    <t>02</t>
  </si>
  <si>
    <t>"1.1"</t>
  </si>
  <si>
    <t>/SummaryDocuments/cbc:CustomizationID</t>
  </si>
  <si>
    <t>El valor del Tag UBL es diferente de "1.1"</t>
  </si>
  <si>
    <t>03</t>
  </si>
  <si>
    <t>Identificador del resumen</t>
  </si>
  <si>
    <t>[R][C]-[0-9]{8}-[0-9]{1,5}</t>
  </si>
  <si>
    <t>/SummaryDocuments/cbc:ID</t>
  </si>
  <si>
    <t>2223</t>
  </si>
  <si>
    <t>04</t>
  </si>
  <si>
    <t>Fecha de generación del resumen</t>
  </si>
  <si>
    <t>/SummaryDocuments/cbc:IssueDate</t>
  </si>
  <si>
    <t>El valor del Tag UBL es diferente a la fecha del nombre del archivo</t>
  </si>
  <si>
    <t>El valor del Tag UBL es mayor que el día de hoy</t>
  </si>
  <si>
    <t>2236</t>
  </si>
  <si>
    <t>05</t>
  </si>
  <si>
    <t>Fecha de emisión de los documentos</t>
  </si>
  <si>
    <t>/SummaryDocuments/cbc:ReferenceDate</t>
  </si>
  <si>
    <t>El valor del Tag UBL es mayor a la "Fecha de generación del resumen"</t>
  </si>
  <si>
    <t>06</t>
  </si>
  <si>
    <t>07</t>
  </si>
  <si>
    <t>Emisor</t>
  </si>
  <si>
    <t>Nodo</t>
  </si>
  <si>
    <t>/SummaryDocuments/cac:AccountingSupplierParty</t>
  </si>
  <si>
    <t>07.1</t>
  </si>
  <si>
    <t>/SummaryDocuments/cac:AccountingSupplierParty/cbc:CustomerAssignedAccountID</t>
  </si>
  <si>
    <t>No existe el Tag UBL o es vacío o el valor del Tagl UBL es diferente al RUC del nombre del archivo</t>
  </si>
  <si>
    <t>El valor del Tag UBL se encuentra en el padrón de obligados a emitir a través de SEE-OSE 
Validación no aplica para OSE</t>
  </si>
  <si>
    <t>/SummaryDocuments/cac:AccountingSupplierParty/cbc:AdditionalAccountID</t>
  </si>
  <si>
    <t>2219</t>
  </si>
  <si>
    <t>El valor del Tag UBL es diferente a 6 (RUC)</t>
  </si>
  <si>
    <t>2218</t>
  </si>
  <si>
    <t>07.2</t>
  </si>
  <si>
    <t>/SummaryDocuments/cac:AccountingSupplierParty/cac:Party/cac:PartyLegalEntity/cbc:RegistrationName</t>
  </si>
  <si>
    <t>Linea de documento</t>
  </si>
  <si>
    <t>/SummaryDocuments/sac:SummaryDocumentsLine</t>
  </si>
  <si>
    <t>08</t>
  </si>
  <si>
    <t>Número de fila</t>
  </si>
  <si>
    <t xml:space="preserve">/SummaryDocuments/sac:SummaryDocumentsLine/cbc:LineID </t>
  </si>
  <si>
    <t>2238</t>
  </si>
  <si>
    <t>2239</t>
  </si>
  <si>
    <t>El valor del Tag UBL no puede repetirse en /SummaryDocuments</t>
  </si>
  <si>
    <t>09</t>
  </si>
  <si>
    <t>Boleta de venta</t>
  </si>
  <si>
    <t>Serie y número de correlativo del documento</t>
  </si>
  <si>
    <t>an…13</t>
  </si>
  <si>
    <t>/SummaryDocuments/sac:SummaryDocumentsLine/cbc:ID</t>
  </si>
  <si>
    <t>2512</t>
  </si>
  <si>
    <t>Si "Tipo de documento" es 03, 07 o 08, el formato del Tag UBL es diferente:
- ([B][A-Z0-9]{3})-(?!0+$)([0-9]{1,8})
- [0-9]{1,4}-[0-9]{1,8}</t>
  </si>
  <si>
    <t>2513</t>
  </si>
  <si>
    <t>2663</t>
  </si>
  <si>
    <t>Si "Tipo de documento" es 03, 07 o 08 y la serie empieza con número,  el Tag UBL no se encuentra en el listado</t>
  </si>
  <si>
    <t>4204</t>
  </si>
  <si>
    <t>Tipo de Comprobante</t>
  </si>
  <si>
    <t>/SummaryDocuments/sac:SummaryDocumentsLine/cbc:DocumentTypeCode</t>
  </si>
  <si>
    <t>2242</t>
  </si>
  <si>
    <t>El valor del Tag UBL es diferente a 03, 07, 08</t>
  </si>
  <si>
    <t>2241</t>
  </si>
  <si>
    <t xml:space="preserve">Si el comprobante existe en el listado: 
el comprobante tiene el estado igual a (0 ó 2) </t>
  </si>
  <si>
    <t>2987</t>
  </si>
  <si>
    <t>Comprobantes de pago electrónico</t>
  </si>
  <si>
    <t>Si el comprobante existe en el listado y el 'Código de operación del ítem' es '1'</t>
  </si>
  <si>
    <t>2282</t>
  </si>
  <si>
    <t>Si la 'Serie del documento' no inicia con número y el 'Código de operación del ítem' es igual a '3': 
La diferencia entre la fecha de recepción del resumen y la 'Fecha de emisión de los documentos' es mayor 7 días</t>
  </si>
  <si>
    <t>El 'Tipo de Comprobante', 'Serie y número de correlativo del documento' y 'Código de operación del ítem' se repite en otra línea /SummaryDocumentsLine</t>
  </si>
  <si>
    <t>3094</t>
  </si>
  <si>
    <t>El comprobante es adicionado y modificado en el mismo envio</t>
  </si>
  <si>
    <t>3095</t>
  </si>
  <si>
    <t>El comprobante es modificado y anulado en el mismo envio</t>
  </si>
  <si>
    <t>3096</t>
  </si>
  <si>
    <t>Adquirente o usuario</t>
  </si>
  <si>
    <t>/SummaryDocuments/sac:SummaryDocumentsLine/cac:AccountingCustomerParty</t>
  </si>
  <si>
    <t>2514</t>
  </si>
  <si>
    <t>Número de documento de Identidad</t>
  </si>
  <si>
    <t>an20</t>
  </si>
  <si>
    <t>/SummaryDocuments/sac:SummaryDocumentsLine/cac:AccountingCustomerParty/cbc:CustomerAssignedAccountID</t>
  </si>
  <si>
    <t>Si existe tag de "Adquiriente o usuario", no existe el Tag UBL</t>
  </si>
  <si>
    <t>2014</t>
  </si>
  <si>
    <t>Si existe tag de "Adquiriente o usuario" y "Tipo de documento de identidad del adquiriente" es "6", el formato del Tag UBL es diferente a numérico de 11 dígitos</t>
  </si>
  <si>
    <t>Si existe tag de "Adquiriente o usuario" y "Tipo de documento de identidad del adquiriente" es "1", el formato del Tag UBL es diferente a numérico de 8 dígitos</t>
  </si>
  <si>
    <r>
      <rPr>
        <sz val="9"/>
        <color rgb="FF000000"/>
        <rFont val="Calibri"/>
        <family val="2"/>
      </rPr>
      <t>Si existe tag de "Adquiriente o usuario" y "Tipo de documento del adquiriente o usuario" es "4" o "7" o "0" o "A" o "B" o "C" o "D" o "E" o "F"</t>
    </r>
    <r>
      <rPr>
        <sz val="9"/>
        <color rgb="FFFF0000"/>
        <rFont val="Calibri"/>
        <family val="2"/>
      </rPr>
      <t xml:space="preserve"> </t>
    </r>
    <r>
      <rPr>
        <sz val="9"/>
        <color rgb="FF000000"/>
        <rFont val="Calibri"/>
        <family val="2"/>
      </rPr>
      <t>o "G", el formato del Tag UBL es diferente a alfanumérico de hasta 20 caracteres (se considera cualquier carácter, no permite 'whitespace character': espacio, salto de línea, fin de línea, tab, etc.)</t>
    </r>
  </si>
  <si>
    <t>Tipo de documento de Identidad</t>
  </si>
  <si>
    <t>/SummaryDocuments/sac:SummaryDocumentsLine/cac:AccountingCustomerParty/cbc:AdditionalAccountID</t>
  </si>
  <si>
    <t>2015</t>
  </si>
  <si>
    <t>Si existe tag de "Adquiriente o usuario", el valor del Tag UBL es diferente al listado y guión (-)</t>
  </si>
  <si>
    <t>2016</t>
  </si>
  <si>
    <t>Comprobante de referencia</t>
  </si>
  <si>
    <t>/SummaryDocuments/sac:SummaryDocumentsLine/cac:BillingReference</t>
  </si>
  <si>
    <t>Si existe el nodo y el tipo de comprobante es diferente de '07' y '08'</t>
  </si>
  <si>
    <t>2582</t>
  </si>
  <si>
    <t>Serie y número de documento de la boleta de venta que modifica</t>
  </si>
  <si>
    <t>/SummaryDocuments/sac:SummaryDocumentsLine/cac:BillingReference/cac:InvoiceDocumentReference/cbc:ID</t>
  </si>
  <si>
    <t>Si "Tipo de documento" es '07' o '08' y 'Tipo de operación' es diferente de '3', el Tag UBL es vacio</t>
  </si>
  <si>
    <t>2524</t>
  </si>
  <si>
    <t>Si "Tipo de documento que modifica" es '12', '16' o '55' y 'Tipo de operación' es diferente de '3', el formato del Tag UBL es diferente a:
- [a-zA-Z0-9-]{1,20}-[a-zA-Z0-9-]{1,20}</t>
  </si>
  <si>
    <t>2920</t>
  </si>
  <si>
    <t>Si "Tipo de documento que modifica" es '03' y 'Tipo de operación' es diferente de '3', el formato del Tag UBL es diferente a:
- ([B][A-Z0-9]{3})-(?!0+$)([0-9]{1,8})
- (EB01)-[0-9]{1,8}
- [0-9]{1,4}-[0-9]{1,8}</t>
  </si>
  <si>
    <t>Tipo de documento que modifica</t>
  </si>
  <si>
    <t>/SummaryDocuments/sac:SummaryDocumentsLine/cac:BillingReference/cac:InvoiceDocumentReference/cbc:DocumentTypeCode</t>
  </si>
  <si>
    <t>Si "Tipo de documento" es '07' o '08' y 'Tipo de operación' es diferente de '3', no existe el Tag UBL</t>
  </si>
  <si>
    <t>2583</t>
  </si>
  <si>
    <t>Si "Tipo de documento" es '07' o '08' y 'Tipo de operación' es diferente de '3', el valor del Tag UBL es diferente a '03', '12', '16' y '55'</t>
  </si>
  <si>
    <t>Si "Tipo de documento que modifica" es "03" y "Serie del documento que modifica" empieza con número, el comprobante de referencia  UBL no se encuentra en el listado</t>
  </si>
  <si>
    <t>2988</t>
  </si>
  <si>
    <t>Si "Tipo del documento del documento que modifica" es "03" y "Serie del documento que modifica" empieza con B, el comprobante de referencia  no se encuentra en el listado</t>
  </si>
  <si>
    <t>2989</t>
  </si>
  <si>
    <t>Si "Tipo del documento del documento que modifica" es "03" y "Serie del documento que modifica" empieza con B, el comprobante de referencia se encuentra en el listado con estado "Anulado" o "Rechazado"</t>
  </si>
  <si>
    <t>2990</t>
  </si>
  <si>
    <t>Informacion de percepcion</t>
  </si>
  <si>
    <t>/SummaryDocuments/sac:SummaryDocumentsLine/sac:SUNATPerceptionSummaryDocumentReference</t>
  </si>
  <si>
    <t>Si existe nodo y el tipo de comprobante no es boleta (diferente de 03) o es una operación de modificación (cac:Status/cbc:ConditionCode = 2)</t>
  </si>
  <si>
    <t>2986</t>
  </si>
  <si>
    <t>Si existe  informacion de percepcion y "Tipo de documento de identidad del adquiriente" es 6 y el "Numero de documento de identidad del adquiriente"  no está en el listado</t>
  </si>
  <si>
    <t>Si existe  informacion de percepcion y existe ind_padron = "03" en el listado para el "Número de documento de identidad del adquiriente" de la misma línea (/SummaryDocuments/sac:SummaryDocumentsLine/cac:AccountingCustomerParty/cbc:CustomerAssignedAccountID)</t>
  </si>
  <si>
    <t>Si existe  informacion de percepcion y existe ind_padron = "04" en el listado para el "Número de documento de identidad del adquiriente" de la misma línea (/SummaryDocuments/sac:SummaryDocumentsLine/cac:AccountingCustomerParty/cbc:CustomerAssignedAccountID)</t>
  </si>
  <si>
    <t>Si existe  informacion de percepcion, y existe ind_padron = "02" en el listado para el "Número de documento de identidad del adquiriente" de la misma línea, y existe ind_padron = "02" en el listado para el "Número de RUC" del emisor</t>
  </si>
  <si>
    <t>Regimen de percepción</t>
  </si>
  <si>
    <t>/SummaryDocuments/sac:SummaryDocumentsLine/sac:SUNATPerceptionSummaryDocumentReference/sac:SUNATPerceptionSystemCode</t>
  </si>
  <si>
    <t>2517</t>
  </si>
  <si>
    <t>Parámetros (019)</t>
  </si>
  <si>
    <t>Tasa de la percepción</t>
  </si>
  <si>
    <t>n(12,3)</t>
  </si>
  <si>
    <t>/SummaryDocuments/sac:SummaryDocumentsLine/sac:SUNATPerceptionSummaryDocumentReference/sac:SUNATPerceptionPercent</t>
  </si>
  <si>
    <t>El valor del Tag UBL es diferente a la tasa del listado para el "Regimen de percepción"</t>
  </si>
  <si>
    <t>2891</t>
  </si>
  <si>
    <t>Monto de la percepción</t>
  </si>
  <si>
    <t>/SummaryDocuments/sac:SummaryDocumentsLine/sac:SUNATPerceptionSummaryDocumentReference/cbc:TotalInvoiceAmount</t>
  </si>
  <si>
    <t>El formato del Tag UBL es diferente a númerico de 12 enteros y 2 decimales</t>
  </si>
  <si>
    <t>2893</t>
  </si>
  <si>
    <t>El valor del Tag UBL es menor o igual a cero (0)</t>
  </si>
  <si>
    <t>Si el valor del Tag es mayor a cero y  no existe ind_padrón igual a "01" o “02” en el listado para el "Numero de RUC" del emisor</t>
  </si>
  <si>
    <t>2601</t>
  </si>
  <si>
    <t>Padrones de Contribuyentes</t>
  </si>
  <si>
    <t>Si "Tipo de moneda del comprobante" es "PEN" y el Tag UBL existe, el valor del Tag UBL es diferente a "/SummaryDocuments/sac:SummaryDocumentsLine/sac:SUNATPerceptionSummaryDocumentReference/cbc:TaxableAmount" multiplicado por "Tasa de percepción" con una tolerancia de más/menos uno (1)</t>
  </si>
  <si>
    <t>A3</t>
  </si>
  <si>
    <t>/SummaryDocuments/sac:SummaryDocumentsLine/sac:SUNATPerceptionSummaryDocumentReference/cbc:TotalInvoiceAmount@currencyID</t>
  </si>
  <si>
    <t>El valor de la propiedad no existe o es diferente "PEN"</t>
  </si>
  <si>
    <t>Monto total a cobrar incluida la percepción</t>
  </si>
  <si>
    <t>/SummaryDocuments/sac:SummaryDocumentsLine/sac:SUNATPerceptionSummaryDocumentReference/sac:SUNATTotalCashed</t>
  </si>
  <si>
    <t>2895</t>
  </si>
  <si>
    <t>Si "Tipo de moneda del comprobante" es "PEN" y el Tag UBL existe, el valor del Tag UBL es diferente a "/SummaryDocuments/sac:SummaryDocumentsLine/sac:TotalAmount" más "Monto de la percepción" con una tolerancia de más/menos uno (1)</t>
  </si>
  <si>
    <t>/SummaryDocuments/sac:SummaryDocumentsLine/sac:SUNATPerceptionSummaryDocumentReference/sac:SUNATTotalCashed@currencyID</t>
  </si>
  <si>
    <t>Base imponible percepción</t>
  </si>
  <si>
    <t>/SummaryDocuments/sac:SummaryDocumentsLine/sac:SUNATPerceptionSummaryDocumentReference/cbc:TaxableAmount</t>
  </si>
  <si>
    <t>2897</t>
  </si>
  <si>
    <t>Código de operación del ítem</t>
  </si>
  <si>
    <t>(Catálogo N.° 19)</t>
  </si>
  <si>
    <t>/SummaryDocuments/sac:SummaryDocumentsLine/cac:Status/cbc:ConditionCode</t>
  </si>
  <si>
    <t>2522</t>
  </si>
  <si>
    <t>2896</t>
  </si>
  <si>
    <t>Parámetros (018)</t>
  </si>
  <si>
    <t>Importe total de la venta
Tipo de moneda del Comprobante</t>
  </si>
  <si>
    <t>/SummaryDocuments/sac:SummaryDocumentsLine/sac:TotalAmount</t>
  </si>
  <si>
    <t>El formato del Tag UBL es diferente de decimal de 12 enteros y hasta 2 decimales o menor a cero</t>
  </si>
  <si>
    <t>2251</t>
  </si>
  <si>
    <t xml:space="preserve">El valor del tag es diferente al resultado del siguiente cálculo:
Total valor de venta-operaciones gravadas + Total valor de venta-operaciones inafectas + Total valor de venta-operaciones exoneradas + Total valor de venta-operaciones Exportacion + Sumatoria IGV/IVAP + Sumatoria ISC + Sumatoria otros tributos + Total impuestos a las bolsas plásticas + Sumatoria otros Cargos
Utilizar una tolerancia de +/- 5 para realizar la comparación. </t>
  </si>
  <si>
    <t>4027</t>
  </si>
  <si>
    <t>/SummaryDocuments/sac:SummaryDocumentsLine/sac:TotalAmount@currencyID (Tipo de moneda del comprobante)</t>
  </si>
  <si>
    <t>Si existe algún atributo currencyID en la misma línea  /SummaryDocuments/sac:SummaryDocumentsLine/ con valor diferente a "Tipo de moneda del comprobante" (excepto las monedas contenidas en el tag sac:SUNATPerceptionSummaryDocumentReference/)</t>
  </si>
  <si>
    <t>2071</t>
  </si>
  <si>
    <t xml:space="preserve">Operaciones gravadas </t>
  </si>
  <si>
    <t>/SummaryDocuments/sac:SummaryDocumentsLine/sac:BillingPayment</t>
  </si>
  <si>
    <t>Solo de corresponder. Sumatoria de valor de venta de las operaciones gravadas con IGV
sac:SummaryDocumentsLine/sac:BillingPayment/cbc:InstructionID[text()='01']</t>
  </si>
  <si>
    <t>Total valor de venta</t>
  </si>
  <si>
    <t>/SummaryDocuments/sac:SummaryDocumentsLine/sac:BillingPayment/cbc:PaidAmount</t>
  </si>
  <si>
    <t>2255</t>
  </si>
  <si>
    <t>El formato del Tag UBL es diferente de decimal positivo de 12 enteros y hasta 2 decimales y diferente de cero</t>
  </si>
  <si>
    <t>2254</t>
  </si>
  <si>
    <t>Códigos de tipo de valor de venta</t>
  </si>
  <si>
    <t>(Catálogo N.° 11)</t>
  </si>
  <si>
    <t>/SummaryDocuments/sac:SummaryDocumentsLine/sac:BillingPayment/cbc:InstructionID</t>
  </si>
  <si>
    <t>2257</t>
  </si>
  <si>
    <t>El Tag UBL no existe en el listado</t>
  </si>
  <si>
    <t>2256</t>
  </si>
  <si>
    <t>Parámetros (017)</t>
  </si>
  <si>
    <t>El valor del Tag UBL se repite en el /SummaryDocuments/sac:SummaryDocumentsLine</t>
  </si>
  <si>
    <t>2357</t>
  </si>
  <si>
    <t>Operaciones exoneradas</t>
  </si>
  <si>
    <t>Solo de corresponder. Sumatoria de valor de venta de las operaciones exoneradas con IGV
sac:SummaryDocumentsLine/sac:BillingPayment/cbc:InstructionID[text()='02']</t>
  </si>
  <si>
    <t>Operaciones inafectas</t>
  </si>
  <si>
    <t>Solo de corresponder. Sumatoria de valor de venta de las operaciones inafectas con IGV
sac:SummaryDocumentsLine/sac:BillingPayment/cbc:InstructionID[text()='03']</t>
  </si>
  <si>
    <t>Total Valor Venta</t>
  </si>
  <si>
    <t>Operaciones Exportación</t>
  </si>
  <si>
    <t>sac:SummaryDocumentsLine/sac:BillingPayment/cbc:InstructionID[text()='04']</t>
  </si>
  <si>
    <t>Sumatoria otros cargos del item</t>
  </si>
  <si>
    <t>/SummaryDocuments/sac:SummaryDocumentsLine/cac:AllowanceCharge</t>
  </si>
  <si>
    <t>Indicador de cargo</t>
  </si>
  <si>
    <t>an..5</t>
  </si>
  <si>
    <t>/SummaryDocuments/sac:SummaryDocumentsLine/cac:AllowanceCharge/cbc:ChargeIndicator</t>
  </si>
  <si>
    <t>El valor del Tag UBL es diferente de "true"</t>
  </si>
  <si>
    <t>2263</t>
  </si>
  <si>
    <t>2411</t>
  </si>
  <si>
    <t>Importe total</t>
  </si>
  <si>
    <t>/SummaryDocuments/sac:SummaryDocumentsLine/cac:AllowanceCharge/cbc:Amount</t>
  </si>
  <si>
    <t>2261</t>
  </si>
  <si>
    <t>El valor del Tag UBL es cero (0)</t>
  </si>
  <si>
    <t>2266</t>
  </si>
  <si>
    <t>IGV/IVAP</t>
  </si>
  <si>
    <t>/SummaryDocuments/sac:SummaryDocumentsLine/cac:TaxTotal</t>
  </si>
  <si>
    <t>Si no existe /SummaryDocuments/sac:SummaryDocumentsLine/cac:TaxTotal/cac:TaxSubtotal/cac:TaxCategory/cac:TaxScheme/cbc:ID = "1000" o "1016"</t>
  </si>
  <si>
    <t>2278</t>
  </si>
  <si>
    <t>Total IGV/IVAP</t>
  </si>
  <si>
    <t>/SummaryDocuments/sac:SummaryDocumentsLine/cac:TaxTotal/cbc:TaxAmount</t>
  </si>
  <si>
    <t>2048</t>
  </si>
  <si>
    <t>4019</t>
  </si>
  <si>
    <t>Si Código de tributo es "1016" y el valor del tag es mayor a 0 y el valor del tag es diferente de ("Total valor de venta - operaciones gravadas") x TASA VIGENTE A LA FECHA DE EMISION  con una tolerancia de +/-5</t>
  </si>
  <si>
    <t>4302</t>
  </si>
  <si>
    <t>/SummaryDocuments/sac:SummaryDocumentsLine/cac:TaxTotal/cac:TaxSubtotal/cbc:TaxAmount</t>
  </si>
  <si>
    <t>El valor del Tag UBL es diferente al Tag anterior</t>
  </si>
  <si>
    <t>2344</t>
  </si>
  <si>
    <t>Código de tributo</t>
  </si>
  <si>
    <t>(Catálogo N.° 05)</t>
  </si>
  <si>
    <t>/SummaryDocuments/sac:SummaryDocumentsLine/cac:TaxTotal/cac:TaxSubtotal/cac:TaxCategory/cac:TaxScheme/cbc:ID</t>
  </si>
  <si>
    <t>2269</t>
  </si>
  <si>
    <t>2268</t>
  </si>
  <si>
    <t>Parámetros (005)</t>
  </si>
  <si>
    <t>2355</t>
  </si>
  <si>
    <t>Nombre de tributo</t>
  </si>
  <si>
    <t>/SummaryDocuments/sac:SummaryDocumentsLine/cac:TaxTotal/cac:TaxSubtotal/cac:TaxCategory/cac:TaxScheme/cbc:Name</t>
  </si>
  <si>
    <t>2271</t>
  </si>
  <si>
    <t>Si "Código de tributo" es 1000, el valor del Tag UBL es diferente a "IGV"</t>
  </si>
  <si>
    <t>2276</t>
  </si>
  <si>
    <t>Si "Código de tributo" es 1016, el valor del Tag UBL es diferente a "IVAP"</t>
  </si>
  <si>
    <t>3051</t>
  </si>
  <si>
    <t>Código internacional de tributo</t>
  </si>
  <si>
    <t>/SummaryDocuments/sac:SummaryDocumentsLine/cac:TaxTotal/cac:TaxSubtotal/cac:TaxCategory/cac:TaxScheme/cbc:TaxTypeCode</t>
  </si>
  <si>
    <t>ISC</t>
  </si>
  <si>
    <t>/SummaryDocuments/sac:SummaryDocumentsLine/cac:TaxTotal/cac:TaxSubtotal/cac:TaxCategory/cac:TaxScheme/cbc:ID = 2000</t>
  </si>
  <si>
    <t>Total ISC</t>
  </si>
  <si>
    <t>Si "Código de tributo" es 2000, el valor del Tag UBL es diferente a "ISC"</t>
  </si>
  <si>
    <t>2275</t>
  </si>
  <si>
    <t>Otros tributos</t>
  </si>
  <si>
    <t>/SummaryDocuments/sac:SummaryDocumentsLine/cac:TaxTotal/cac:TaxSubtotal/cac:TaxCategory/cac:TaxScheme/cbc:ID = 9999</t>
  </si>
  <si>
    <t>Total Otros tributos</t>
  </si>
  <si>
    <t>Impuesto a las bolsas plásticas</t>
  </si>
  <si>
    <t>/SummaryDocuments/sac:SummaryDocumentsLine/cac:TaxTotal/cac:TaxSubtotal/cac:TaxCategory/cac:TaxScheme/cbc:ID = 7152</t>
  </si>
  <si>
    <t>Total ICBPER</t>
  </si>
  <si>
    <t xml:space="preserve">Datos del resumen de reversiones </t>
  </si>
  <si>
    <t>RR-&lt;Fecha&gt;-#####</t>
  </si>
  <si>
    <t>El valor del Tag UBL es vacío</t>
  </si>
  <si>
    <t>El formato del Tag UBL es numérico positivo hasta 5 dígitos</t>
  </si>
  <si>
    <t>El valor del Tag UBL es diferente a "20" y "40"</t>
  </si>
  <si>
    <t>El valor del Tag UBL es diferente a '20', '40' y '04'
No aplica para SEE-OSE</t>
  </si>
  <si>
    <t>Si "Tipo de documento" es 20, el formato del Tag UBL es diferente a:
- [R][A-Z0-9]{3}
- [0-9]{1,4}</t>
  </si>
  <si>
    <t>2674</t>
  </si>
  <si>
    <t>Si "Tipo de documento" es 40, el formato del Tag UBL es diferente a:
- [P][A-Z0-9]{3}  
- [0-9]{1,4}</t>
  </si>
  <si>
    <t>2675</t>
  </si>
  <si>
    <t>Si 'Tipo de documento' es '04', el formato del Tag UBL es diferente a:
- [L][A-Z0-9]{3}  
- [0-9]{1,4}
Nota: No aplica para SEE-OSE</t>
  </si>
  <si>
    <t>2345</t>
  </si>
  <si>
    <t>2958</t>
  </si>
  <si>
    <t>El "Tipo de documento" concatenado con "Serie del documento dado de baja" concatenado con el Tag UBL no se encuentra en el listado</t>
  </si>
  <si>
    <t>2750</t>
  </si>
  <si>
    <t>El 'Tipo de documento'  es '04' y  'Serie del documento dado de baja' concatenado con el Tag UBL se encuentra en el listado con estado '0'
Nota: No aplica para SEE-OSE</t>
  </si>
  <si>
    <t>El "Tipo de documento" concatenado con "Serie del documento dado de baja" concatenado con el Tag UBL se encuentra en el listado con estado 2</t>
  </si>
  <si>
    <t>2751</t>
  </si>
  <si>
    <t>Si 'Tipo de documento' es '04' y la 'Serie del documento dado de baja' concatenado con el Tag UBL tiene pagos registrados
Nota: No aplica para SEE-OSE</t>
  </si>
  <si>
    <t>2471</t>
  </si>
  <si>
    <t>CONDICIÓN INFORMÁTICA DEL CONCEPTO</t>
  </si>
  <si>
    <t>FORMATO / VALOR</t>
  </si>
  <si>
    <t>Datos de la Factura electrónica</t>
  </si>
  <si>
    <t>"2.1"</t>
  </si>
  <si>
    <t>/Invoice/cbc:UBLVersionID</t>
  </si>
  <si>
    <t>El valor del Tag UBL es diferente de "2.1"</t>
  </si>
  <si>
    <t>/Invoice/cbc:CustomizationID</t>
  </si>
  <si>
    <t>2073</t>
  </si>
  <si>
    <t>"PE:SUNAT"</t>
  </si>
  <si>
    <t>@schemeAgencyName</t>
  </si>
  <si>
    <t>Si existe el atributo, el valor ingresado es diferente a 'PE:SUNAT'</t>
  </si>
  <si>
    <t>4256</t>
  </si>
  <si>
    <t xml:space="preserve">Numeración, conformada por serie y número correlativo </t>
  </si>
  <si>
    <t>/Invoice/cbc:ID</t>
  </si>
  <si>
    <t>El formato del Tag UBL no tiene el formato:
- [F][A-Z0-9]{3}-[0-9]{1,8}
- [0-9]{1,4}-[0-9]{1,8}</t>
  </si>
  <si>
    <t>Si la serie NO empieza con número, y el valor del Tag UBL se encuentra en el listado con indicador de estado igual a 1</t>
  </si>
  <si>
    <t xml:space="preserve">Si la serie empieza con número, y el valor del Tag UBL se encuentra en el listado con indicador de estado igual a 2
Si la serie NO empieza con número, y el valor del Tag UBL se encuentra en el listado con indicador de estado igual a 0 o 2 </t>
  </si>
  <si>
    <t>1032</t>
  </si>
  <si>
    <t>/Invoice/cbc:IssueDate</t>
  </si>
  <si>
    <t>El valor del Tag UBL es mayor a dos días de la fecha de envío del comprobante</t>
  </si>
  <si>
    <t>2329</t>
  </si>
  <si>
    <t>/Invoice/cbc:IssueTime</t>
  </si>
  <si>
    <t>Tipo de documento</t>
  </si>
  <si>
    <t>/Invoice/cbc:InvoiceTypeCode</t>
  </si>
  <si>
    <t>1004</t>
  </si>
  <si>
    <t>El valor del Tag UBL es diferente al tipo de documento del archivo</t>
  </si>
  <si>
    <t>1003</t>
  </si>
  <si>
    <t>Catálogo
(001)</t>
  </si>
  <si>
    <t>@listAgencyName</t>
  </si>
  <si>
    <t>4251</t>
  </si>
  <si>
    <t>"Tipo de Documento"</t>
  </si>
  <si>
    <t>@listName</t>
  </si>
  <si>
    <t>Si existe el atributo, el valor ingresado es diferente a 'Tipo de Documento'</t>
  </si>
  <si>
    <t>4252</t>
  </si>
  <si>
    <t>"urn:pe:gob:sunat:cpe:see:gem:catalogos:catalogo01"</t>
  </si>
  <si>
    <t>@listURI</t>
  </si>
  <si>
    <t>Si existe el atributo, el valor ingresado es diferente a 'urn:pe:gob:sunat:cpe:see:gem:catalogos:catalogo01'</t>
  </si>
  <si>
    <t>4253</t>
  </si>
  <si>
    <t>Tipo de moneda  en la cual se emite la factura electrónica</t>
  </si>
  <si>
    <t>/Invoice/cbc:DocumentCurrencyCode</t>
  </si>
  <si>
    <t>2070</t>
  </si>
  <si>
    <t>El valor del Tag UBL es diferente al listado.</t>
  </si>
  <si>
    <t>3088</t>
  </si>
  <si>
    <t>Catálogo
(002)</t>
  </si>
  <si>
    <t>La moneda de los totales de línea y totales de comprobantes (excepto para los totales de Percepción y Detracción) es diferente al valor del Tag UBL</t>
  </si>
  <si>
    <t>"ISO 4217 Alpha"</t>
  </si>
  <si>
    <t>@listID</t>
  </si>
  <si>
    <t>Si existe el atributo, el valor ingresado es diferente a 'ISO 4217 Alpha'</t>
  </si>
  <si>
    <t>4254</t>
  </si>
  <si>
    <t>"Currency"</t>
  </si>
  <si>
    <t>Si existe el atributo, el valor ingresado es diferente a 'Currency'</t>
  </si>
  <si>
    <t>"United Nations Economic Commission for Europe"</t>
  </si>
  <si>
    <t>Si existe el atributo, el valor ingresado es diferente a 'United Nations Economic Commission for Europe'</t>
  </si>
  <si>
    <t>Fecha de vencimiento</t>
  </si>
  <si>
    <t>Datos de la Firma electrónica</t>
  </si>
  <si>
    <t>&lt;&lt;&lt; REVISAR HOJA FIRMA &gt;&gt;&gt;</t>
  </si>
  <si>
    <t>Datos del Emisor</t>
  </si>
  <si>
    <t xml:space="preserve"> </t>
  </si>
  <si>
    <t>/Invoice/cac:AccountingSupplierParty/cac:Party/cac:PartyIdentification/cbc:ID (Número de RUC)</t>
  </si>
  <si>
    <t>Existe más de un Tag UBL cac:AccountingSupplierParty/cac:Party/cac:PartyIdentification</t>
  </si>
  <si>
    <t>3089</t>
  </si>
  <si>
    <t>El valor del Tag UBL tiene un ind_estado diferente "00" en el listado</t>
  </si>
  <si>
    <t>2010</t>
  </si>
  <si>
    <t>Si 'Tipo de operación' es '0201 Exportación de Servicios – Prestación servicios realizados íntegramente en el país', no existe ind_padron igual a "05" en el listado para el valor del Tag UBL</t>
  </si>
  <si>
    <t>3097</t>
  </si>
  <si>
    <t>Padrones
Contribuyentes</t>
  </si>
  <si>
    <t>El valor del Tag UBL se encuentra en el padrón de obligados a emitir a través de SEE-OSE 
Validación no aplica para SEE-OSE</t>
  </si>
  <si>
    <t xml:space="preserve">Si 'Tipo de operación' es '2106 Venta nacional a turistas - Tax Free', no existe ind_padron igual a "14" en el listado para el valor del Tag UBL </t>
  </si>
  <si>
    <t>3281</t>
  </si>
  <si>
    <t xml:space="preserve">n1 </t>
  </si>
  <si>
    <t>"6"</t>
  </si>
  <si>
    <t>/Invoice/cac:AccountingSupplierParty/cac:Party/cac:PartyIdentification/cbc:ID@schemeID (Tipo de documento de identidad)</t>
  </si>
  <si>
    <t>No existe el atributo o es vacío</t>
  </si>
  <si>
    <t>1008</t>
  </si>
  <si>
    <t>1007</t>
  </si>
  <si>
    <t>"Documento de Identidad"</t>
  </si>
  <si>
    <t>@schemeName</t>
  </si>
  <si>
    <t>Si existe el atributo, el valor ingresado es diferente a 'Documento de Identidad'</t>
  </si>
  <si>
    <t>4255</t>
  </si>
  <si>
    <t>"urn:pe:gob:sunat:cpe:see:gem:catalogos:catalogo06"</t>
  </si>
  <si>
    <t>@schemeURI</t>
  </si>
  <si>
    <t>Si existe el atributo, el valor ingresado es diferente a 'urn:pe:gob:sunat:cpe:see:gem:catalogos:catalogo06'</t>
  </si>
  <si>
    <t>4257</t>
  </si>
  <si>
    <t>Nombre comercial</t>
  </si>
  <si>
    <t>/Invoice/cac:AccountingSupplierParty/cac:Party/cac:PartyName/cbc:Name</t>
  </si>
  <si>
    <t>Si existe el tag, el formato del Tag UBL es diferente a alfanumérico de hasta 1500 caracteres  (se considera cualquier carácter incluido espacio, no se permite ningún otro "whitespace character": salto de línea, tab, fin de línea, etc.)</t>
  </si>
  <si>
    <t>4092</t>
  </si>
  <si>
    <t>/Invoice/cac:AccountingSupplierParty/cac:Party/cac:PartyLegalEntity/cbc:RegistrationName</t>
  </si>
  <si>
    <t>El formato del Tag UBL es diferente a alfanumérico de hasta 1500 caracteres (se considera cualquier carácter incluido espacio, no se permite ningún otro "whitespace character": salto de línea, tab, fin de línea, etc.)</t>
  </si>
  <si>
    <t>Domicilio fiscal</t>
  </si>
  <si>
    <t>an..200</t>
  </si>
  <si>
    <t>/Invoice/cac:AccountingSupplierParty/cac:Party/cac:PartyLegalEntity/cac:RegistrationAddress/cac:AddressLine/cbc:Line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</si>
  <si>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</si>
  <si>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4094</t>
  </si>
  <si>
    <t>an..25</t>
  </si>
  <si>
    <t>/Invoice/cac:AccountingSupplierParty/cac:Party/cac:PartyLegalEntity/cac:RegistrationAddress/cbc:CitySubdivisionName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</si>
  <si>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</si>
  <si>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4095</t>
  </si>
  <si>
    <t>/Invoice/cac:AccountingSupplierParty/cac:Party/cac:PartyLegalEntity/cac:RegistrationAddress/cbc:CityName (Provincia)</t>
  </si>
  <si>
    <t>Si existe el tag, el formato del Tag UBL es diferente a alfanumérico de 1 a 30 caracteres (se considera cualquier carácter incluido espacio, no se permite ningún otro "whitespace character": salto de línea, tab, fin de línea, etc.)</t>
  </si>
  <si>
    <t>4096</t>
  </si>
  <si>
    <t>/Invoice/cac:AccountingSupplierParty/cac:Party/cac:PartyLegalEntity/cac:RegistrationAddress/cbc:ID (Código de ubigeo)</t>
  </si>
  <si>
    <t>4093</t>
  </si>
  <si>
    <t>Catálogo
(013)</t>
  </si>
  <si>
    <t>"PE:INEI"</t>
  </si>
  <si>
    <t>Si existe el atributo, el valor ingresado es diferente a 'PE:INEI'</t>
  </si>
  <si>
    <t>"Ubigeos"</t>
  </si>
  <si>
    <t>Si existe el atributo, el valor ingresado es diferente a 'Ubigeos'</t>
  </si>
  <si>
    <t>/Invoice/cac:AccountingSupplierParty/cac:Party/cac:PartyLegalEntity/cac:RegistrationAddress/cbc:CountrySubentity (Departamento)</t>
  </si>
  <si>
    <t>Si existe el tag, El formato del Tag UBL es diferente a alfanumérico de 1 a 30 caracteres (se considera cualquier carácter incluido espacio, no se permite ningún otro "whitespace character": salto de línea, tab, fin de línea, etc.)</t>
  </si>
  <si>
    <t>4097</t>
  </si>
  <si>
    <t>/Invoice/cac:AccountingSupplierParty/cac:Party/cac:PartyLegalEntity/cac:RegistrationAddress/cbc:District (Distrito)</t>
  </si>
  <si>
    <t>4098</t>
  </si>
  <si>
    <t>/Invoice/cac:AccountingSupplierParty/cac:Party/cac:PartyLegalEntity/cac:RegistrationAddress/cac:Country/cbc:IdentificationCode (Código de país)</t>
  </si>
  <si>
    <t>Si el Tag UBL existe, el valor del Tag UBL es diferente a PE</t>
  </si>
  <si>
    <t>4041</t>
  </si>
  <si>
    <t>Catálogo
(004)</t>
  </si>
  <si>
    <t>"ISO 3166-1"</t>
  </si>
  <si>
    <t>Si existe el atributo, el valor ingresado es diferente a 'ISO 3166-1'</t>
  </si>
  <si>
    <t>'"United Nations Economic Commission for Europe"</t>
  </si>
  <si>
    <t>"Country"</t>
  </si>
  <si>
    <t>Si existe el atributo, el valor ingresado es diferente a 'Country'</t>
  </si>
  <si>
    <t>Dirección del lugar en el que se entrega el bien. Dato exclusivo para ventas itinerantes.
- Dirección completa y detallada
- Urbanización
- Provincia
- Código de ubigeo
- Departamento
- Distrito
- Código de país</t>
  </si>
  <si>
    <t>/Invoice/cac:Delivery/cac:DeliveryLocation/cac:Address/cac:AddressLine/cbc:Line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</si>
  <si>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</si>
  <si>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4236</t>
  </si>
  <si>
    <t>/Invoice/cac:Delivery/cac:DeliveryLocation/cac:Address/cbc:CitySubdivisionName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</si>
  <si>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</si>
  <si>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4238</t>
  </si>
  <si>
    <t>/Invoice/cac:Delivery/cac:DeliveryLocation/cac:Address/cbc:CityName (Provincia)</t>
  </si>
  <si>
    <t>4239</t>
  </si>
  <si>
    <t>/Invoice/cac:Delivery/cac:DeliveryLocation/cac:Address/cbc:ID (Código de ubigeo)</t>
  </si>
  <si>
    <t>4231</t>
  </si>
  <si>
    <t>/Invoice/cac:Delivery/cac:DeliveryLocation/cac:Address/cbc:CountrySubentity (Departamento)</t>
  </si>
  <si>
    <t>4240</t>
  </si>
  <si>
    <t>/Invoice/cac:Delivery/cac:DeliveryLocation/cac:Address/cbc:District (Distrito)</t>
  </si>
  <si>
    <t>4241</t>
  </si>
  <si>
    <t>/Invoice/cac:Delivery/cac:DeliveryLocation/cac:Address/cac:Country/cbc:IdentificationCode (Código de país)</t>
  </si>
  <si>
    <t>Si el Tag UBL existe y 'Tipo de operación' es diferente de '0201' y '0208', el valor del Tag UBL es diferente a 'PE'</t>
  </si>
  <si>
    <t>Código del pais del uso, explotación o aprovechamiento del servicio</t>
  </si>
  <si>
    <t>Si 'Tipo de operación' es '0201' o '0208', si el Tag UBL no existe o es vacio.</t>
  </si>
  <si>
    <t>3098</t>
  </si>
  <si>
    <t>Si 'Tipo de operación' es '0201' o '0208' y el Tag UBL existe, el valor es diferente al Catálogo 04  o el valor es igual a 'PE'</t>
  </si>
  <si>
    <t>3099</t>
  </si>
  <si>
    <t>Código asignado por la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</si>
  <si>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n4</t>
  </si>
  <si>
    <t>/Invoice/cac:AccountingSupplierParty/cac:Party/cac:PartyLegalEntity/cac:RegistrationAddress/cbc:AddressTypeCode</t>
  </si>
  <si>
    <t>Si Serie del documento no inicia con número, no existe el Tag UBL o es vacío</t>
  </si>
  <si>
    <t>3030</t>
  </si>
  <si>
    <t>Si Serie del documento inicia con número, no existe el Tag UBL o es vacío</t>
  </si>
  <si>
    <t>4198</t>
  </si>
  <si>
    <t>Si Serie del documento no inicia con número y el Tag UBL es diferente de '0000', el valor del Tag UBL no está en el listado</t>
  </si>
  <si>
    <t>3239</t>
  </si>
  <si>
    <t>Establecimientos Anexos</t>
  </si>
  <si>
    <t>Si el Tag UBL existe y es diferente de vacío y es diferente de '0000' y Serie del documento inicia con número, el valor del Tag UBL no está en el listado</t>
  </si>
  <si>
    <t>4199</t>
  </si>
  <si>
    <t>Si el Tag UBL existe y es diferente de vacío, el valor del Tag es diferente a numérico de 4 dígitos.</t>
  </si>
  <si>
    <t>4242</t>
  </si>
  <si>
    <t>"Establecimientos anexos"</t>
  </si>
  <si>
    <t>Si existe el atributo, el valor ingresado es diferente a 'Establecimientos anexos'</t>
  </si>
  <si>
    <t>Datos del adquirente o usuario</t>
  </si>
  <si>
    <t>Tipo y número de documento del adquirente o usuario</t>
  </si>
  <si>
    <t>/Invoice/cac:AccountingCustomerParty/cac:Party/cac:PartyIdentification/cbc:ID (Número de documento)</t>
  </si>
  <si>
    <t>Existe más de un Tag UBL en el XML cac:AccountingCustomerParty/cac:Party/cac:PartyIdentification</t>
  </si>
  <si>
    <t>3090</t>
  </si>
  <si>
    <t>Si 'Tipo de documento del adquiriente o usuario' es '6', el formato del Tag UBL es diferente a numérico de 11 dígitos</t>
  </si>
  <si>
    <t>Si 'Tipo de documento del adquiriente o usuario' es '6', el valor del Tag UBL no está en el listado</t>
  </si>
  <si>
    <t>1083</t>
  </si>
  <si>
    <t>Si 'Tipo de documento del adquiriente o usuario' es '6', el valor del Tag UBL tiene un ind_estado diferente a 00 en el listado</t>
  </si>
  <si>
    <t>4013</t>
  </si>
  <si>
    <t>Si 'Tipo de documento del adquiriente o usuario' es '6', el valor del Tag UBL tiene un ind_condicion igual a '12' en el listado</t>
  </si>
  <si>
    <t>4014</t>
  </si>
  <si>
    <t>Si 'Tipo de documento del adquiriente o usuario' es '4' o '7' o '0' o 'A' o 'B' o 'C' o 'D' o 'E' o 'G', el formato del Tag UBL es diferente a alfanumérico de hasta 15 caracteres (se considera cualquier carácter, no permite 'whitespace character': espacio, salto de línea, fin de línea, tab, etc.)</t>
  </si>
  <si>
    <t>2802</t>
  </si>
  <si>
    <t>Si el 'Tipo de documento de identidad del adquiriente o usuario' es '1', el formato del Tag UBL es diferente de numérico de 8 dígitos</t>
  </si>
  <si>
    <t>2801</t>
  </si>
  <si>
    <t>an1</t>
  </si>
  <si>
    <t>/Invoice/cac:AccountingCustomerParty/cac:Party/cac:PartyIdentification/cbc:ID@schemeID (Tipo de documento de identidad)</t>
  </si>
  <si>
    <t>No existe el atributo</t>
  </si>
  <si>
    <t xml:space="preserve">Si 'Tipo de operación' es '0200' o '0201' o '0204', y no existe Leyenda con 'Código de leyenda' igual a '2008', el valor del Tag UBL es  '6' </t>
  </si>
  <si>
    <t>2800</t>
  </si>
  <si>
    <t>Si 'Tipo de operación' es '0200' o '0201' o '0202' o '0203' '0204' o '0205' '0206' o '0207' '0208' o '0401', y el valor del Tag UBL es diferente al listado y guion '-'</t>
  </si>
  <si>
    <t>Si 'Tipo de operación' es '0112 Venta Interna - Sustenta Gastos Deducibles Persona Natural', el valor del Tag UBL es diferente de '1' y '6'</t>
  </si>
  <si>
    <t>Si 'Tipo de operación' es '2106 Venta nacional a turistas - Tax Free', el valor del Tag UBL es diferente de '7', 'B' y 'G'.</t>
  </si>
  <si>
    <t>Si no es uno de los cuatro casos anteriores, el valor del Tag UBL es diferente de '6'</t>
  </si>
  <si>
    <t xml:space="preserve">Apellidos y nombres, denominación o razón social del adquirente o usuario </t>
  </si>
  <si>
    <t>/Invoice/cac:AccountingCustomerParty/cac:Party/cac:PartyLegalEntity/cbc:RegistrationName</t>
  </si>
  <si>
    <t>2021</t>
  </si>
  <si>
    <t>El formato del Tag UBL es diferente a alfanumérico de 3 hasta 1500 caracteres (se considera cualquier carácter incluido espacio, no se permite ningún otro "whitespace character": salto de línea, tab, fin de línea, etc.)</t>
  </si>
  <si>
    <t>2022</t>
  </si>
  <si>
    <t>Dirección del adquiriente o usuario</t>
  </si>
  <si>
    <t>/Invoice/cac:AccountingCustomerParty/cac:Party/cac:PartyLegalEntity/cac:RegistrationAddress/cac:AddressLine/cbc:Line
(Dirección completa y detallada)</t>
  </si>
  <si>
    <t>/Invoice/cac:AccountingCustomerParty/cac:Party/cac:PartyLegalEntity/cac:RegistrationAddress/cbc:CitySubdivisionName (Urbanización)</t>
  </si>
  <si>
    <t>/Invoice/cac:AccountingCustomerParty/cac:Party/cac:PartyLegalEntity/cac:RegistrationAddress/cbc:CityName (Provincia)</t>
  </si>
  <si>
    <t>/Invoice/cac:AccountingCustomerParty/cac:Party/cac:PartyLegalEntity/cac:RegistrationAddress/cbc:ID (Código de ubigeo)</t>
  </si>
  <si>
    <t>/Invoice/cac:AccountingCustomerParty/cac:Party/cac:PartyLegalEntity/cac:RegistrationAddress/cbc:CountrySubentity (Departamento)</t>
  </si>
  <si>
    <t>/Invoice/cac:AccountingCustomerParty/cac:Party/cac:PartyLegalEntity/cac:RegistrationAddress/cbc:District (Distrito)</t>
  </si>
  <si>
    <t>/Invoice/cac:AccountingCustomerParty/cac:Party/cac:PartyLegalEntity/cac:RegistrationAddress/cac:Country/cbc:IdentificationCode (Código de país)</t>
  </si>
  <si>
    <t>Tipo y número de documento de identidad de otros participantes asociados a la transacción 
Apellidos y nombres, denominación o razón social de otros participantes asociados a la transacción</t>
  </si>
  <si>
    <t>/Invoice/cac:AccountingCustomerParty/cac:Party/cac:PartyLegalEntity/cac:ShareholderParty/cac:Party/cac:PartyIdentification/cbc:ID (Número de documento)</t>
  </si>
  <si>
    <t>/Invoice/cac:AccountingCustomerParty/cac:Party/cac:PartyLegalEntity/cac:ShareholderParty/cac:Party/cac:PartyIdentification/cbc:ID@schemeID (Tipo de documento de identidad)</t>
  </si>
  <si>
    <t>/Invoice/cac:AccountingCustomerParty/cac:Party/cac:PartyLegalEntity/cac:ShareholderParty/cac:Party/cac:PartyLegalEntity/cbc:RegistrationName (Nombre)</t>
  </si>
  <si>
    <t>Información adicional - Datos del sujeto que realiza la operación por cuenta del adquirente o usuario</t>
  </si>
  <si>
    <t>Tipo y número de documento de identidad  del sujeto que realiza la operación por cuenta del adquirente o usuario</t>
  </si>
  <si>
    <t>/Invoice/cac:BuyerCustomerParty/cac:Party/cac:PartyIdentification/cbc:ID (Número de documento)</t>
  </si>
  <si>
    <t>/Invoice/cac:BuyerCustomerParty/cac:Party/cac:PartyIdentification/cbc:ID@schemeID (Tipo de documento de identidad)</t>
  </si>
  <si>
    <t>Información adicional - Documentos relacionados</t>
  </si>
  <si>
    <t>Tipo y numeración de la guía de remisión relacionada con la operación</t>
  </si>
  <si>
    <t>/Invoice/cac:DespatchDocumentReference/cbc:ID (Número de documento)</t>
  </si>
  <si>
    <t>Si el Tag UBL existe, el formato del Tag UBL es diferente a: 
- [T][A-Z0-9]{3}-[0-9]{1,8}
- [0-9]{4}-[0-9]{1,8}
- [EG0][1-4]{1}-[0-9]{1,8}
- [EG07] {4}-[0-9]{1,8}
- [G][0-9]{3}-[0-9]{1,8}
- [V][A-Z0-9]{3}-[0-9]{1,8}</t>
  </si>
  <si>
    <t>4006</t>
  </si>
  <si>
    <t>El "Tipo de la guía de remisión relacionada" concatenada con el valor del Tag UBL se repite en el /Invoice</t>
  </si>
  <si>
    <t>2364</t>
  </si>
  <si>
    <t>/Invoice/cac:DespatchDocumentReference/cbc:DocumentTypeCode (Tipo de guía relacionada)</t>
  </si>
  <si>
    <t>Si existe el "Número de la guía de remisión relacionada", el formato del Tag UBL es diferente de '09' y '31'</t>
  </si>
  <si>
    <t>4005</t>
  </si>
  <si>
    <t>"Tipo de Documento "</t>
  </si>
  <si>
    <t>Tipo y número de otro documento  relacionado con la operación</t>
  </si>
  <si>
    <t>/Invoice/cac:AdditionalDocumentReference/cbc:ID (Número de documento)</t>
  </si>
  <si>
    <t>Si el Tag UBL existe, el formato del Tag UBL es diferente a alfanumérico de hasta 30 caracteres (se considera cualquier carácter, no permite "whitespace character": espacio, salto de línea, fin de línea, tab, etc.)</t>
  </si>
  <si>
    <t>4010</t>
  </si>
  <si>
    <t>El "Tipo de otro documento relacionado" concatenada con el valor del Tag UBL se repite en el /Invoice</t>
  </si>
  <si>
    <t>2365</t>
  </si>
  <si>
    <t>(Catálogo N.° 12)</t>
  </si>
  <si>
    <t>/Invoice/cac:AdditionalDocumentReference/cbc:DocumentTypeCode (Tipo de documento relacionado)</t>
  </si>
  <si>
    <t xml:space="preserve">Si existe el "Número de otro documento relacionado", el formato del Tag UBL es diferente de '02', '03', '04', '05', '06', '07', '08', '09', '99' </t>
  </si>
  <si>
    <t>4009</t>
  </si>
  <si>
    <t>Catálogo
(012)</t>
  </si>
  <si>
    <t>"Documento Relacionado"</t>
  </si>
  <si>
    <t>"urn:pe:gob:sunat:cpe:see:gem:catalogos:catalogo12"</t>
  </si>
  <si>
    <t>Si existe el atributo, el valor ingresado es diferente a 'urn:pe:gob:sunat:cpe:see:gem:catalogos:catalogo12'</t>
  </si>
  <si>
    <t>Datos del detalle o Ítem de la Factura</t>
  </si>
  <si>
    <t>Número de orden del Ítem</t>
  </si>
  <si>
    <t>/Invoice/cac:InvoiceLine/cbc:ID</t>
  </si>
  <si>
    <t>El formato del Tag UBL es diferente de numérico de hasta 3 dígitos; o, es igual cero.</t>
  </si>
  <si>
    <t>Existe otro cac:InvoiceLine con el mismo valor del Tag UBL (cbc:ID)</t>
  </si>
  <si>
    <t>Unidad de medida por ítem</t>
  </si>
  <si>
    <t>an..3</t>
  </si>
  <si>
    <t>/Invoice/cac:InvoiceLine/cbc:InvoicedQuantity@unitCode</t>
  </si>
  <si>
    <t>No existe el atributo del Tag UBL o es vacío</t>
  </si>
  <si>
    <t>2883</t>
  </si>
  <si>
    <t>Si existe el atributo, el valor es diferente al Catálogo N.° 03</t>
  </si>
  <si>
    <t>2936</t>
  </si>
  <si>
    <t>"UN/ECE rec 20"</t>
  </si>
  <si>
    <t>@unitCodeListID</t>
  </si>
  <si>
    <t>Si existe el atributo, el valor ingresado es diferente a 'UN/ECE rec 20'</t>
  </si>
  <si>
    <t>4258</t>
  </si>
  <si>
    <t>Catálogo
(003)</t>
  </si>
  <si>
    <t>@unitCodeListAgencyName</t>
  </si>
  <si>
    <t>4259</t>
  </si>
  <si>
    <t>Cantidad de unidades por ítem</t>
  </si>
  <si>
    <t>/Invoice/cac:InvoiceLine/cbc:InvoicedQuantity</t>
  </si>
  <si>
    <t>No existe el Tag UBL o es cero (0)</t>
  </si>
  <si>
    <t>2024</t>
  </si>
  <si>
    <t>2025</t>
  </si>
  <si>
    <t>Código de producto</t>
  </si>
  <si>
    <t>/Invoice/cac:InvoiceLine/cac:Item/cac:SellersItemIdentification/cbc:ID</t>
  </si>
  <si>
    <t>Si el tag existe, el formato del Tag UBL es diferente de alfanumérico de 1 a 30 carácteres (se considera cualquier carácter incluido espacio, no se permite ningún otro "whitespace character": salto de línea, tab, fin de línea, etc.)</t>
  </si>
  <si>
    <t>4269</t>
  </si>
  <si>
    <t>Codigo de producto SUNAT</t>
  </si>
  <si>
    <t>/Invoice/cac:InvoiceLine/cac:Item/cac:CommodityClassification/cbc:ItemClassificationCode</t>
  </si>
  <si>
    <t>Si 'Número de RUC' del emisor es obligado a enviar Código de producto (se encuentra en el listado con ind_padron = '12'), y no existe el Tag UBL y no existe el 'Código de producto GTIN'</t>
  </si>
  <si>
    <t>4331</t>
  </si>
  <si>
    <t>Si el tag existe, si el valor del Tag UBL no se encuentra en el listado</t>
  </si>
  <si>
    <t>4332</t>
  </si>
  <si>
    <t>Catálogo
(025)</t>
  </si>
  <si>
    <t>Si el tag existe y tiene una longitud de 8 posiciones, el valor del Tag UBL termina en 6 ceros ('000000') o termina en 4 ceros ('0000')</t>
  </si>
  <si>
    <t>4337</t>
  </si>
  <si>
    <t>Si 'Tipo de operación' es '0112 Venta Interna - Sustenta Gastos Deducibles Persona Natural', el comprobante no contiene ninguna línea con 'Código de producto SUNAT' con valor '84121901' o '80131501'</t>
  </si>
  <si>
    <t>3181</t>
  </si>
  <si>
    <t>"UNSPSC"</t>
  </si>
  <si>
    <t>Si existe el atributo, el valor ingresado es diferente a 'UNSPSC'</t>
  </si>
  <si>
    <t>"GS1 US"</t>
  </si>
  <si>
    <t>Si existe el atributo, el valor ingresado es diferente a 'GS1 US'</t>
  </si>
  <si>
    <t>"Item Classification"</t>
  </si>
  <si>
    <t>Si existe el atributo, el valor ingresado es diferente a 'Item Classification'</t>
  </si>
  <si>
    <t>Código de producto GTIN</t>
  </si>
  <si>
    <t>an..14</t>
  </si>
  <si>
    <t>/Invoice/cac:InvoiceLine/cac:Item/cac:StandardItemIdentification/cbc:ID (Código de producto GTIN)</t>
  </si>
  <si>
    <t>Si el atributo @schemeID del tag es GTIN-8, y la longitud  del Tag UBL es diferente de 8 caracteres</t>
  </si>
  <si>
    <t>4334</t>
  </si>
  <si>
    <t>Si el atributo @schemeID del tag es GTIN-12, y la longitud  del Tag UBL es diferente de 12 caracteres</t>
  </si>
  <si>
    <t>Si el atributo @schemeID del tag es GTIN-13, y la longitud  del Tag UBL es diferente de 13 caracteres</t>
  </si>
  <si>
    <t>Si el atributo @schemeID del tag es GTIN-14, y la longitud  del Tag UBL es diferente de 14 caracteres</t>
  </si>
  <si>
    <t>Si el tag existe y no existe el atributo @schemeID (Tipo de estructura GTIN)</t>
  </si>
  <si>
    <t>4333</t>
  </si>
  <si>
    <t>@schemeID (Tipo de estructura GTIN)</t>
  </si>
  <si>
    <t>Si existe el atributo, el valor ingresado es diferente a 'GTIN-8', 'GTIN-12', 'GTIN-13' y 'GTIN-14'</t>
  </si>
  <si>
    <t>4335</t>
  </si>
  <si>
    <t xml:space="preserve">Número de placa del vehículo automotor </t>
  </si>
  <si>
    <t>(Catálogo N.° 55)</t>
  </si>
  <si>
    <t>/Invoice/cac:InvoiceLine/cac:Item/cac:AdditionalItemProperty/cbc:Name</t>
  </si>
  <si>
    <t>Si existe el tag y es vacío</t>
  </si>
  <si>
    <t>4235</t>
  </si>
  <si>
    <t>/Invoice/cac:InvoiceLine/cac:Item/cac:AdditionalItemProperty/cbc:NameCode</t>
  </si>
  <si>
    <t>Catálogo
(055)</t>
  </si>
  <si>
    <t>"Propiedad del item"</t>
  </si>
  <si>
    <t>Si existe el atributo, el valor ingresado es diferente a 'Propiedad del item'</t>
  </si>
  <si>
    <t>"urn:pe:gob:sunat:cpe:see:gem:catalogos:catalogo55"</t>
  </si>
  <si>
    <t>Si existe el atributo, el valor ingresado es diferente a 'urn:pe:gob:sunat:cpe:see:gem:catalogos:catalogo55'</t>
  </si>
  <si>
    <t>/Invoice/cac:InvoiceLine/cac:Item/cac:AdditionalItemProperty/cbc:Value</t>
  </si>
  <si>
    <t>De existir 'Código del concepto' igual a '7000' y no existe el tag.</t>
  </si>
  <si>
    <t>3064</t>
  </si>
  <si>
    <t>Descripción detallada del servicio prestado, bien vendido o cedido en uso, indicando las características</t>
  </si>
  <si>
    <t>an..500</t>
  </si>
  <si>
    <t>/Invoice/cac:InvoiceLine/cac:Item/cbc:Description</t>
  </si>
  <si>
    <t>2026</t>
  </si>
  <si>
    <t>El formato del Tag UBL es diferente a alfanumérico de 1 hasta 500 caracteres (se considera cualquier carácter, permite "whitespace character": espacio, salto de línea, fin de línea, tab, etc.)</t>
  </si>
  <si>
    <t>2027</t>
  </si>
  <si>
    <t>Valor unitario por ítem</t>
  </si>
  <si>
    <t>/Invoice/cac:InvoiceLine/cac:Price/cbc:PriceAmount</t>
  </si>
  <si>
    <t>2068</t>
  </si>
  <si>
    <t>El formato del Tag UBL es diferente de decimal positivo de 12 enteros y hasta 10 decimales y diferente de cero</t>
  </si>
  <si>
    <t>2369</t>
  </si>
  <si>
    <t>Si existe en la línea un cac:TaxSubtotal con 'Código de tributo por línea' igual a '9996' cuyo 'Monto base' es mayor a cero (cbc:TaxableAmount &gt; 0), el valor del Tag UBL es mayor a 0 (cero)</t>
  </si>
  <si>
    <t>2640</t>
  </si>
  <si>
    <t>@currencyID</t>
  </si>
  <si>
    <t>Si existe el atributo, el valor del atributo es diferente al ingresado en 'Tipo de moneda'</t>
  </si>
  <si>
    <t xml:space="preserve">Precio de venta unitario por item
</t>
  </si>
  <si>
    <t>/Invoice/cac:InvoiceLine/cac:PricingReference/cac:AlternativeConditionPrice/cbc:PriceAmount (Valor)</t>
  </si>
  <si>
    <t>2028</t>
  </si>
  <si>
    <t>2367</t>
  </si>
  <si>
    <t>Si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menos los 'Monto de descuentos' que no afectan la base imponible del ítem ('Código de motivo de descuento' igual a '01') más los 'Monto de cargos' que no afectan la base imponible del ítem ('Código de motivo de cargo' igual a '48'), entre la 'Cantidad de unidades por ítem' (con una tolerancia + -1)</t>
  </si>
  <si>
    <t>3270</t>
  </si>
  <si>
    <t>(Catálogo N.° 16)
"01"</t>
  </si>
  <si>
    <t>/Invoice/cac:InvoiceLine/cac:PricingReference/cac:AlternativeConditionPrice/cbc:PriceTypeCode (Código de precio)</t>
  </si>
  <si>
    <t>2410</t>
  </si>
  <si>
    <t>Catálogo
(016)</t>
  </si>
  <si>
    <t>Existe en el mismo ítem otro cac:AlternativeConditionPrice con el mismo valor del Tag UBL (cbc:PriceTypeCode)</t>
  </si>
  <si>
    <t>2409</t>
  </si>
  <si>
    <t>"Tipo de Precio"</t>
  </si>
  <si>
    <t>Si existe el atributo, el valor ingresado es diferente a 'Tipo de Precio'</t>
  </si>
  <si>
    <t>"urn:pe:gob:sunat:cpe:see:gem:catalogos:catalogo16"</t>
  </si>
  <si>
    <t>Si existe el atributo, el valor ingresado es diferente a 'urn:pe:gob:sunat:cpe:see:gem:catalogos:catalogo16'</t>
  </si>
  <si>
    <t>Valor referencial unitario por ítem en operaciones gratuitas (no onerosas)</t>
  </si>
  <si>
    <t>Si no existe en la misma línea un cac:TaxSubtotal con 'Código de tributo por línea' igual a '9996' cuyo 'Monto base' es mayor a cero (cbc:TaxableAmount &gt; 0) (Operaciones gratuitas), y 'Código de precio' es '02' (Valor referencial en operaciones no onerosa), el Tag UBL es mayor a 0 (cero).</t>
  </si>
  <si>
    <t>3224</t>
  </si>
  <si>
    <t>Si existe en la misma línea un cac:TaxSubtotal con 'Código de tributo por línea' igual a '9996' cuyo 'Monto base' es mayor a cero (cbc:TaxableAmount &gt; 0) (Operaciones gratuitas), y 'Código de precio' es diferente de '02' (Valor referencial en operaciones no onerosa).</t>
  </si>
  <si>
    <t>3234</t>
  </si>
  <si>
    <t>Si existe el atributo, el valor es diferente al ingresado en 'Tipo de moneda'</t>
  </si>
  <si>
    <t>(Catálogo N.° 16)
"02"</t>
  </si>
  <si>
    <t>Monto total de tributos del ítem</t>
  </si>
  <si>
    <t>/Invoice/cac:InvoiceLine/cac:TaxTotal/cbc:TaxAmount (Monto total de tributos del ítem)</t>
  </si>
  <si>
    <t>No existe el tag cac:InvoiceLine/cac:TaxTotal</t>
  </si>
  <si>
    <t>3195</t>
  </si>
  <si>
    <t xml:space="preserve">Si el Tag UBL existe, el formato del Tag UBL es diferente de decimal positivo de 12 enteros y hasta 2 decimales y diferente de cero </t>
  </si>
  <si>
    <t>3021</t>
  </si>
  <si>
    <t>Si el Tag UBL existe, el valor del Tag UBL es diferente a la sumatoria de 'Monto de tributo por línea' (cbc:TaxAmount)  de los tributos '1000', '1016', '2000', '7152' y '9999', con una tolerancia + -1</t>
  </si>
  <si>
    <t>3292</t>
  </si>
  <si>
    <t>Existe en el mismo ítem más de un tag cac:TaxTotal</t>
  </si>
  <si>
    <t>3026</t>
  </si>
  <si>
    <t xml:space="preserve">Afectación al IGV por ítem
Afectación al IVAP por ítem
</t>
  </si>
  <si>
    <t>/Invoice/cac:InvoiceLine/cac:TaxTotal/cac:TaxSubtotal/cbc:TaxableAmount (Monto base)</t>
  </si>
  <si>
    <t>3031</t>
  </si>
  <si>
    <t>Si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</si>
  <si>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3272</t>
  </si>
  <si>
    <t>Si no existe en la misma línea un cac:TaxSubtotal con 'Código de tributo por línea' igual a '2000' cuyo 'Monto base' es mayor a cero (cbc:TaxableAmount &gt; 0), el valor del tag es diferente del 'Valor de Venta por ítem'</t>
  </si>
  <si>
    <t>@currencyID (Moneda base)</t>
  </si>
  <si>
    <t>/Invoice/cac:InvoiceLine/cac:TaxTotal/cac:TaxSubtotal/cbc:TaxAmount (Monto de tributo por línea de IGV/IVAP)</t>
  </si>
  <si>
    <t xml:space="preserve">El formato del Tag UBL es diferente de decimal positivo de 12 enteros y hasta 2 decimales y diferente de cero </t>
  </si>
  <si>
    <t>2033</t>
  </si>
  <si>
    <t>Si 'Código de tributo por línea' es igual a '9995' o '9997' o '9998', el valor del tag UBL es diferente de 0</t>
  </si>
  <si>
    <t>3110</t>
  </si>
  <si>
    <t>Si 'Código de tributo por línea' es igual a '9996' cuyo 'Monto base' es mayor a 'seis centésimas' (cbc:TaxableAmount &gt; 0.06), y la 'Afectación al IGV o IVAP' es '11', '12', '13', '14', '15', '16' o '17', el valor del tag UBL es igual a 0</t>
  </si>
  <si>
    <t>3111</t>
  </si>
  <si>
    <r>
      <t xml:space="preserve">Si 'Código de tributo por línea' es igual a '9996' cuyo 'Monto base' es mayor a cero (cbc:TaxableAmount &gt; 0), y la 'Afectación al IGV o IVAP' es  '21', '31', '32', '33', '34', '35', '36', </t>
    </r>
    <r>
      <rPr>
        <b/>
        <sz val="9"/>
        <rFont val="Calibri"/>
        <family val="2"/>
        <scheme val="minor"/>
      </rPr>
      <t>'37'</t>
    </r>
    <r>
      <rPr>
        <sz val="9"/>
        <rFont val="Calibri"/>
        <family val="2"/>
        <scheme val="minor"/>
      </rPr>
      <t xml:space="preserve"> o '40', el valor del tag UBL es diferente de 0</t>
    </r>
  </si>
  <si>
    <t>Si 'Código de tributo por línea' es igual a '1000' o '1016' y 
'Monto base' mayor a 'seis centésimas' (cbc:TaxableAmount &gt; 0.06), el valor del tag UBL es igual a 0</t>
  </si>
  <si>
    <t>Si 'Afectación al IGV o IVAP' es '10','11', '12', '13', '14', '15', '16' o '17', el valor del tag es diferente a la tasa del tributo por el monto base Imponible IGV/IVAP de la línea (con una tolerancia + - 1)</t>
  </si>
  <si>
    <t>3103</t>
  </si>
  <si>
    <t>an..9</t>
  </si>
  <si>
    <t>n(3,5)</t>
  </si>
  <si>
    <t>/Invoice/cac:InvoiceLine/cac:TaxTotal/cac:TaxSubtotal/cac:TaxCategory/cbc:Percent (Tasa del IGV o  Tasa del IVAP)</t>
  </si>
  <si>
    <t>Si el 'Código de tributo' es diferente de '7152' y no existe el Tag UBL</t>
  </si>
  <si>
    <t>2992</t>
  </si>
  <si>
    <t xml:space="preserve">Si el Tag UBL existe, el formato del Tag UBL es diferente de decimal positivo de 3 enteros y hasta 5 decimales y diferente de cero </t>
  </si>
  <si>
    <t>3102</t>
  </si>
  <si>
    <t>Si 'Código de tributo por línea' es igual a '9996' cuyo 'Monto base' es mayor a cero (cbc:TaxableAmount &gt; 0) y la 'Afectación al IGV o IVAP' es '11', '12', '13', '14', '15', '16' o '17, el valor del tag UBL es igual a 0</t>
  </si>
  <si>
    <t>2993</t>
  </si>
  <si>
    <t>Si 'Código de tributo por línea' es igual a '1000' o '1016', y  'Monto base' mayor a cero (cbc:TaxableAmount &gt; 0), el valor del tag UBL es igual a 0</t>
  </si>
  <si>
    <t>(Catálogo N.° 07)</t>
  </si>
  <si>
    <t>/Invoice/cac:InvoiceLine/cac:TaxTotal/cac:TaxSubtotal/cac:TaxCategory/cbc:TaxExemptionReasonCode (Afectación al IGV o IVAP cuando corresponda)</t>
  </si>
  <si>
    <t>Si 'Código de tributo por línea' es diferente a '2000' (ISC) o '9999' (Otros tributos), cuyo 'Monto base' es mayor a cero (cbc:TaxableAmount &gt; 0), y no existe el Tag UBL</t>
  </si>
  <si>
    <t>2371</t>
  </si>
  <si>
    <t>Si 'Código de tributo por línea' es igual a '2000' (ISC) o '9999' (Otros tributos), existe el tag UBL</t>
  </si>
  <si>
    <t>3050</t>
  </si>
  <si>
    <t>Si 'Código de tributo por línea' es diferente a '2000' (ISC) o '9999' (Otros tributos), cuyo 'Monto base' es mayor a cero (cbc:TaxableAmount &gt; 0), el valor del Tag UBL es diferente al listado según su código de tributo.</t>
  </si>
  <si>
    <t>2040</t>
  </si>
  <si>
    <t>Catálogo
(007)</t>
  </si>
  <si>
    <t>Si 'Tipo de operación' es exportación '0200', '0201', '0202', '0203', '0204', '0205', '0206', '0207' o '0208', el valor del tag UBL es diferente a '40'.</t>
  </si>
  <si>
    <t>2642</t>
  </si>
  <si>
    <t xml:space="preserve">Si 'Afectación al IGV o IVAP' es '17' y  'Monto base' es mayor a cero, y existe otra línea con 'Afectación al IGV o IVAP por ítem' diferente de '17' y 'Monto base' mayor a cero </t>
  </si>
  <si>
    <t>2644</t>
  </si>
  <si>
    <t>"Afectacion del IGV"</t>
  </si>
  <si>
    <t>Si existe el atributo, el valor ingresado es diferente a 'Afectacion del IGV'</t>
  </si>
  <si>
    <t>"urn:pe:gob:sunat:cpe:see:gem:catalogos:catalogo07"</t>
  </si>
  <si>
    <t>Si existe el atributo, el valor ingresado es diferente a 'urn:pe:gob:sunat:cpe:see:gem:catalogos:catalogo07'</t>
  </si>
  <si>
    <t>/Invoice/cac:InvoiceLine/cac:TaxTotal/cac:TaxSubtotal/cac:TaxCategory/cac:TaxScheme/cbc:ID (Código de tributo por línea)</t>
  </si>
  <si>
    <t>2037</t>
  </si>
  <si>
    <t>2036</t>
  </si>
  <si>
    <t>Catálogo
(005)</t>
  </si>
  <si>
    <t>Existe en el mismo ítem más de un cac:TaxSubtotal con el mismo valor del Tag UBL (cbc:ID)</t>
  </si>
  <si>
    <t>3067</t>
  </si>
  <si>
    <t>Si 'Tipo de operación' es diferente de '2100', '2101', '2102', '2103', '2104' y '0112', y no existe en el ítem un cac:TaxSubtotal con monto base mayor a cero (cbc:TaxableAmount &gt; 0) y cbc:ID con alguno de los siguientes valores: '1000', '1016', '9995', '9996', '9997' o '9998'</t>
  </si>
  <si>
    <t>3105</t>
  </si>
  <si>
    <t>En una línea sólo pueden existir las siguientes combinaciones de códigos de tributos con 'Monto base' mayor a cero (cbc:TaxableAmount  &gt; 0): 
- '1000', '2000' y/o '9999' 
- '1016' y '9999' 
- '9995' y 9999' 
- '9996', '2000' y/o '9999' 
- '9997', '2000 'y/o '9999' 
- '9998', '2000' y/o '9999'</t>
  </si>
  <si>
    <t>3223</t>
  </si>
  <si>
    <t>"Codigo de tributos"</t>
  </si>
  <si>
    <t>Si existe el atributo, el valor ingresado es diferente a 'Codigo de tributos'</t>
  </si>
  <si>
    <t>urn:pe:gob:sunat:cpe:see:gem:catalogos:catalogo05'</t>
  </si>
  <si>
    <t>Si existe el atributo, el valor ingresado es diferente a 'urn:pe:gob:sunat:cpe:see:gem:catalogos:catalogo05'</t>
  </si>
  <si>
    <t>an..6</t>
  </si>
  <si>
    <t>/Invoice/cac:InvoiceLine/cac:TaxTotal/cac:TaxSubtotal/cac:TaxCategory/cac:TaxScheme/cbc:Name (Nombre de tributo)</t>
  </si>
  <si>
    <t>2996</t>
  </si>
  <si>
    <t>Si el tag es diferente al 'Nombre del tributo' del listado según el 'Código de tributo por línea' (Catálogo 5)</t>
  </si>
  <si>
    <t>/Invoice/cac:InvoiceLine/cac:TaxTotal/cac:TaxSubtotal/cac:TaxCategory/cac:TaxScheme/cbc:TaxTypeCode (Código internacional de tributo)</t>
  </si>
  <si>
    <t>Si el tag es diferente al 'Código internacional del tributo' del listado según el 'Código de tributo por línea' (Catálogo 5)</t>
  </si>
  <si>
    <t>2377</t>
  </si>
  <si>
    <t>Sistema de ISC por ítem
Afectacion otros tributos por ítem</t>
  </si>
  <si>
    <t>/Invoice/cac:InvoiceLine/cac:TaxTotal/cac:TaxSubtotal/cbc:TaxAmount (Monto del tributo de la línea)</t>
  </si>
  <si>
    <t>Si  el 'Código de tributo por línea' es '2000' cuyo 'Monto base' es mayor a cero (cbc:TaxableAmount &gt; 0), el valor del tag es diferente a la tasa del tributo por el monto base ISC de la linea (con una tolerancia + - 1)</t>
  </si>
  <si>
    <t>3108</t>
  </si>
  <si>
    <t>Si el 'Código de tributo por línea' es '9999' cuyo 'Monto base' es mayor a cero (cbc:TaxableAmount &gt; 0), el valor del tag es diferente a la tasa del tributo por el monto base Otros tributos de la linea (con una tolerancia + - 1)</t>
  </si>
  <si>
    <t>3109</t>
  </si>
  <si>
    <t>/Invoice/cac:InvoiceLine/cac:TaxTotal/cac:TaxSubtotal/cac:TaxCategory/cbc:Percent (Tasa del tributo)</t>
  </si>
  <si>
    <t>Si 'Código de tributo por línea' es igual a '2000' cuyo 'Monto base' es mayor a cero (cbc:TaxableAmount &gt; 0), el valor del tag UBL es igual a 0</t>
  </si>
  <si>
    <t>3104</t>
  </si>
  <si>
    <t>(Catálogo N.° 08)</t>
  </si>
  <si>
    <t>/Invoice/cac:InvoiceLine/cac:TaxTotal/cac:TaxSubtotal/cac:TaxCategory/cbc:TierRange (Tipo de sistema de ISC)</t>
  </si>
  <si>
    <t>Si 'Código de tributo por línea' es '2000' (ISC) cuyo 'Monto base' es mayor a cero (cbc:TaxableAmount &gt; 0), no existe el Tag UBL</t>
  </si>
  <si>
    <t>2373</t>
  </si>
  <si>
    <t>Si 'Código de tributo por línea' es diferente '2000' (ISC), existe el Tag UBL</t>
  </si>
  <si>
    <t>3210</t>
  </si>
  <si>
    <t>Si 'Código de tributo por línea' es '2000' (ISC) cuyo 'Monto base' es mayor a cero (cbc:TaxableAmount &gt; 0), el valor del Tag UBL es diferente al listado</t>
  </si>
  <si>
    <t>2041</t>
  </si>
  <si>
    <t>Catálogo
(008)</t>
  </si>
  <si>
    <t>"urn:pe:gob:sunat:cpe:see:gem:catalogos:catalogo05"</t>
  </si>
  <si>
    <t>37-A</t>
  </si>
  <si>
    <t xml:space="preserve">Impuesto al consumo de bolsas de plástico por ítem
</t>
  </si>
  <si>
    <t>Si el 'Código de tributo por línea' es '7152' y 'Cantidad de bolsas plásticas' es mayor a cero (cbc:BaseUnitMeasure &gt; 0), el valor del tag es diferente al 'Monto unitario' (cbc:PerUnitAmount) por la 'Cantidad de bolsas de plástico' (cbc:BaseUnitMeasure)</t>
  </si>
  <si>
    <t>4318</t>
  </si>
  <si>
    <t>an5</t>
  </si>
  <si>
    <t>n5</t>
  </si>
  <si>
    <t>/Invoice/cac:InvoiceLine/cac:TaxTotal/cac:TaxSubtotal/cbc:BaseUnitMeasure (Cantidad de bolsas de plástico)</t>
  </si>
  <si>
    <t xml:space="preserve">El formato del Tag UBL es diferente de entero mayor o igual a cero, y de hasta 5 dígitos </t>
  </si>
  <si>
    <t>2892</t>
  </si>
  <si>
    <t>Si 'Código de tributo por línea' es igual a '7152' y no existe el Tag UBL</t>
  </si>
  <si>
    <t>3237</t>
  </si>
  <si>
    <t>Si el Tag UBL existe y el valor del Tag UBL es mayor a cero, el valor del tag es diferente de 'Cantidad de unidades por ítem'</t>
  </si>
  <si>
    <t>3236</t>
  </si>
  <si>
    <t>"NIU"</t>
  </si>
  <si>
    <t>@unitCode</t>
  </si>
  <si>
    <t>El valor del atributo es diferente de 'NIU'</t>
  </si>
  <si>
    <t>4320</t>
  </si>
  <si>
    <t>/Invoice/cac:InvoiceLine/cac:TaxTotal/cac:TaxSubtotal/cac:TaxCategory/cbc:PerUnitAmount (Monto unitario)</t>
  </si>
  <si>
    <t>Si 'Código de tributo por línea' es igual a '7152' y 'Cantidad de bolsas de plástico' es mayor a cero (cbc:BaseUnitMeasure &gt; 0), el valor del tag UBL es igual a cero</t>
  </si>
  <si>
    <t>3238</t>
  </si>
  <si>
    <t>Si 'Código de tributo por línea' es igual a '7152' y 'Cantidad de bolsas de plástico' es mayor a cero (cbc:BaseUnitMeasure &gt; 0) y 'Tipo de moneda  en la cual se emite la factura electrónica' es igual a 'PEN', el valor del tag UBL es diferente de la tasa vigente de ICBPER a la fecha de emisión</t>
  </si>
  <si>
    <t>4237</t>
  </si>
  <si>
    <t>Valor de venta por ítem</t>
  </si>
  <si>
    <t xml:space="preserve"> n(12,2)</t>
  </si>
  <si>
    <t>/Invoice/cac:InvoiceLine/cbc:LineExtensionAmount</t>
  </si>
  <si>
    <t>2370</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</si>
  <si>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menos los descuentos que afecten la base imponible del ítem ('Código de motivo de descuento' igual a '00') más los cargos que afecten la base imponible del ítem ('Código de motivo de cargo' igual a '47'),  con una tolerancia + - 1.</t>
  </si>
  <si>
    <t>3271</t>
  </si>
  <si>
    <t>Si no existe en la línea un cac:TaxSubtotal con 'Código de tributo por línea' igual a '9996' cuyo 'Monto base' es mayor a cero (cbc:TaxableAmount &gt; 0), el valor difiere del resultado del Valor unitario por ítem por la Cantidad de unidades por ítem, menos los descuentos que afecten la base imponible del ítem ('Código de motivo de descuento' igual a '00') más los cargos que afecten la base imponible del ítem ('Código de motivo de cargo' igual a '47'),  con una tolerancia + - 1.</t>
  </si>
  <si>
    <t>Cargo/descuento por ítem</t>
  </si>
  <si>
    <t>"true" / "false"</t>
  </si>
  <si>
    <t>/Invoice/cac:InvoiceLine/cac:Allowancecharge/cbc:ChargeIndicator (Indicador de cargo/descuento)</t>
  </si>
  <si>
    <t>Si valor del tag es diferente de 'true' para 'código de motivo de cargo' igual a '47' y '48'</t>
  </si>
  <si>
    <t>3114</t>
  </si>
  <si>
    <t>Si valor del tag es diferente 'false' para 'Código de motivo de descuento' igual a '00' y '01'</t>
  </si>
  <si>
    <t>(Catálogo N.° 53)</t>
  </si>
  <si>
    <t>/Invoice/cac:InvoiceLine/cac:Allowancecharge/cbc:AllowanceChargeReasonCode (Código de cargo/descuento)</t>
  </si>
  <si>
    <t>3073</t>
  </si>
  <si>
    <t>El valor del tag es distinto al Catálogo 53</t>
  </si>
  <si>
    <t>2954</t>
  </si>
  <si>
    <t>Catálogo
(053)</t>
  </si>
  <si>
    <t>El valor del tag es diferente de '00', '01', '47' y '48'</t>
  </si>
  <si>
    <t>4268</t>
  </si>
  <si>
    <t>"Cargo/descuento"</t>
  </si>
  <si>
    <t>Si existe el atributo, el valor ingresado es diferente a 'Cargo/descuento'</t>
  </si>
  <si>
    <t>"urn:pe:gob:sunat:cpe:see:gem:catalogos:catalogo53"</t>
  </si>
  <si>
    <t>Si existe el atributo, el valor ingresado es diferente a 'urn:pe:gob:sunat:cpe:see:gem:catalogos:catalogo53'</t>
  </si>
  <si>
    <t>/Invoice/cac:InvoiceLine/cac:Allowancecharge/cbc:MultiplierFactorNumeric (Factor de cargo/descuento)</t>
  </si>
  <si>
    <t>Si el Tag UBL existe, el formato del Tag UBL es diferente de decimal positivo de 3 enteros y hasta 5 decimales y diferente de cero</t>
  </si>
  <si>
    <t>3052</t>
  </si>
  <si>
    <t>/Invoice/cac:InvoiceLine/cac:Allowancecharge/cbc:Amount (Monto de cargo/descuento)</t>
  </si>
  <si>
    <t>2955</t>
  </si>
  <si>
    <t>Si existe el tag 'Código de motivo de cargo/descuento' y existe 'Factor de cargo/descuento' con monto mayor a cero, el importe difiere del resultado de multiplicar 'Monto base del cargo/descuento' por el 'Factor de cargo/descuento', con una tolerancia + - 1.</t>
  </si>
  <si>
    <t>3290</t>
  </si>
  <si>
    <t>/Invoice/cac:InvoiceLine/cac:Allowancecharge/cbc:BaseAmount (Monto base del cargo/descuento)</t>
  </si>
  <si>
    <t>3053</t>
  </si>
  <si>
    <t>Totales de la Factura</t>
  </si>
  <si>
    <t>Monto total de tributos</t>
  </si>
  <si>
    <t>/Invoice/cac:TaxTotal/cbc:TaxAmount</t>
  </si>
  <si>
    <t>No existe el tag /Invoice/cac:TaxTotal</t>
  </si>
  <si>
    <t>2956</t>
  </si>
  <si>
    <t>3020</t>
  </si>
  <si>
    <t>Si el Tag UBL existe, el valor del Tag UBL es diferente de la sumatoria de 'Monto de la sumatoria' (cbc:TaxAmount) de los  tributos '1000', '1016', '2000', '7152' y '9999',  con una tolerancia + - 1</t>
  </si>
  <si>
    <t>3294</t>
  </si>
  <si>
    <t>Existe a nivel global más de un tag cac:TaxTotal</t>
  </si>
  <si>
    <t>3024</t>
  </si>
  <si>
    <t>Si existe alguna línea (/Invoice/cac:InvoiceLine/cac:TaxTotal/cac:TaxSubtotal) con 'Monto base' mayor a cero (cbc:TaxableAmount) para los tributos '1000', '1016', '9995', '9996', '9997' o '9998', y no existe su respectivo tag de totales del tributo (/Invoice/cac:TaxTotal/cac:TaxSubtotal con cbc:ID igual al tributo de la línea)</t>
  </si>
  <si>
    <t>2638</t>
  </si>
  <si>
    <t xml:space="preserve">41
42
43
</t>
  </si>
  <si>
    <t xml:space="preserve">Total valor de venta - exportación
Total valor de venta - operaciones inafectas
Total valor de venta - operaciones exoneradas
</t>
  </si>
  <si>
    <t>/Invoice/cac:TaxTotal/cac:TaxSubtotal/cbc:TaxableAmount (Total valor de venta)</t>
  </si>
  <si>
    <t>3003</t>
  </si>
  <si>
    <t>2999</t>
  </si>
  <si>
    <t>Si el 'Código de tributo' es '9995', el valor del Tag UBL es diferente a la sumatoria de 'Valor de venta por ítem' (cbc:LineExtensionAmount) que correspondan a ítems de operaciones de exportación con 'Código de tributo de línea' igual a '9995' y cuyo 'Monto base' es mayor a cero (cbc:TaxableAmount &gt; 0), con una tolerancia + - 1</t>
  </si>
  <si>
    <t>3273</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</si>
  <si>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'Montos de Descuentos globales' por anticipos exonerados (Código '05'), con una tolerancia + - 1</t>
  </si>
  <si>
    <t>3275</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</si>
  <si>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'Montos de Descuentos globales' por anticipos inafectos (Código '06'), con una tolerancia + - 1</t>
  </si>
  <si>
    <t>3274</t>
  </si>
  <si>
    <t xml:space="preserve">Si existe 'Código de leyenda' igual a '2001', no existe el ‘Total valor de venta de operaciones exoneradas’ (cbc:TaxableAmount con 'Código de tributo' igual a '9997') o existe con valor igual a 0 (cero) </t>
  </si>
  <si>
    <t>3283</t>
  </si>
  <si>
    <t>Catálogo
(052)</t>
  </si>
  <si>
    <t xml:space="preserve">Si existe 'Código de leyenda' igual a '2002', no existe el ‘Total valor de venta de operaciones exoneradas’ (cbc:TaxableAmount con 'Código de tributo' igual a '9997') o existe con valor igual a 0 (cero) </t>
  </si>
  <si>
    <t>3284</t>
  </si>
  <si>
    <t xml:space="preserve">Si existe 'Código de leyenda' igual a '2003', no existe el ‘Total valor de venta de operaciones exoneradas’ (cbc:TaxableAmount con 'Código de tributo' igual a '9997') o existe con valor igual a 0 (cero) </t>
  </si>
  <si>
    <t>3285</t>
  </si>
  <si>
    <t xml:space="preserve">Si existe 'Código de leyenda' igual a '2008', no existe el ‘Total valor de venta de operaciones exoneradas’ (cbc:TaxableAmount con 'Código de tributo' igual a '9997') o existe con valor igual a 0 (cero) </t>
  </si>
  <si>
    <t>3289</t>
  </si>
  <si>
    <t>"0.00"</t>
  </si>
  <si>
    <t>/Invoice/cac:TaxTotal/cac:TaxSubtotal/cbc:TaxAmount (Importe del tributo)</t>
  </si>
  <si>
    <t>Si el Tag UBL existe, el valor del Tag Ubl es diferente de 0 (cero), cuando el 'Código de tributo' es '9995', '9997' y '9998'</t>
  </si>
  <si>
    <t>3000</t>
  </si>
  <si>
    <t>/Invoice/cac:TaxTotal/cac:TaxSubtotal/cac:TaxCategory/cac:TaxScheme/cbc:ID (Código de tributo)</t>
  </si>
  <si>
    <t>3059</t>
  </si>
  <si>
    <t>El valor del Tag UBL es diferente al código del tributo del listado</t>
  </si>
  <si>
    <t>3007</t>
  </si>
  <si>
    <t>Existe a nivel global  más de un cac:TaxSubtotal con el mismo valor del Tag UBL (cbc:ID)</t>
  </si>
  <si>
    <t>3068</t>
  </si>
  <si>
    <t>Si 'Tipo de operación' es de exportación '0200' o '0201' o '0202' o '0203' o '0204' o '0205' o '0206' o '0207' o '0208' y existe un ID '9997' o '9998' a nivel global</t>
  </si>
  <si>
    <t>3107</t>
  </si>
  <si>
    <t>/Invoice/cac:TaxTotal/cac:TaxSubtotal/cac:TaxCategory/cac:TaxScheme/cbc:Name (Nombre de tributo)</t>
  </si>
  <si>
    <t>2054</t>
  </si>
  <si>
    <t>Si el tag es diferente al 'Nombre del tributo' del listado según el 'Código de tributo' (Catálogo 5)</t>
  </si>
  <si>
    <t>2964</t>
  </si>
  <si>
    <t>/Invoice/cac:TaxTotal/cac:TaxSubtotal/cac:TaxCategory/cac:TaxScheme/cbc:TaxTypeCode (Código internacional de tributo)</t>
  </si>
  <si>
    <t>2052</t>
  </si>
  <si>
    <t>Si el tag es diferente al 'Código internacional del tributo' del listado según el 'Código de tributo' (Catálogo 5)</t>
  </si>
  <si>
    <t>2961</t>
  </si>
  <si>
    <t>44
45</t>
  </si>
  <si>
    <t>Total valor de venta - operaciones gratuitas
Sumatoria de tributos de operaciones gratuitas</t>
  </si>
  <si>
    <t>/Invoice/cac:TaxTotal/cac:TaxSubtotal/cbc:TaxableAmount (Total valor de venta - operaciones gratuitas)</t>
  </si>
  <si>
    <t>Si 'Código de tributo' es '9996', el valor del Tag UBL es diferente a la sumatoria de 'Valor de venta por item' (cbc:LineExtensionAmount) que correspondan a ítems de operaciones gratuitas con 'Código de tributo por línea' igual a '9996' y cuyo 'Monto base' es mayor a cero (cbc:TaxableAmount &gt; 0), con una tolerancia + - 1</t>
  </si>
  <si>
    <t>3276</t>
  </si>
  <si>
    <t>Si 'Código de tributo' es '9996' (Gratuita) y existe una línea con 'Valor referencial unitario por ítem en operaciones gratuitas (no onerosas)' ('Código de precio' igual a '02') con monto mayor a cero, el valor del Tag UBL es igual a 0 (cero)</t>
  </si>
  <si>
    <t>2641</t>
  </si>
  <si>
    <t>Si 'Código de tributo' es '9996' (Gratuita) y 'Código de leyenda' es '1002', el valor del Tag UBL es igual a 0 (cero)</t>
  </si>
  <si>
    <t>2416</t>
  </si>
  <si>
    <t>/Invoice/cac:TaxTotal/cac:TaxSubtotal/cbc:TaxAmount (Sumatoria de tributos de operaciones gratuitas)</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</si>
  <si>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</si>
  <si>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3302</t>
  </si>
  <si>
    <t>46
47</t>
  </si>
  <si>
    <t>Total valor de venta - operaciones gravadas (IGV/IVAP)
Sumatoria de IGV/IVAP</t>
  </si>
  <si>
    <t>/Invoice/cac:TaxTotal/cac:TaxSubtotal/cbc:TaxableAmount  (Total valor de venta operaciones gravadas)</t>
  </si>
  <si>
    <t>Si 'Código de tributo' es '1000' y  el Tag UBL existe, el valor del Tag UBL es diferente a la sumatoria de 'Valor de venta por item' (cbc:LineExtensionAmount) que correspondan a ítems de operaciones gravadas con el IGV con 'Código de tributo por línea' igual a '1000' y cuyo 'Monto base' es mayor a cero (cbc:TaxableAmount &gt; 0), menos los 'Monto de descuento global' que afectan la base imponible ('Código de motivo de descuento' igual a '02' y '04') más 'Montos de cargo global' que afectan la base imponible ('Código de motivo de cargo' igual a  '49'), con una tolerancia + - 1</t>
  </si>
  <si>
    <t>3277</t>
  </si>
  <si>
    <t>Si 'Código de tributo' es '1016' y  el Tag UBL existe, el valor del Tag UBL es diferente a la sumatoria de 'Valor de venta por item' (cbc:LineExtensionAmount) que correspondan a ítems de operaciones gravadas con el IVAP con 'Código de tributo por línea' igual a '1016' y cuyo 'Monto base' es mayor a cero (cbc:TaxableAmount &gt; 0), menos los 'Monto de descuento global' que afectan la base imponible ('Código de motivo de descuento' igual a '02' y '04'), más los 'Monto de cargo global' que afectan la base ('Código de motivo de cargo' igual a '49'), con una tolerancia + - 1</t>
  </si>
  <si>
    <t>3293</t>
  </si>
  <si>
    <t>/Invoice/cac:TaxTotal/cac:TaxSubtotal/cbc:TaxAmount (Monto de la sumatoria de IGV/IVAP según corresponda)</t>
  </si>
  <si>
    <t>3291</t>
  </si>
  <si>
    <r>
      <t xml:space="preserve">Si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</si>
  <si>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3462</t>
  </si>
  <si>
    <t>Padrones con vigencia</t>
  </si>
  <si>
    <t>Si  'Código de tributo' es '1016', el valor del Tag UBL es diferente al resultado de multiplicar la sumatoria de los 'Monto base' (cbc:TaxableAmount) de los ítems con 'Código de tributo por línea' igual a '1016', menos los 'Monto de descuentos' globales que afectan la base ('Código de motivo de descuento' igual a '02' y '04'), más los 'Monto de cargos' globales que afectan la base ('Código de motivo de cargo' igual a '49') por la tasa vigente del IVAP, con una tolerancia + - 1</t>
  </si>
  <si>
    <t>3295</t>
  </si>
  <si>
    <t>Si 'Tipo de operación' es de exportación '0200' o '0201' o '0202' o '0203' o '0204' o '0205' o '0206' o '0207' o '0208' y existe un ID '1000' o '1016' a nivel global</t>
  </si>
  <si>
    <t>48
49
49-A</t>
  </si>
  <si>
    <t>Sumatoria ISC
Sumatoria otros tributos
Sumatoria ICBPER</t>
  </si>
  <si>
    <t>/Invoice/cac:TaxTotal/cac:TaxSubtotal/cbc:TaxableAmount (Monto base)</t>
  </si>
  <si>
    <t xml:space="preserve">Si 'Código de tributo' es '2000', si el Tag UBL existe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</si>
  <si>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3296</t>
  </si>
  <si>
    <t>Si existe el Tag y el 'Código de tributo' es '9999', el valor del Tag UBL es diferente a la sumatoria de los 'Montos base' (cbc:TaxableAmount) de los ítems con 'Código de tributo por línea' igual a '9999'</t>
  </si>
  <si>
    <t>3297</t>
  </si>
  <si>
    <t>/Invoice/cac:TaxTotal/cac:TaxSubtotal/cbc:TaxAmount  (Monto de la sumatoria)</t>
  </si>
  <si>
    <t>Si  'Código de tributo' es '2000', el valor del Tag Ubl es diferente de la sumatoria de los 'Monto de tributo de la línea' (cbc:TaxAmount) de los ítems con 'Código de tributo por línea' igual a '2000' y que no correspondan a una operación gratuita (*) menos los 'Anticipo de ISC' ('Código de motivo de descuento' igual a '20'), con una tolerancia + - 1. 
(*) No considerar en la sumatoria aquellas líneas que tienen un 'Código de tributo por línea' igual a '9996' con monto base mayor a cero (cbc:TaxableAmount &gt; 0)</t>
  </si>
  <si>
    <t>3298</t>
  </si>
  <si>
    <t>Si  'Código de tributo' es '7152', el valor del Tag Ubl es diferente de la sumatoria de los 'Monto del tributo de la línea'  (cbc:TaxAmount) de los ítems con 'Código de tributo por línea' igual a '7152'</t>
  </si>
  <si>
    <t>3306</t>
  </si>
  <si>
    <t>Si  'Código de tributo' es '7152' y la 'Fecha de emisión' es menor a '2019-08-01', el valor del Tag Ubl es mayor a cero</t>
  </si>
  <si>
    <t>2949</t>
  </si>
  <si>
    <t>Si  'Código de tributo' es '9999', el valor del Tag Ubl es diferente de la sumatoria de los 'Monto del tributo de la línea' (cbc:TaxAmount) de los ítems con 'Código de tributo por línea' igual a '9999', con una tolerancia + - 1</t>
  </si>
  <si>
    <t>3299</t>
  </si>
  <si>
    <t>Si 'Tipo de operación' es de exportación '0200' o '0201' o '0202' o '0203' o '0204' o '0205' o '0206' o '0207' o '0208' y existe un ID '2000' o '9999' a nivel global</t>
  </si>
  <si>
    <t>Si 'Código de tributo' es '2000' y 'Monto base' es mayor a cero, y existe un ítem con código de 'Afectación al IGV o IVAP' con valor '17' (IVAP) cuyo 'Monto base' es mayor a cero (cbc:TaxableAmount &gt; 0)</t>
  </si>
  <si>
    <t>2650</t>
  </si>
  <si>
    <t xml:space="preserve">Cargos y/o descuentos globales </t>
  </si>
  <si>
    <t>/Invoice/cac:AllowanceCharge/cbc:ChargeIndicator (Indicador de cargo/descuento)</t>
  </si>
  <si>
    <t>Si valor del tag es diferente de 'true' para 'Código de motivo de cargo' igual a '45', '46', '49', '50', '51', '52' y '53'</t>
  </si>
  <si>
    <t>Si valor del tag es diferente de 'false' para 'Código de motivo de descuento' igual a '02', '03', '04', '05', '06' y '20'</t>
  </si>
  <si>
    <t>/Invoice/cac:AllowanceCharge/cbc:AllowanceChargeReasonCode (Código de motivo de cargo/descuento)</t>
  </si>
  <si>
    <t>Si existe 'Indicador de cargo/descuento', y no existe el Tag UBL o es vacío</t>
  </si>
  <si>
    <t>3072</t>
  </si>
  <si>
    <t>El valor del tag es igual a '00', '01', '47' o '48'</t>
  </si>
  <si>
    <t>4291</t>
  </si>
  <si>
    <t>3071</t>
  </si>
  <si>
    <t>/Invoice/cac:AllowanceCharge/cbc:MultiplierFactorNumeric (Factor de cargo/descuento)</t>
  </si>
  <si>
    <t>3025</t>
  </si>
  <si>
    <t>/Invoice/cac:AllowanceCharge/cbc:Amount (Monto del cargo/descuento global)</t>
  </si>
  <si>
    <t>2968</t>
  </si>
  <si>
    <t>3307</t>
  </si>
  <si>
    <t>Si existe el tag 'Código de motivo de cargo/descuento' con valor igual a '04', '05', '06' o '20', el valor del tag UBL es mayor a cero, y el 'Total de anticipos' no existe o es cero (cac:LegalMonetaryTotal/cbc:PrepaidAmount)</t>
  </si>
  <si>
    <t>3282</t>
  </si>
  <si>
    <t>/Invoice/cac:AllowanceCharge/cbc:BaseAmount (Monto base del cargo/descuento)</t>
  </si>
  <si>
    <t>3016</t>
  </si>
  <si>
    <t>Sumatoria otros descuentos (que no afectan la base imponible del IGV)</t>
  </si>
  <si>
    <t>/Invoice/cac:LegalMonetaryTotal/cbc:AllowanceTotalAmount</t>
  </si>
  <si>
    <t>2065</t>
  </si>
  <si>
    <t>El valor del tag es diferente a la sumatoria de los 'Montos de descuentos' de línea que no afectan la base (con 'Código de motivo de descuento' igual a '01') y los 'Montos de descuentos' globales que no afectan la base (con 'Código de motivo de descuento' igual a '03' y '63'), con una tolerancia de + - 1</t>
  </si>
  <si>
    <t>3300</t>
  </si>
  <si>
    <t>Sumatoria otros cargos (que no afectan la base imponible del IGV)</t>
  </si>
  <si>
    <t>/Invoice/cac:LegalMonetaryTotal/cbc:ChargeTotalAmount</t>
  </si>
  <si>
    <t>2064</t>
  </si>
  <si>
    <t>El valor del tag es diferente a la sumatoria de los 'Montos de cargos' de línea que no afectan la base (con 'Código de motivo de cargo' igual a '48') y los 'Montos de cargos' globales que no afectan la base (con 'Código de motivo de cargo' igual a '45, '46' y '50'), con una tolerancia de + - 1</t>
  </si>
  <si>
    <t>3301</t>
  </si>
  <si>
    <t>Importe total de la venta, cesión en uso o del servicio prestado</t>
  </si>
  <si>
    <t>/Invoice/cac:LegalMonetaryTotal/cbc:PayableAmount</t>
  </si>
  <si>
    <t>2062</t>
  </si>
  <si>
    <t xml:space="preserve">Si el valor del tag difiere de la sumatoria del 'Total precio de venta' más 'Sumatoria otros cargos (que no afectan la base imponible del IGV)' menos 'Sumatoria otros descuentos (que no afectan la base imponible del IGV)' menos 'Total anticipos' de corresponder y más 'Monto de redondeo del importe total',  con una tolerancia + - 1. </t>
  </si>
  <si>
    <t>3280</t>
  </si>
  <si>
    <t>/Invoice/cac:LegalMonetaryTotal/cbc:LineExtensionAmount</t>
  </si>
  <si>
    <t>Si el Tag UBL no existe</t>
  </si>
  <si>
    <t>3288</t>
  </si>
  <si>
    <t>Si existe el tag, el formato del Tag UBL es diferente de decimal positivo de 12 enteros y hasta 2 decimales y diferente de cero</t>
  </si>
  <si>
    <t>2031</t>
  </si>
  <si>
    <t>El valor del tag es diferente de la sumatoria del 'Valor de venta por ítem' (cbc:LineExtensionAmount) de los ítems con 'Código de tributo por línea' igual a  '1000', '1016', '9995', '9997' y '9998'  y cuyo 'Monto base' es mayor a cero (cbc:TaxableAmount &gt; 0), menos 'Montos de descuentos globales' que afectan la base ('Código de motivo de descuento' igual a '02') más 'Montos de cargos globales' que afectan la base ('Código de motivo de cargo' igual a '49'), con una tolerancia de + - 1</t>
  </si>
  <si>
    <t>3278</t>
  </si>
  <si>
    <t>Total precio de venta (Subtotal de la factura)</t>
  </si>
  <si>
    <t>/Invoice/cac:LegalMonetaryTotal/cbc:TaxInclusiveAmount</t>
  </si>
  <si>
    <t>3305</t>
  </si>
  <si>
    <t>3019</t>
  </si>
  <si>
    <t>3279</t>
  </si>
  <si>
    <t>Si existe el Tag UBL, y es una factura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esta sujeta al IVAP si las líneas son afectas al IVAP (cbc:ID igual a '1016' y cbc:TaxableAmount mayor a cero)</t>
  </si>
  <si>
    <t>Monto de redondeo del importe total</t>
  </si>
  <si>
    <t>/Invoice/cac:LegalMonetaryTotal/cbc:PayableRoundingAmount</t>
  </si>
  <si>
    <t>Información adicional</t>
  </si>
  <si>
    <t>Leyenda</t>
  </si>
  <si>
    <t xml:space="preserve">C
</t>
  </si>
  <si>
    <t>(Catálogo N.° 52)</t>
  </si>
  <si>
    <t>/Invoice/cbc:Note@languageLocaleID (Código de la leyenda)</t>
  </si>
  <si>
    <t>Si el atributo existe, el valor del atributo no existe en el listado</t>
  </si>
  <si>
    <t>3027</t>
  </si>
  <si>
    <t>El valor del atributo se repite en el comprobante</t>
  </si>
  <si>
    <t>3014</t>
  </si>
  <si>
    <t>Si existe una línea con código de 'Afectación al IGV o IVAP' con valor '17' (IVAP) cuyo 'Monto base' es mayor a cero (cbc:TaxableAmount &gt; 0), y no existe código de leyenda igual a '2007'</t>
  </si>
  <si>
    <t>4264</t>
  </si>
  <si>
    <t>Si 'Tipo de operación' es '1001 Operación Sujeta a Detracción', y no existe código de leyenda igual a '2006'</t>
  </si>
  <si>
    <t>4265</t>
  </si>
  <si>
    <t>Si 'Tipo de operación' es '1002 - Operación Sujeta a Detracción- Recursos Hidrobiológicos', y no existe código de leyenda igual a '2006'</t>
  </si>
  <si>
    <t>Si 'Tipo de operación' es '1003 - Operación Sujeta a Detracción- Servicios de Transporte - Pasajeros', y no existe código de leyenda igual a '2006'</t>
  </si>
  <si>
    <t>Si 'Tipo de operación' es '1004 - Operación Sujeta a Detracción- Servicios de Transporte - Carga', y no existe código de leyenda igual a '2006'</t>
  </si>
  <si>
    <t>Si existe Dirección del lugar en el que se entrega el bien (tag Dirección completa y detallada) y no existe código de leyenda igual a '2005'</t>
  </si>
  <si>
    <t>4266</t>
  </si>
  <si>
    <t>/Invoice/cbc:Note  (Descripción de la leyenda)</t>
  </si>
  <si>
    <t>Si el formato del Tag UBL es diferente a alfanumérico de 1 a 200 caractéres (se considera cualquier carácter incluido espacio, no se permite ningún otro "whitespace character": salto de línea, tab, fin de línea, etc.)</t>
  </si>
  <si>
    <t>3006</t>
  </si>
  <si>
    <t xml:space="preserve">Tipo de operación </t>
  </si>
  <si>
    <t>(Catálogo N.° 51)</t>
  </si>
  <si>
    <t>/Invoice/cbc:InvoiceTypeCode@listID</t>
  </si>
  <si>
    <t>Si no existe el atributo o es vacío</t>
  </si>
  <si>
    <t>3205</t>
  </si>
  <si>
    <t>Si valor del atributo es diferente al listado (catálogo 51) según el 'Tipo de documento'</t>
  </si>
  <si>
    <t>3206</t>
  </si>
  <si>
    <t>Catálogo
(051)</t>
  </si>
  <si>
    <t>Si tipo de operación es '2100' o '2101' o '2102' o '2103' o '2104' o '0112'  y Número de RUC se encuentra afiliado al 'SEE-Empresas supervisadas'</t>
  </si>
  <si>
    <t>1080</t>
  </si>
  <si>
    <t>"Tipo de Operacion"</t>
  </si>
  <si>
    <t>@name</t>
  </si>
  <si>
    <t>Si existe el atributo, el valor ingresado es diferente a 'Tipo de Operacion'</t>
  </si>
  <si>
    <t>4260</t>
  </si>
  <si>
    <t>"urn:pe:gob:sunat:cpe:see:gem:catalogos:catalogo51"</t>
  </si>
  <si>
    <t>@listSchemeURI</t>
  </si>
  <si>
    <t>Si existe el atributo, el valor ingresado es diferente a 'urn:pe:gob:sunat:cpe:see:gem:catalogos:catalogo51'</t>
  </si>
  <si>
    <t>4261</t>
  </si>
  <si>
    <t>Número de la orden de compra o servicio</t>
  </si>
  <si>
    <t>/Invoice/cac:OrderReference/cbc:ID</t>
  </si>
  <si>
    <t>Si existe el tag, el formato del Tag UBL es diferente a alfanumérico de 1 a 20 caracteres (se considera cualquier carácter incluido espacio, no se permite ningún otro "whitespace character": salto de línea, tab, fin de línea, etc.)</t>
  </si>
  <si>
    <t>4233</t>
  </si>
  <si>
    <t>FISE (Ley N.° 29852) Fondo de Inclusión Social Energético</t>
  </si>
  <si>
    <t>"true"</t>
  </si>
  <si>
    <t>/Invoice/cac:AllowanceCharge/cbc:ChargeIndicator (Indicador de cargo)</t>
  </si>
  <si>
    <t>Si valor del tag es diferente 'true' para código de cargo igual a '45'</t>
  </si>
  <si>
    <t>/Invoice/cac:AllowanceCharge/cbc:AllowanceChargeReasonCode (Código de motivo del cargo)</t>
  </si>
  <si>
    <t>Si existe 'Indicador de cargo', y no existe el Tag UBL o es vacío</t>
  </si>
  <si>
    <t>/Invoice/cac:AllowanceCharge/cbc:Amount (Monto del cargo)</t>
  </si>
  <si>
    <t>Si el Tag UBL existe, el valor del Tag Ubl es  0 (cero), cuando el código de motivo de cargo igual a '45'</t>
  </si>
  <si>
    <t>3074</t>
  </si>
  <si>
    <t>/Invoice/cac:AllowanceCharge/cbc:BaseAmount (Monto base del cargo)</t>
  </si>
  <si>
    <t>El valor del tag UBL es igual a 0 o no existe, cuando el código de motivo de cargo es igual a '45'</t>
  </si>
  <si>
    <t>3092</t>
  </si>
  <si>
    <t>Restitución simplificada de derechos arancelarios</t>
  </si>
  <si>
    <t>"2010"</t>
  </si>
  <si>
    <t>/Invoice/cbc:Note@languageLocaleID (Código)</t>
  </si>
  <si>
    <t>/Invoice/cbc:Note  (Descripción)</t>
  </si>
  <si>
    <t>Incoterm</t>
  </si>
  <si>
    <t>/Invoice/cac:DeliveryTerms/cbc:ID</t>
  </si>
  <si>
    <t>Información adicional - percepciones</t>
  </si>
  <si>
    <t>Monto de la percepción en moneda nacional</t>
  </si>
  <si>
    <t>Si valor del tag es diferente 'true' para 'Código de motivo de cargo/descuento' igual a '51' o '52' o '53'</t>
  </si>
  <si>
    <t>/Invoice/cac:AllowanceCharge/cbc:AllowanceChargeReasonCode (Código de motivo de cargo/descuento: Código de régimen de percepción)</t>
  </si>
  <si>
    <t>El valor del tag es distinto a los valores del catálogo 53</t>
  </si>
  <si>
    <t>Si 'Tipo de operación' es '2001 - Operación sujeta a percepción' y 'Forma de pago' es 'Contado', no existe un 'Código de motivo de cargo/descuento' igual a '51' o '52' o '53'</t>
  </si>
  <si>
    <t>3093</t>
  </si>
  <si>
    <t>Si el valor del tag es igual a '51' o '52' o '53' y el 'Tipo de operación' es diferente de '2001 - Operación Sujeta a Percepción'</t>
  </si>
  <si>
    <t>3308</t>
  </si>
  <si>
    <t>Si 'Tipo de operación' es '2001 - Operación sujeta a percepción', y el valor del tag es igual a '51' o '52' o '53', la 'Forma de pago' es diferente de 'Contado'</t>
  </si>
  <si>
    <t>3330</t>
  </si>
  <si>
    <t>/Invoice/cac:AllowanceCharge/cbc:MultiplierFactorNumeric (Tasa percepción expresado como factor)</t>
  </si>
  <si>
    <t>Si el Tag UBL existe, el formato del Tag UBL es diferente de decimal positivo de 3 enteros y hasta 5 decimales</t>
  </si>
  <si>
    <t>/Invoice/cac:AllowanceCharge/cbc:Amount (Monto de la percepción)</t>
  </si>
  <si>
    <t>El formato del Tag UBL es diferente de decimal (positivo mayor a cero) de 12 enteros y hasta 2 decimales</t>
  </si>
  <si>
    <t>Si 'Código de motivo de cargo/descuento' es '51' o '52' o '53' (Percepción), el valor del Tag UBL es diferente a  'Base imponible de la percepción' por 'Tasa percepción expresado como factor', con una tolerancia + -1</t>
  </si>
  <si>
    <t>2798</t>
  </si>
  <si>
    <t>Si "Código de motivo de cargo/descuento" es '51' o '52' o '53' (Percepción), el atributo @currencyID del Tag UBL es diferente a "PEN"</t>
  </si>
  <si>
    <t>2792</t>
  </si>
  <si>
    <t>/Invoice/cac:AllowanceCharge/cbc:BaseAmount (Base imponible de la percepción)</t>
  </si>
  <si>
    <t>Si el Tag UBL existe, el formato del Tag UBL es diferente de decimal positivo de 12 enteros y hasta 2 decimales</t>
  </si>
  <si>
    <t>Si "Código de motivo de cargo/descuento" es '51' o '52' o '53' (Percepción) y "Tipo de moneda" del comprobante es "PEN", el valor del Tag UBL es mayor a "Importe total"</t>
  </si>
  <si>
    <t>2797</t>
  </si>
  <si>
    <t>El valor del tag UBL es igual a 0 o no existe, cuando el código de motivo de cargo es igual a '51' o '52' o '53'</t>
  </si>
  <si>
    <t>3233</t>
  </si>
  <si>
    <t>2788</t>
  </si>
  <si>
    <t>Monto total incluido la percepción</t>
  </si>
  <si>
    <t>"Percepcion"</t>
  </si>
  <si>
    <t>/Invoice/cac:PaymentTerms/cbc:ID (Indicador)</t>
  </si>
  <si>
    <t>Si 'Tipo de operación' es '2001 - Operación sujeta a percepción' y 'Forma de pago' es 'Contado', no existe un cac:PaymentTerms con cbc:ID con valor igual a 'Percepcion'</t>
  </si>
  <si>
    <t>3309</t>
  </si>
  <si>
    <t>Si 'Tipo de operación' es diferente de '2001', el valor del Tag UBL es igual a 'Percepcion'</t>
  </si>
  <si>
    <t>Si 'Tipo de operación' es '2001 - Operación sujeta a percepción' y 'Forma de pago' es diferente de 'Contado', el valor del Tag UBL es igual a 'Percepcion'</t>
  </si>
  <si>
    <t>/Invoice/cac:PaymentTerms/cbc:Amount (Monto total incluido la percepción)</t>
  </si>
  <si>
    <t>Si  'Indicador' es igual a 'Percepcion' y no existe el tag</t>
  </si>
  <si>
    <t>3310</t>
  </si>
  <si>
    <t>3311</t>
  </si>
  <si>
    <t>Si existe el atributo y el "Indicador" (/Invoice/cac:PaymentTerms/cbc:ID) es 'Percepción' y el atributo @currencyID del Tag UBL es diferente a "PEN"</t>
  </si>
  <si>
    <t>Información adicional  - anticipos</t>
  </si>
  <si>
    <t>Importe del anticipo</t>
  </si>
  <si>
    <t>an..2</t>
  </si>
  <si>
    <t>/Invoice/cac:PrepaidPayment/cbc:ID (Identificador del pago)</t>
  </si>
  <si>
    <t>Si 'Importe del anticipo' existe y no existe el Tag UBL o es vacio</t>
  </si>
  <si>
    <t>3211</t>
  </si>
  <si>
    <t xml:space="preserve">Si existe más de un 'Identificador de pago' con el mismo valor </t>
  </si>
  <si>
    <t>3212</t>
  </si>
  <si>
    <t>Si no existe documento con 'Tipo de comprobante que se realizó el anticipo' '02' o '03' con el mismo 'Identificador de pago' (cbc:DocumentStatusCode) que el valor del Tag UBL</t>
  </si>
  <si>
    <t>3213</t>
  </si>
  <si>
    <t>"Anticipo"</t>
  </si>
  <si>
    <t>Si existe el atributo, el valor ingresado es diferente a 'Anticipo'</t>
  </si>
  <si>
    <t>/Invoice/cac:PrepaidPayment/cbc:PaidAmount (Importe del anticipo)</t>
  </si>
  <si>
    <t>Si el Tag UBL existe y es menor o igual a 0 (cero)</t>
  </si>
  <si>
    <t>2503</t>
  </si>
  <si>
    <t xml:space="preserve">Si existe Tag UBL con valor mayor a cero, y no existe 'Total Anticipos' con monto mayor a cero </t>
  </si>
  <si>
    <t>3220</t>
  </si>
  <si>
    <t>/Invoice/cac:PrepaidPayment/cbc:PaidDate (Fecha de pago)</t>
  </si>
  <si>
    <t>/Invoice/cac:AdditionalDocumentReference/cbc:DocumentStatusCode (Identificador del pago)</t>
  </si>
  <si>
    <t>Si 'Tipo de comprobante que se realizó el anticipo' es '02' o '03', y no existe un 'Importe del anticipo' con 'Identificador de pago' igual al valor del tag UBL</t>
  </si>
  <si>
    <t>3214</t>
  </si>
  <si>
    <t>Si 'Tipo de comprobante que se realizó el anticipo' es '02' o '03', y existe más de un comprobante de anticipo con el mismo identificador de pago en el comprobante</t>
  </si>
  <si>
    <t>3215</t>
  </si>
  <si>
    <t>Si 'Tipo de comprobante que se realizó el anticipo' es '02' o '03', y no existe el tag UBL</t>
  </si>
  <si>
    <t>3216</t>
  </si>
  <si>
    <t>/Invoice/cac:AdditionalDocumentReference/cbc:ID (Serie y Número de comprobante que se realizó el anticipo)</t>
  </si>
  <si>
    <t>Si 'Tipo de documento del emisor del anticipo' existe y 'Tipo de comprobante que se realizo el anticipo' es '02' (Factura), el formato del Tag UBL  es diferente a:
- [F][A-Z0-9]{3}-[0-9]{1,8}
- (E001)-[0-9]{1,8}
- [0-9]{1,4}-[0-9]{1,8}</t>
  </si>
  <si>
    <t>2521</t>
  </si>
  <si>
    <t>Si 'Tipo de documento del emisor del anticipo' existe y 'Tipo de comprobante que se realizo el anticipo' es '03' (Boleta), el formato del Tag UBL  es diferente a:
- [B][A-Z0-9]{3}-[0-9]{1,8}
- (EB01)-[0-9]{1,8}
- [0-9]{1,4}-[0-9]{1,8}</t>
  </si>
  <si>
    <t>/Invoice/cac:AdditionalDocumentReference/cbc:DocumentTypeCode (Tipo de comprobante que se realizó el anticipo)</t>
  </si>
  <si>
    <t>Si existe identificador de pago (cbc:DocumentStatusCode), y el valor del tag UBL es diferente a '02' (Factura) o '03' (Boleta)</t>
  </si>
  <si>
    <t>2505</t>
  </si>
  <si>
    <t>Si existe el atributo, el valor ingresado es diferente a 'Documento Relacionado'</t>
  </si>
  <si>
    <t>an11</t>
  </si>
  <si>
    <t>/Invoice/cac:AdditionalDocumentReference/cac:IssuerParty/cac:PartyIdentification/cbc:ID (Número de documento del emisor del anticipo)</t>
  </si>
  <si>
    <t>Si existe identificador de pago (cbc:DocumentStatusCode) y no existe el tag o es vacío</t>
  </si>
  <si>
    <t>3217</t>
  </si>
  <si>
    <t>Si existe identificador de pago (cbc:DocumentStatusCode) y el valor del Tag UBL no existe en el listado</t>
  </si>
  <si>
    <t>2529</t>
  </si>
  <si>
    <t>Si existe identificador de pago (cbc:DocumentStatusCode) y 'Serie del comprobante que realizó el anticipo' empieza con B o F o E, y RUC del emisor del anticipo es igual al RUC emisor de la factura, la 'Serie y número del comprobante que realizó el anticipo' no existe con estado aceptado en el listado para el RUC consignado en el emisor del anticipo</t>
  </si>
  <si>
    <t>3218</t>
  </si>
  <si>
    <t>Si existe identificador de pago (cbc:DocumentStatusCode) y 'Serie del comprobante que realizó el anticipo' empieza con número, y RUC del emisor del anticipo es igual al RUC emisor de la factura, la 'Serie y número del comprobante que realizó el anticipo' no existe en el listado para el RUC consignado en el emisor del anticipo</t>
  </si>
  <si>
    <t>3219</t>
  </si>
  <si>
    <t>/Invoice/cac:AdditionalDocumentReference/cac:IssuerParty/cac:PartyIdentification/cbc:ID@schemeID (Tipo de documento del emisor del anticipo)</t>
  </si>
  <si>
    <t>Si el atributo del Tag UBL no existe o es diferente a 6 (RUC)</t>
  </si>
  <si>
    <t>2520</t>
  </si>
  <si>
    <t>Catálogo
(006)</t>
  </si>
  <si>
    <t>"urn:pe:gob:sunat:cpe:see:gem:catalogos:
catalogo06"</t>
  </si>
  <si>
    <t>Total de anticipos</t>
  </si>
  <si>
    <t>/Invoice/cac:LegalMonetaryTotal/cbc:PrepaidAmount</t>
  </si>
  <si>
    <t xml:space="preserve">Si existe Tag UBL con valor mayor a cero, la suma de los 'Importe del anticipo' es diferente al valor del tag UBL </t>
  </si>
  <si>
    <t>2509</t>
  </si>
  <si>
    <t>Si existe Tag UBL con valor mayor a cero, y no existe al menos un 'Cargos y/o descuentos globales' (cac:AllowanceCharge) con 'Indicador de cargo/descuento global' con valor '04' o '05' o '06' y con monto mayor a cero (cbc:Amount)</t>
  </si>
  <si>
    <t>3287</t>
  </si>
  <si>
    <t>4043</t>
  </si>
  <si>
    <t>Dirección punto de llegada - Código de ubigeo</t>
  </si>
  <si>
    <t>4127</t>
  </si>
  <si>
    <t>4135</t>
  </si>
  <si>
    <t>4176</t>
  </si>
  <si>
    <t>4179</t>
  </si>
  <si>
    <t>4128</t>
  </si>
  <si>
    <t>4136</t>
  </si>
  <si>
    <t>4181</t>
  </si>
  <si>
    <t>4184</t>
  </si>
  <si>
    <t>4158</t>
  </si>
  <si>
    <t>4167</t>
  </si>
  <si>
    <t>4170</t>
  </si>
  <si>
    <t>4157</t>
  </si>
  <si>
    <t>4174</t>
  </si>
  <si>
    <t>4172</t>
  </si>
  <si>
    <t>4173</t>
  </si>
  <si>
    <t>4249</t>
  </si>
  <si>
    <t>4126</t>
  </si>
  <si>
    <t>4286</t>
  </si>
  <si>
    <t>4160</t>
  </si>
  <si>
    <t>4163</t>
  </si>
  <si>
    <t>4161</t>
  </si>
  <si>
    <t>4162</t>
  </si>
  <si>
    <t>4164</t>
  </si>
  <si>
    <t>4165</t>
  </si>
  <si>
    <t>&lt;&lt;&lt;SIN VALIDACION&gt;&gt;&gt;</t>
  </si>
  <si>
    <t>4129</t>
  </si>
  <si>
    <t>Información adicional  - transporte terrestre de pasajeros</t>
  </si>
  <si>
    <t xml:space="preserve">Número de asiento
Información de manifiesto de pasajeros
Número de documento de identidad del pasajero
Tipo de documento de identidad del pasajero
Nombres y apellidos del pasajero
Ciudad o lugar de destino
Ciudad o lugar de origen </t>
  </si>
  <si>
    <t>/Invoice/cac:InvoiceLine/cac:Item/cac:AdditionalItemProperty/cbc:Name (Nombre del concepto)</t>
  </si>
  <si>
    <t>/Invoice/cac:InvoiceLine/cac:Item/cac:AdditionalItemProperty/cbc:NameCode (Código del concepto)</t>
  </si>
  <si>
    <t>/Invoice/cac:InvoiceLine/cac:Item/cac:AdditionalItemProperty/cbc:Value (Número de asiento)</t>
  </si>
  <si>
    <t>De existir 'Código del concepto' igual a '3050', '3051', '3052', '3053', '3054', 3055', '3056', '3057' o '3058' y no existe el tag o es vacío</t>
  </si>
  <si>
    <t>Si el 'Código del concepto' es '3050', el formato del Tag UBL es diferente a alfanumérico de 1 a 20 caracteres</t>
  </si>
  <si>
    <t>4280</t>
  </si>
  <si>
    <t>/Invoice/cac:InvoiceLine/cac:Item/cac:AdditionalItemProperty/cbc:Value (Información de manifiesto de pasajeros)</t>
  </si>
  <si>
    <t>Si el 'Código del concepto' es '3051', el formato del Tag UBL es diferente a alfanumérico de 3 a 20 caracteres</t>
  </si>
  <si>
    <t>/Invoice/cac:InvoiceLine/cac:Item/cac:AdditionalItemProperty/cbc:Value (Número de documento de identidad del pasajero</t>
  </si>
  <si>
    <t>Si el 'Código del concepto' es '3052', el formato del Tag UBL es diferente a alfanumérico de 3 a 15 caracteres</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</si>
  <si>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</si>
  <si>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</si>
  <si>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</si>
  <si>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Si el 'Código del concepto' es '3054', el formato del Tag UBL es diferente a alfanumérico de 3 a 200 caracteres</t>
  </si>
  <si>
    <t>Ciudad o lugar de destino - Código de ubigeo/Invoice/cac:InvoiceLine/cac:Item/cac:AdditionalItemProperty/cbc:Value (</t>
  </si>
  <si>
    <t>Si el 'Código del concepto' es '3055', el valor del tag es distinto al catálogo nro 13.</t>
  </si>
  <si>
    <t>/Invoice/cac:InvoiceLine/cac:Item/cac:AdditionalItemProperty/cbc:Value (Ciudad o lugar de destino - Dirección detallada</t>
  </si>
  <si>
    <t>Si el 'Código del concepto' es '3056', el formato del Tag UBL es diferente a alfanumérico de 3 a 200 caracteres</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</si>
  <si>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</si>
  <si>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</si>
  <si>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</si>
  <si>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Si el 'Código del concepto' es '3058', el formato del Tag UBL es diferente a alfanumérico de 3 a 200 caracteres</t>
  </si>
  <si>
    <t>Fecha de inicio programado</t>
  </si>
  <si>
    <t>/Invoice/cac:InvoiceLine/cac:Item/cac:AdditionalItemProperty/cac:UsabilityPeriod/cbc:StartDate (Fecha de inicio)</t>
  </si>
  <si>
    <t>De existir 'Código del concepto' igual a '3059' y no existe el tag.</t>
  </si>
  <si>
    <t>3065</t>
  </si>
  <si>
    <t>Hora de inicio programado</t>
  </si>
  <si>
    <t>/Invoice/cac:InvoiceLine/cac:Item/cac:AdditionalItemProperty/cac:UsabilityPeriod/cbc:StartTime (Hora de inicio)</t>
  </si>
  <si>
    <t>De existir 'Código del concepto' igual a '3060' y no existe el tag.</t>
  </si>
  <si>
    <t>3172</t>
  </si>
  <si>
    <t>Información adicional  - detracciones</t>
  </si>
  <si>
    <t>Código del bien o servicio sujeto a detracción</t>
  </si>
  <si>
    <t>"Detraccion"</t>
  </si>
  <si>
    <t>/Invoice/cac:PaymentTerms/cbc:ID (Indicador PaymentTerms)</t>
  </si>
  <si>
    <t>Si 'Tipo de operación' es '1001', '1002', '1003' o '1004', y no existe al menos un cac:PaymentTerms con cbc:ID con valor igual a 'Detraccion'</t>
  </si>
  <si>
    <t>3127</t>
  </si>
  <si>
    <t>Si  'Tipo de operación' es diferente de '1001', '1002', '1003' y '1004', el valor del Tag UBL es igual a 'Detraccion'</t>
  </si>
  <si>
    <t>3128</t>
  </si>
  <si>
    <t>(Catálogo N.° 54)</t>
  </si>
  <si>
    <t>/Invoice/cac:PaymentTerms/cbc:PaymentMeansID (Código de bien o servicio)</t>
  </si>
  <si>
    <t>Si 'Indicador PaymentTerms' es igual a 'Detraccion', no existe el tag o es vacío</t>
  </si>
  <si>
    <t>Si 'Indicador PaymentTerms' es igual a 'Detraccion' y existe el Tag UBL, el valor del tag es diferente al listado</t>
  </si>
  <si>
    <t>3033</t>
  </si>
  <si>
    <t>Catálogo
(054)</t>
  </si>
  <si>
    <t>Si 'Indicador PaymentTerms' es igual a 'Detraccion' y 'Tipo de operación' es '1002 - Operación Sujeta a Detracción- Recursos Hidrobiológicos', el valor del tag es diferente a '004'</t>
  </si>
  <si>
    <t>3129</t>
  </si>
  <si>
    <t>Si 'Indicador PaymentTerms' es igual a 'Detraccion' y 'Tipo de operación' es '1003 - Operación Sujeta a Detracción- Servicios de Transporte Pasajeros', el valor del tag es diferente a '028'</t>
  </si>
  <si>
    <t>Si 'Indicador PaymentTerms' es igual a 'Detraccion' y  'Tipo de operación' es '1004 - Operación Sujeta a Detracción- Servicios de Transporte Carga', el valor del tag es diferente a '027'</t>
  </si>
  <si>
    <t>"Codigo de detraccion"</t>
  </si>
  <si>
    <t>Si existe el atributo, el valor ingresado es diferente a 'Codigo de detraccion'</t>
  </si>
  <si>
    <t>"urn:pe:gob:sunat:cpe:see:gem:catalogos:catalogo54"</t>
  </si>
  <si>
    <t>Si existe el atributo, el valor ingresado es diferente a 'urn:pe:gob:sunat:cpe:see:gem:catalogos:catalogo54'</t>
  </si>
  <si>
    <t>Número de cuenta en el Banco de la Nación</t>
  </si>
  <si>
    <t>/Invoice/cac:PaymentMeans/cbc:ID (Indicador PaymentMeans)</t>
  </si>
  <si>
    <t>Si 'Tipo de operación' es '1001', '1002', '1003' o '1004', y no existe al menos un cac:PaymentMeans con cbc:ID con valor igual a 'Detraccion'</t>
  </si>
  <si>
    <t>3034</t>
  </si>
  <si>
    <t>/Invoice/cac:PaymentMeans/cac:PayeeFinancialAccount/cbc:ID (Número de cuenta)</t>
  </si>
  <si>
    <t>Si 'Indicador PaymentMeans' es igual a 'Detraccion', no existe el Tag UBL o es vacío.</t>
  </si>
  <si>
    <t>(Catálogo N.° 59)</t>
  </si>
  <si>
    <t>/Invoice/cac:PaymentMeans/cbc:PaymentMeansCode (Medio de pago)</t>
  </si>
  <si>
    <t>Si existe el tag, el valor del tag es diferente al listado.</t>
  </si>
  <si>
    <t>3174</t>
  </si>
  <si>
    <t>Catálogo
(059)</t>
  </si>
  <si>
    <t>"Medio de pago"</t>
  </si>
  <si>
    <t>Si existe el atributo, el valor ingresado es diferente a 'Medio de pago'</t>
  </si>
  <si>
    <t>"urn:pe:gob:sunat:cpe:see:gem:catalogos:catalogo59"</t>
  </si>
  <si>
    <t>Si existe el atributo, el valor ingresado es diferente a 'urn:pe:gob:sunat:cpe:see:gem:catalogos:catalogo59'</t>
  </si>
  <si>
    <t>Monto y porcentaje de la detracción</t>
  </si>
  <si>
    <t>/Invoice/cac:PaymentTerms/cbc:Amount (Monto de detraccion)</t>
  </si>
  <si>
    <t>Si 'Indicador PaymentTerms' es igual a 'Detraccion', no existe el Tag UBL</t>
  </si>
  <si>
    <t>3035</t>
  </si>
  <si>
    <t>3037</t>
  </si>
  <si>
    <t>Si 'Indicador PaymentTerms' es igual a 'Detraccion', el atributo @currencyID del Tag UBL es diferente a "PEN"</t>
  </si>
  <si>
    <t>3208</t>
  </si>
  <si>
    <t>n(3,5)
(Catálogo N.° 54)</t>
  </si>
  <si>
    <t>/Invoice/cac:PaymentTerms/cbc:PaymentPercent (Tasa o porcentaje de detracción)</t>
  </si>
  <si>
    <t>Información adicional - detracciones - recursos hidrobiológicos</t>
  </si>
  <si>
    <t>107
108
109
110</t>
  </si>
  <si>
    <t>Matrícula de la embarcación pesquera
Nombre de la embarcación pesquera
Descripción del tipo de la especie vendida
Lugar de descarga</t>
  </si>
  <si>
    <t>Si 'Tipo de operación' es igual a '1002', y no existe el tag con valor '3001'</t>
  </si>
  <si>
    <t>3063</t>
  </si>
  <si>
    <t>Si 'Tipo de operación' es igual a '1002', y no existe el tag con valor '3002'</t>
  </si>
  <si>
    <t>3130</t>
  </si>
  <si>
    <t>Si 'Tipo de operación' es igual a '1002', y no existe el tag con valor '3003'</t>
  </si>
  <si>
    <t>3131</t>
  </si>
  <si>
    <t>Si 'Tipo de operación' es igual a '1002', y no existe el tag con valor '3004'</t>
  </si>
  <si>
    <t>3132</t>
  </si>
  <si>
    <t>an..15
an..50
an..100
an..200</t>
  </si>
  <si>
    <t xml:space="preserve">
</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</si>
  <si>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</si>
  <si>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De existir 'Código del concepto' igual a '3001', '3002', '3003', o '3004', no existe el tag o es vacio.</t>
  </si>
  <si>
    <t>Si 'Código del concepto' es '3001' y el formato del Tag UBL es diferente a alfanumérico de 1 a 15 caractéres (se considera cualquier carácter incluido espacio, no se permite ningún otro "whitespace character": salto de línea, tab, fin de línea, etc.)</t>
  </si>
  <si>
    <t>Si 'Código del concepto' es '3002' y el formato del Tag UBL es diferente a alfanumérico de 1 a 100 caractéres (se considera cualquier carácter incluido espacio, no se permite ningún otro "whitespace character": salto de línea, tab, fin de línea, etc.)</t>
  </si>
  <si>
    <t>Si 'Código del concepto' es '3003' y el formato del Tag UBL es diferente a alfanumérico de 1 a 150 caractéres (se considera cualquier carácter incluido espacio, no se permite ningún otro "whitespace character": salto de línea, tab, fin de línea, etc.)</t>
  </si>
  <si>
    <t>Si 'Código del concepto' es '3004' y el formato del Tag UBL es diferente a alfanumérico de 1 a 100 caractéres (se considera cualquier carácter incluido espacio, no se permite ningún otro "whitespace character": salto de línea, tab, fin de línea, etc.)</t>
  </si>
  <si>
    <t>Cantidad de la especie vendida</t>
  </si>
  <si>
    <t>Si 'Tipo de operación' es igual a '1002', y no existe el tag con ID '3006'</t>
  </si>
  <si>
    <t>3133</t>
  </si>
  <si>
    <t>/Invoice/cac:InvoiceLine/cac:Item/cac:AdditionalItemProperty/cbc:ValueQuantity (Cantidad de la Especie vendida)</t>
  </si>
  <si>
    <t>De existir 'Código del concepto' igual a '3006', no existe el tag.</t>
  </si>
  <si>
    <t>3135</t>
  </si>
  <si>
    <t>Si 'Código del concepto' es '3006' y el formato del Tag UBL es diferente de decimal (positivo mayor a cero) de 12 enteros y hasta 2 decimales.</t>
  </si>
  <si>
    <t>4281</t>
  </si>
  <si>
    <t>"TNE"</t>
  </si>
  <si>
    <t>@unitCode (Unidad de Medida)</t>
  </si>
  <si>
    <t>Si existe el atributo, el valor es diferente de 'TNE'</t>
  </si>
  <si>
    <t>3115</t>
  </si>
  <si>
    <t xml:space="preserve">Fecha de descarga
</t>
  </si>
  <si>
    <t>Si 'Tipo de operación' es igual a '1002', y no existe el tag con valor '3005'</t>
  </si>
  <si>
    <t>3134</t>
  </si>
  <si>
    <t>Catálogo
055</t>
  </si>
  <si>
    <t>/Invoice/cac:InvoiceLine/cac:Item/cac:AdditionalItemProperty/cac:UsabilityPeriod/cbc:StartDate (Fecha de descarga)</t>
  </si>
  <si>
    <t>De existir 'Código del concepto' igual a '3005', no existe el tag</t>
  </si>
  <si>
    <t>Información adicional - detracciones - servicio de transporte de carga</t>
  </si>
  <si>
    <t>Punto de origen
- Código de ubigeo
- Dirección detallada del origen</t>
  </si>
  <si>
    <t>/Invoice/cac:InvoiceLine/cac:Delivery/cac:Despatch/cac:DespatchAddress/cbc:ID</t>
  </si>
  <si>
    <t>Si 'Tipo de operación' es igual a '1004', no existe el tag o es vacio</t>
  </si>
  <si>
    <t>3116</t>
  </si>
  <si>
    <t>/Invoice/cac:InvoiceLine/cac:Delivery/cac:Despatch/cac:DespatchAddress/cac:AddressLine/cbc:Line</t>
  </si>
  <si>
    <t>Si 'Tipo de operación' es igual a '1004', y no existe el tag o es vacio</t>
  </si>
  <si>
    <t>3117</t>
  </si>
  <si>
    <t>El formato del Tag UBL es diferente a alfanumérico de 3 a 200 caracteres (se considera cualquier carácter incluido espacio, no se permite ningún otro "whitespace character": salto de línea, tab, fin de línea, etc.)</t>
  </si>
  <si>
    <t>Punto de destino
- Código de ubigeo
- Dirección detallada del destino</t>
  </si>
  <si>
    <t>/Invoice/cac:InvoiceLine/cac:Delivery/cac:DeliveryLocation/cac:Address/cbc:ID (Código de Ubigeo)</t>
  </si>
  <si>
    <t>3118</t>
  </si>
  <si>
    <t>/Invoice/cac:InvoiceLine/cac:Delivery/cac:DeliveryLocation/cac:Address/cac:AddressLine/cbc:Line (Dirección detallada)</t>
  </si>
  <si>
    <t>Si 'Tipo de operación' es igual a '1004', y no existe el tag</t>
  </si>
  <si>
    <t>3119</t>
  </si>
  <si>
    <t>Detalle del viaje</t>
  </si>
  <si>
    <t>/Invoice/cac:InvoiceLine/cac:Delivery/cac:Despatch/cbc:Instructions</t>
  </si>
  <si>
    <t>3120</t>
  </si>
  <si>
    <t>Si existe el tag, el formato del Tag UBL es diferente a alfanumérico de 3 a 500 caracteres (se considera cualquier carácter incluido espacio, no se permite ningún otro "whitespace character": salto de línea, tab, fin de línea, etc.)</t>
  </si>
  <si>
    <t>4270</t>
  </si>
  <si>
    <t xml:space="preserve">Valor referencial del servicio de transporte 
</t>
  </si>
  <si>
    <t>"01"</t>
  </si>
  <si>
    <t>/Invoice/cac:InvoiceLine/cac:Delivery/cac:DeliveryTerms/cbc:ID (Tipo valor Referencial)</t>
  </si>
  <si>
    <t>Si 'Tipo de operación' es igual a '1004', y no existe o existe mas de un tipo valor referencial = 01</t>
  </si>
  <si>
    <t>3124</t>
  </si>
  <si>
    <t>/Invoice/cac:InvoiceLine/cac:Delivery/cac:DeliveryTerms/cbc:Amount (Valor referencial)</t>
  </si>
  <si>
    <t>3122</t>
  </si>
  <si>
    <t>Si 'Tipo de operación' es igual a '1004', el formato del Tag UBL es diferente de decimal (positivo mayor a cero) de 12 enteros y hasta 2 decimales</t>
  </si>
  <si>
    <t>3123</t>
  </si>
  <si>
    <t>El atributo @currencyID del Tag UBL es diferente a "PEN"</t>
  </si>
  <si>
    <t>Valor referencial sobre la carga efectiva</t>
  </si>
  <si>
    <t>"02"</t>
  </si>
  <si>
    <t>Si 'Tipo de operación' es igual a '1004', y no existe o existe mas de un tipo valor referencial = 02</t>
  </si>
  <si>
    <t>3125</t>
  </si>
  <si>
    <t>Si 'Tipo de operación' es igual a '1004', El formato del Tag UBL es diferente de decimal (positivo mayor a cero) de 12 enteros y hasta 2 decimales</t>
  </si>
  <si>
    <t>Valor referencial sobre la carga útil nominal</t>
  </si>
  <si>
    <t>"03"</t>
  </si>
  <si>
    <t>Si 'Tipo de operación' es igual a '1004', y no existe o existe mas de un tipo valor referencial = 03</t>
  </si>
  <si>
    <t>3126</t>
  </si>
  <si>
    <t>Información adicional - detracciones - servicio de transporte de carga - detalle de tramos</t>
  </si>
  <si>
    <t>Punto de origen del viaje</t>
  </si>
  <si>
    <t>/Invoice/cac:InvoiceLine/cac:Delivery/cac:Shipment/cac:Consignment/cac:PlannedPickupTransportEvent/cac:Location/cbc:ID</t>
  </si>
  <si>
    <t>Si 'Tipo de operación' es igual a '1004' y el Tag existe, el valor del Tag UBL no está en el listado</t>
  </si>
  <si>
    <t>/Invoice/cac:InvoiceLine/cac:Delivery/cac:Shipment/cbc:ID (Identificador del servicio -valor fijo)</t>
  </si>
  <si>
    <t>Punto de destino del viaje</t>
  </si>
  <si>
    <t>/Invoice/cac:InvoiceLine/cac:Delivery/cac:Shipment/cac:Consignment/cac:PlannedDeliveryTransportEvent/cac:Location/cbc:ID</t>
  </si>
  <si>
    <t>Descripción del tramo</t>
  </si>
  <si>
    <t>/Invoice/cac:InvoiceLine/cac:Delivery/cac:Shipment/cac:Consignment/cbc:CarrierServiceInstructions (Descripción del tramo)</t>
  </si>
  <si>
    <t>Si 'Tipo de operación' es igual a '1004' y el tag existe, el formato del Tag UBL es diferente a alfanumérico de 3 a 100 caracteres (se considera cualquier carácter incluido espacio, no se permite ningún otro "whitespace character": salto de línea, tab, fin de línea, etc.)</t>
  </si>
  <si>
    <t>4271</t>
  </si>
  <si>
    <t>/Invoice/cac:InvoiceLine/cac:Delivery/cac:Shipment/cac:Consignment/cbc:ID (Identificador de tramo)</t>
  </si>
  <si>
    <t>Valor preliminar referencial sobre la carga efectiva (Por el tramo virtual recorrido)</t>
  </si>
  <si>
    <t>/Invoice/cac:InvoiceLine/cac:Delivery/cac:Shipment/cac:Consignment/cac:DeliveryTerms/cbc:Amount</t>
  </si>
  <si>
    <t>Si 'Tipo de operación' es igual a '1004' y el tag existe, el formato del Tag UBL es diferente de decimal (positivo mayor a cero) de 12 enteros y hasta 2 decimales</t>
  </si>
  <si>
    <t>4272</t>
  </si>
  <si>
    <t xml:space="preserve">Información adicional - detracciones - servicio de transporte de carga - detalle de el(los) vehículo(s) </t>
  </si>
  <si>
    <t>Configuracion vehicular del vehículo</t>
  </si>
  <si>
    <t>Códigos del D.S. 058-2003-MTC y modificatorias</t>
  </si>
  <si>
    <t>/Invoice/cac:InvoiceLine/cac:Delivery/cac:Shipment/cac:Consignment/cac:TransportHandlingUnit/cac:TransportEquipment/cbc:SizeTypeCode</t>
  </si>
  <si>
    <t>Si 'Tipo de operación' es igual a '1004' y el tag existe, el formato del Tag UBL es diferente a alfanumérico de 1 a 15 caracteres (se considera cualquier carácter incluido espacio, no se permite ningún otro "whitespace character": salto de línea, tab, fin de línea, etc.)</t>
  </si>
  <si>
    <t>4273</t>
  </si>
  <si>
    <t>"PE:MTC"</t>
  </si>
  <si>
    <t>Si existe el atributo, el valor ingresado es diferente a 'PE:MTC'</t>
  </si>
  <si>
    <t>"Configuracion Vehícular"</t>
  </si>
  <si>
    <t>Si existe el atributo, el valor ingresado es diferente a 'Configuracion Vehícular'</t>
  </si>
  <si>
    <t>Carga útil en toneladas métricas del vehículo</t>
  </si>
  <si>
    <t>/Invoice/cac:InvoiceLine/cac:Delivery/cac:Shipment/cac:Consignment/cac:TransportHandlingUnit/cac:MeasurementDimension/cbc:AttributeID (Tipo de carga: Carga útil)</t>
  </si>
  <si>
    <t>Si 'Tipo de operación' es igual a '1004' y el tag existe, es diferente de '01' y '02'</t>
  </si>
  <si>
    <t>4274</t>
  </si>
  <si>
    <t>/Invoice/cac:InvoiceLine/cac:Delivery/cac:Shipment/cac:Consignment/cac:TransportHandlingUnit/cac:MeasurementDimension/cbc:Measure (Valor de la carga en TM)</t>
  </si>
  <si>
    <t>Si 'Tipo de operación' es igual a '1004' y existe tipo de carga, y no existe el tag</t>
  </si>
  <si>
    <t>4275</t>
  </si>
  <si>
    <t>4276</t>
  </si>
  <si>
    <t>Si 'Tipo de operación' es igual a '1004' y el atributo existe, el valor del atributo es diferente 'TNE'</t>
  </si>
  <si>
    <t>4277</t>
  </si>
  <si>
    <t>Carga efectiva en toneladas métricas del vehículo</t>
  </si>
  <si>
    <t>/Invoice/cac:InvoiceLine/cac:Delivery/cac:Shipment/cac:Consignment/cac:TransportHandlingUnit/cac:MeasurementDimension/cbc:AttributeID (Tipo de carga: Carga Efectiva)</t>
  </si>
  <si>
    <t>/Invoice/cac:InvoiceLine/cac:Delivery/cac:Shipment/cac:Consignment/cac:TransportHandlingUnit/cac:MeasurementDimension/cbc:Measure@unitCode</t>
  </si>
  <si>
    <t>Valor referencial por tonelada métrica</t>
  </si>
  <si>
    <t>Importes del Anexo II del D.S. 010-2006-MTC</t>
  </si>
  <si>
    <t>/Invoice/cac:InvoiceLine/cac:Delivery/cac:Shipment/cac:Consignment/cac:TransportHandlingUnit/cac:TransportEquipment/cac:Delivery/cac:DeliveryTerms/cbc:Amount</t>
  </si>
  <si>
    <t>Valor preliminar referencial por carga útil nominal (Tratándose de más de 1 vehículo)</t>
  </si>
  <si>
    <t>/Invoice/cac:InvoiceLine/cac:Delivery/cac:Shipment/cac:Consignment/cbc:DeclaredForCarriageValueAmount</t>
  </si>
  <si>
    <t>4278</t>
  </si>
  <si>
    <t>Indicador de aplicación de factor de retorno al vacío</t>
  </si>
  <si>
    <t xml:space="preserve">Boolean </t>
  </si>
  <si>
    <t>"true"/"false"</t>
  </si>
  <si>
    <t>/Invoice/cac:InvoiceLine/cac:Delivery/cac:Shipment/cac:Consignment/cac:TransportHandlingUnit/cac:TransportEquipment/cbc:ReturnabilityIndicator</t>
  </si>
  <si>
    <t>Información adicional  - exportación de servicios de hospedaje</t>
  </si>
  <si>
    <t xml:space="preserve">Número de documento del sujeto no domiciliado
Código de tipo de documento de identidad del sujeto no domiciliado
Código país de emisión del pasaporte
Apellidos y Nombres o denominación o razón social del sujeto no domiciliado
Código del país de residencia del sujeto no domiciliado
</t>
  </si>
  <si>
    <t>Si 'Tipo de operación' es '0202 Exportación de servicios – prestación de servicios de hospedaje No Dom', y no existe el tag con valor '4009'</t>
  </si>
  <si>
    <t>3136</t>
  </si>
  <si>
    <t>Si 'Tipo de operación' es '0202 Exportación de servicios – prestación de servicios de hospedaje No Dom', y no existe el tag con valor '4008'</t>
  </si>
  <si>
    <t>3137</t>
  </si>
  <si>
    <t>Si 'Tipo de operación' es '0202 Exportación de servicios – prestación de servicios de hospedaje No Dom', y no existe el tag con valor '4000'</t>
  </si>
  <si>
    <t>3138</t>
  </si>
  <si>
    <t>Si 'Tipo de operación' es '0202 Exportación de servicios – prestación de servicios de hospedaje No Dom', y no existe el tag con valor '4007'</t>
  </si>
  <si>
    <t>3139</t>
  </si>
  <si>
    <t>Si 'Tipo de operación' es '0202 Exportación de servicios – prestación de servicios de hospedaje No Dom', y no existe el tag con valor '4001'</t>
  </si>
  <si>
    <t>3140</t>
  </si>
  <si>
    <t xml:space="preserve">an..20
an1
an2
an..200
an2
</t>
  </si>
  <si>
    <t xml:space="preserve">
(Catálogo N.° 06)
(Catálogo N.° 04)
(Catálogo N.° 04)</t>
  </si>
  <si>
    <t xml:space="preserve">/Invoice/cac:InvoiceLine/cac:Item/cac:AdditionalItemProperty/cbc:Value (Número de documento del sujeto no domiciliado)
/Invoice/cac:InvoiceLine/cac:Item/cac:AdditionalItemProperty/cbc:Value (Código de tipo de documento de identidad del sujeto no domiciliado)
/Invoice/cac:InvoiceLine/cac:Item/cac:AdditionalItemProperty/cbc:Value (Código país de emisión del pasaporte)
/Invoice/cac:InvoiceLine/cac:Item/cac:AdditionalItemProperty/cbc:Value (Apellidos y Nombres o denominación o razón social del sujeto no domiciliado)
/Invoice/cac:InvoiceLine/cac:Item/cac:AdditionalItemProperty/cbc:Value (Código del país de residencia del sujeto no domiciliado)
</t>
  </si>
  <si>
    <t>Si el 'Código del concepto' es igual a '4001', '4000', '4007', '4008' o '4009', no existe el tag o es vacio.</t>
  </si>
  <si>
    <t>Si el 'Código del concepto' es '4008' y el valor del tag es distinto al catálogo 06</t>
  </si>
  <si>
    <t>Si el 'Código del concepto' es '4000' y el valor del tag es distinto al catálogo 04</t>
  </si>
  <si>
    <t>Si el 'Código del concepto' es '4001' y el valor del tag es distinto al catálogo 04</t>
  </si>
  <si>
    <t>Si el 'Código del concepto' es '4007' y el valor del tag es diferente a alfanumérico de 3 hasta 200 caracteres (se considera cualquier carácter incluido espacio, no se permite ningún otro "whitespace character": salto de línea, tab, fin de línea, etc.)</t>
  </si>
  <si>
    <t>Si el 'Código del concepto' es '4009' y el valor del tag es diferente a alfanumérico de 3 hasta 20 caracteres (se considera cualquier carácter incluido espacio, no se permite ningún otro "whitespace character": salto de línea, tab, fin de línea, etc.)</t>
  </si>
  <si>
    <t>Fecha de Ingreso al país
Fecha de Ingreso al Establecimiento
Fecha de salida del Establecimiento
Fecha de consumo</t>
  </si>
  <si>
    <t>Si 'Tipo de operación' es '0202 Exportación de servicios – prestación de servicios de hospedaje No Dom', y no existe el tag con valor '4002'</t>
  </si>
  <si>
    <t>3141</t>
  </si>
  <si>
    <t>Si 'Tipo de operación' es '0202 Exportación de servicios – prestación de servicios de hospedaje No Dom', y no existe el tag con valor '4003'</t>
  </si>
  <si>
    <t>3142</t>
  </si>
  <si>
    <t>Si 'Tipo de operación' es '0202 Exportación de servicios – prestación de servicios de hospedaje No Dom', y no existe el tag con valor '4004'</t>
  </si>
  <si>
    <t>3143</t>
  </si>
  <si>
    <t>Si 'Tipo de operación' es '0202 Exportación de servicios – prestación de servicios de hospedaje No Dom', y no existe el tag con valor '4006'</t>
  </si>
  <si>
    <t>3144</t>
  </si>
  <si>
    <t>/Invoice/cac:InvoiceLine/cac:Item/cac:AdditionalItemProperty/cac:UsabilityPeriod/cbc:StartDate (Fecha)</t>
  </si>
  <si>
    <t>De existir 'Código del concepto' igual a '4002', no existe el tag.</t>
  </si>
  <si>
    <t>De existir 'Código del concepto' igual a '4003', no existe el tag.</t>
  </si>
  <si>
    <t>De existir 'Código del concepto' igual a '4004', no existe el tag.</t>
  </si>
  <si>
    <t>De existir 'Código del concepto' igual a '4006', no existe el tag.</t>
  </si>
  <si>
    <t>Si el 'Código del concepto' es '4004' (fecha de salida del establecimiento) y el valor del tag es menor que el valor consignado en el tag con 'Código del concepto' '4003' (fecha de ingreso al establecimiento)</t>
  </si>
  <si>
    <t>4282</t>
  </si>
  <si>
    <t>Número de días de permanencia</t>
  </si>
  <si>
    <t>Si 'Tipo de operación' es '0202 Exportación de servicios – prestación de servicios de hospedaje No Dom', y no existe el tag con código '4005'</t>
  </si>
  <si>
    <t>3145</t>
  </si>
  <si>
    <t>n..4</t>
  </si>
  <si>
    <t>/Invoice/cac:InvoiceLine/cac:Item/cac:AdditionalItemProperty/cac:UsabilityPeriod/cbc:DurationMeasure (Número de días de permanencia)</t>
  </si>
  <si>
    <t>De existir 'Código del concepto' '4005' y no existe el tag.</t>
  </si>
  <si>
    <t>El formato del tag es diferente de numérico de hasta 4 dígitos</t>
  </si>
  <si>
    <t>"DAY"</t>
  </si>
  <si>
    <t>Si existe el atributo, el valor es diferente de 'DAY'</t>
  </si>
  <si>
    <t>4313</t>
  </si>
  <si>
    <t>Información adicional  - beneficio de hospedaje - paquete turístico</t>
  </si>
  <si>
    <t xml:space="preserve">Apellidos y Nombres o denominación o razón social del huesped
Número de documento del huesped
Código de tipo de documento de identidad del huesped
Código país de emisión del pasaporte
</t>
  </si>
  <si>
    <t>Si 'Tipo de operación' es '0205 Exportación de servicios  - Servicios que conformen un Paquete Turístico', y no existe el tag con código '4000'</t>
  </si>
  <si>
    <t>Si 'Tipo de operación' es '0205 Exportación de servicios  - Servicios que conformen un Paquete Turístico', y no existe el tag con código '4007'</t>
  </si>
  <si>
    <t>Si 'Tipo de operación' es '0205 Exportación de servicios  - Servicios que conformen un Paquete Turístico', y no existe el tag con código '4008'</t>
  </si>
  <si>
    <t>Si 'Tipo de operación' es '0205 Exportación de servicios  - Servicios que conformen un Paquete Turístico', y no existe el tag con código '4009'</t>
  </si>
  <si>
    <t>an..200
an..20
an1
an2</t>
  </si>
  <si>
    <t xml:space="preserve">
(Catálogo N.° 06)
(Catálogo N.° 04)</t>
  </si>
  <si>
    <t xml:space="preserve">/Invoice/cac:InvoiceLine/cac:Item/cac:AdditionalItemProperty/cbc:Value (Apellidos y Nombres o denominación o razón social del huesped)
/Invoice/cac:InvoiceLine/cac:Item/cac:AdditionalItemProperty/cbc:Value (Número de documento del huesped)
/Invoice/cac:InvoiceLine/cac:Item/cac:AdditionalItemProperty/cbc:Value (Código de tipo de documento de identidad del huesped)
/Invoice/cac:InvoiceLine/cac:Item/cac:AdditionalItemProperty/cbc:Value (Código país de emisión del pasaporte)
</t>
  </si>
  <si>
    <t>De existir 'Código del concepto' '4000', '4007', '4008' o '4009'  y no existe el tag o es vacio.</t>
  </si>
  <si>
    <t>Información adicional - ventas al sector público</t>
  </si>
  <si>
    <t>143
144
145
146</t>
  </si>
  <si>
    <t>Número de expediente
Código de unidad ejecutora
Número de contrato
Número de proceso de selección</t>
  </si>
  <si>
    <t>Si existe un 'Código del concepto' con valor '5001' o '5002' o '5003' y no existe el tag con código '5000'</t>
  </si>
  <si>
    <t>3146</t>
  </si>
  <si>
    <t>Si existe un 'Código del concepto' con valor '5000' o '5002' o '5003', y no existe el tag con código '5001'</t>
  </si>
  <si>
    <t>3147</t>
  </si>
  <si>
    <t>Si existe un 'Código del concepto' con valor '5000' o '5001' o '5003', y no existe el tag con código '5002'</t>
  </si>
  <si>
    <t>3148</t>
  </si>
  <si>
    <t>Si existe un 'Código del concepto' con valor '5000' o '5001' o '5002', y no existe el tag con código '5003'</t>
  </si>
  <si>
    <t>3149</t>
  </si>
  <si>
    <t>n..20
n..10
an..30
an..30</t>
  </si>
  <si>
    <t>/Invoice/cac:InvoiceLine/cac:Item/cac:AdditionalItemProperty/cbc:Value (Número de expediente)
/Invoice/cac:InvoiceLine/cac:Item/cac:AdditionalItemProperty/cbc:Value (Código de unidad ejecutora)
/Invoice/cac:InvoiceLine/cac:Item/cac:AdditionalItemProperty/cbc:Value (Número de contrato)
/Invoice/cac:InvoiceLine/cac:Item/cac:AdditionalItemProperty/cbc:Value (Número de proceso de selección)</t>
  </si>
  <si>
    <t>De existir 'Código del concepto' igual '5000', '5001', '5002' o '5003' y no existe el tag o es vacío.</t>
  </si>
  <si>
    <t>Si el 'Código del concepto' es '5000' y el valor del tag es diferente a alfanumérico de 1 hasta 20 caracteres (se considera cualquier carácter incluido espacio, no se permite ningún otro "whitespace character": salto de línea, tab, fin de línea, etc.)</t>
  </si>
  <si>
    <t>Si el 'Código del concepto' es '5001' y el valor del tag es diferente a alfanumérico de 1 hasta 10 caracteres (se considera cualquier carácter incluido espacio, no se permite ningún otro "whitespace character": salto de línea, tab, fin de línea, etc.)</t>
  </si>
  <si>
    <t>Si el 'Código del concepto' es '5002' y el valor del tag es diferente a alfanumérico de 1 hasta 30 caracteres (se considera cualquier carácter incluido espacio, no se permite ningún otro "whitespace character": salto de línea, tab, fin de línea, etc.)</t>
  </si>
  <si>
    <t>Si el 'Código del concepto' es '5003' y el valor del tag es diferente a alfanumérico de 1 hasta 30 caracteres (se considera cualquier carácter incluido espacio, no se permite ningún otro "whitespace character": salto de línea, tab, fin de línea, etc.)</t>
  </si>
  <si>
    <t>Información adicional - migración de documentos autorizados - Carta Porte Aéreo</t>
  </si>
  <si>
    <t>147
148</t>
  </si>
  <si>
    <t xml:space="preserve">Lugar de origen
Lugar de destino
</t>
  </si>
  <si>
    <t>Si 'Tipo de operación' es '0301 - Carta de porte aéreo (emitidas en el ámbito nacional)', no existe el tag con código '4030'</t>
  </si>
  <si>
    <t>3168</t>
  </si>
  <si>
    <t>Si 'Tipo de operación' es '0301 - Carta de porte aéreo (emitidas en el ámbito nacional)', no existe el tag con código '4031'</t>
  </si>
  <si>
    <t>3169</t>
  </si>
  <si>
    <t>Si 'Tipo de operación' es '0301 - Carta de porte aéreo (emitidas en el ámbito nacional)', no existe el tag con código '4032'</t>
  </si>
  <si>
    <t>3170</t>
  </si>
  <si>
    <t>Si 'Tipo de operación' es '0301 - Carta de porte aéreo (emitidas en el ámbito nacional)', no existe el tag con código '4033'</t>
  </si>
  <si>
    <t>3171</t>
  </si>
  <si>
    <t>an6
an..200
an6
an..200</t>
  </si>
  <si>
    <t>(Catálogo N.° 13)
(Catálogo N.° 13)</t>
  </si>
  <si>
    <t>/Invoice/cac:InvoiceLine/cac:Item/cac:AdditionalItemProperty/cbc:Value (Lugar de origen - Código de Ubigeo)
/Invoice/cac:InvoiceLine/cac:Item/cac:AdditionalItemProperty/cbc:Value (Lugar de origen - Dirección detallada)
/Invoice/cac:InvoiceLine/cac:Item/cac:AdditionalItemProperty/cbc:Value (Lugar de destino - Código de Ubigeo)
/Invoice/cac:InvoiceLine/cac:Item/cac:AdditionalItemProperty/cbc:Value (Lugar de destino - Dirección detallada)</t>
  </si>
  <si>
    <t>De existir 'Código del concepto' igual '4030','4031', '4032' o '4033' y no existe el tag o es vacío.</t>
  </si>
  <si>
    <t>Si el 'Código del concepto' es '4030' y el valor del tag es distinto al catálogo 13</t>
  </si>
  <si>
    <t>Si el 'Código del concepto' es '4032' y el valor del tag es distinto al catálogo 13</t>
  </si>
  <si>
    <t>Si el 'Código del concepto' es '4031' y el valor del tag es diferente a alfanumérico de 3 hasta 200 caracteres (se considera cualquier carácter incluido espacio, no se permite ningún otro "whitespace character": salto de línea, tab, fin de línea, etc.)</t>
  </si>
  <si>
    <t>Si el 'Código del concepto' es '4033' y el valor del tag es diferente a alfanumérico de 3 hasta 200 caracteres (se considera cualquier carácter incluido espacio, no se permite ningún otro "whitespace character": salto de línea, tab, fin de línea, etc.)</t>
  </si>
  <si>
    <t>Información adicional - migración de documentos autorizados - BVME para transporte ferroviario de pasajeros</t>
  </si>
  <si>
    <t>Número de RUC del agente de ventas</t>
  </si>
  <si>
    <t>/Invoice/cac:AccountingSupplierParty/cac:Party/cac:AgentParty/cac:PartyIdentification/cbc:ID</t>
  </si>
  <si>
    <t>Si 'Tipo de operación' es '0302 - BVME para transporte ferroviario de pasajeros', no existe el tag</t>
  </si>
  <si>
    <t>3156</t>
  </si>
  <si>
    <t>Tipo de documento del agente de ventas</t>
  </si>
  <si>
    <t>/Invoice/cac:AccountingSupplierParty/cac:Party/cac:AgentParty/cac:PartyIdentification/cbc:ID@schemeID (Tipo de documento de identidad)</t>
  </si>
  <si>
    <t>Si existe el numero de RUC del agente de ventas, y no existe el atributo</t>
  </si>
  <si>
    <t>3157</t>
  </si>
  <si>
    <t>Si existe el numero de RUC del agente de ventas, y existe el tag, el valor es diferente a '6'</t>
  </si>
  <si>
    <t>3158</t>
  </si>
  <si>
    <t>151
152
153
154
155</t>
  </si>
  <si>
    <t xml:space="preserve">Pasajero - apellidos y nombres
Pasajero - tipo y número de documento de identidad
Servicio de transporte: Ciudad o lugar de origen
Servicio de transporte: Ciudad o lugar de destino
Servicio de transporte: Número de asiento
</t>
  </si>
  <si>
    <t>Si 'Tipo de operación' es '0302 - BVME para transporte ferroviario de pasajeros', no existe el tag con código igual a '4040'</t>
  </si>
  <si>
    <t>3159</t>
  </si>
  <si>
    <t>Si 'Tipo de operación' es '0302 - BVME para transporte ferroviario de pasajeros', no existe el tag con código igual a '4041'</t>
  </si>
  <si>
    <t>3160</t>
  </si>
  <si>
    <t>Si 'Tipo de operación' es '0302 - BVME para transporte ferroviario de pasajeros', no existe el tag con código igual a '4049'</t>
  </si>
  <si>
    <t>3204</t>
  </si>
  <si>
    <t>Si 'Tipo de operación' es '0302 - BVME para transporte ferroviario de pasajeros', no existe el tag con código igual a '4042'</t>
  </si>
  <si>
    <t>3161</t>
  </si>
  <si>
    <t>Si 'Tipo de operación' es '0302 - BVME para transporte ferroviario de pasajeros', no existe el tag con código igual a '4043'</t>
  </si>
  <si>
    <t>3162</t>
  </si>
  <si>
    <t>Si 'Tipo de operación' es '0302 - BVME para transporte ferroviario de pasajeros', no existe el tag con código igual a '4044'</t>
  </si>
  <si>
    <t>3163</t>
  </si>
  <si>
    <t>Si 'Tipo de operación' es '0302 - BVME para transporte ferroviario de pasajeros', no existe el tag con código igual a '4045'</t>
  </si>
  <si>
    <t>3164</t>
  </si>
  <si>
    <t>Si 'Tipo de operación' es '0302 - BVME para transporte ferroviario de pasajeros', no existe el tag con código igual a '4046'</t>
  </si>
  <si>
    <t>3165</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</si>
  <si>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</si>
  <si>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</si>
  <si>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</si>
  <si>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'4040', '4041', '4042', '4043', '4044', '4045' o '4046' o '4049' y no existe el tag o es vacío.</t>
  </si>
  <si>
    <t>Si el 'Código del concepto' es igual a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</si>
  <si>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</si>
  <si>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</si>
  <si>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'4043' y el valor del tag es diferente a alfanumérico de 3 hasta 200 caracteres (se considera cualquier carácter incluido espacio, no se permite ningún otro "whitespace character": salto de línea, tab, fin de línea, etc.)</t>
  </si>
  <si>
    <t>Si el 'Código del concepto' es '4044' y el valor del tag es distinto al catálogo 13</t>
  </si>
  <si>
    <t>Si el 'Código del concepto' es '4045' y el valor del tag es diferente a alfanumérico de 3 hasta 200 caracteres (se considera cualquier carácter incluido espacio, no se permite ningún otro "whitespace character": salto de línea, tab, fin de línea, etc.)</t>
  </si>
  <si>
    <t>Si el 'Código del concepto' es '4046' y el valor del tag es diferente a alfanumérico de 1 hasta 100 caracteres (se considera cualquier carácter incluido espacio, no se permite ningún otro "whitespace character": salto de línea, tab, fin de línea, etc.)</t>
  </si>
  <si>
    <t>Si el 'Código del concepto' es '4049' y el valor del tag es diferente a alfanumérico de 1 hasta 20 caracteres (se considera cualquier carácter incluido espacio, no se permite ningún otro "whitespace character": salto de línea, tab, fin de línea, etc.)</t>
  </si>
  <si>
    <t xml:space="preserve">Servicio de transporte: Fecha programada de inicio de viaje
</t>
  </si>
  <si>
    <t>Si 'Tipo de operación' es '0302 - BVME para transporte ferroviario de pasajeros', no existe el tag con código igual a '4048''</t>
  </si>
  <si>
    <t>3167</t>
  </si>
  <si>
    <t>/Invoice/cac:InvoiceLine/cac:Item/cac:AdditionalItemProperty/cac:UsabilityPeriod/cbc:StartDate</t>
  </si>
  <si>
    <t>De existir 'Código del concepto' igual a '4048' y no existe el tag.</t>
  </si>
  <si>
    <t xml:space="preserve">Servicio de transporte: Hora programada de inicio de viaje
</t>
  </si>
  <si>
    <t>Si 'Tipo de operación' es '0302 - BVME para transporte ferroviario de pasajeros', no existe el tag con código igual a '4047'</t>
  </si>
  <si>
    <t>3166</t>
  </si>
  <si>
    <t>/Invoice/cac:InvoiceLine/cac:Item/cac:AdditionalItemProperty/cac:UsabilityPeriod/cbc:StartTime</t>
  </si>
  <si>
    <t>De existir 'Código del concepto' igual a '4047' y no existe el tag.</t>
  </si>
  <si>
    <t>Servicio de transporte: Forma de pago</t>
  </si>
  <si>
    <t>/Invoice/cac:PaymentMeans/cbc:PaymentMeansCode</t>
  </si>
  <si>
    <t>3173</t>
  </si>
  <si>
    <t xml:space="preserve">Servicio de transporte: Número de autorización de la transacción y el sistema de tarjeta de crédito y/o débito </t>
  </si>
  <si>
    <t>/Invoice/cac:PaymentMeans/cbc:PaymentID</t>
  </si>
  <si>
    <t>3175</t>
  </si>
  <si>
    <t>Información adicional a nivel de ítem</t>
  </si>
  <si>
    <t>Partida Arancelaria
Declaración Aduanera de Mercancías (DAM)</t>
  </si>
  <si>
    <t>n10</t>
  </si>
  <si>
    <t>/Invoice/cac:InvoiceLine/cac:Item/cac:AdditionalItemProperty/cbc:Value (Partida Arancelaria)</t>
  </si>
  <si>
    <t>/Invoice/cac:InvoiceLine/cac:Item/cac:AdditionalItemProperty/cbc:Value (DAM)</t>
  </si>
  <si>
    <t>Si 'Código del concepto' es '7021', el formato del Tag UBL es diferente a:
- [0-9]{4}-[0-9]{2}-[0-9]{3}-[0-9]{6}</t>
  </si>
  <si>
    <t>4202</t>
  </si>
  <si>
    <t>Datos de vehículos</t>
  </si>
  <si>
    <t>/Invoice/cac:InvoiceLine/cac:Item/cac:AdditionalItemProperty/cbc:Value (Numero de placa)</t>
  </si>
  <si>
    <t>/Invoice/cac:InvoiceLine/cac:Item/cac:AdditionalItemProperty/cbc:Value (Categoria)</t>
  </si>
  <si>
    <t>/Invoice/cac:InvoiceLine/cac:Item/cac:AdditionalItemProperty/cbc:Value (Marca)</t>
  </si>
  <si>
    <t>/Invoice/cac:InvoiceLine/cac:Item/cac:AdditionalItemProperty/cbc:Value (Modelo)</t>
  </si>
  <si>
    <t>/Invoice/cac:InvoiceLine/cac:Item/cac:AdditionalItemProperty/cbc:Value (Color)</t>
  </si>
  <si>
    <t>/Invoice/cac:InvoiceLine/cac:Item/cac:AdditionalItemProperty/cbc:Value (Motor)</t>
  </si>
  <si>
    <t>/Invoice/cac:InvoiceLine/cac:Item/cac:AdditionalItemProperty/cbc:Value (Combustible)</t>
  </si>
  <si>
    <t>/Invoice/cac:InvoiceLine/cac:Item/cac:AdditionalItemProperty/cbc:Value (Form. Rodante)</t>
  </si>
  <si>
    <t>an17</t>
  </si>
  <si>
    <t>/Invoice/cac:InvoiceLine/cac:Item/cac:AdditionalItemProperty/cbc:Value (VIN)</t>
  </si>
  <si>
    <t>/Invoice/cac:InvoiceLine/cac:Item/cac:AdditionalItemProperty/cbc:Value (Serie/Chasis)</t>
  </si>
  <si>
    <t>/Invoice/cac:InvoiceLine/cac:Item/cac:AdditionalItemProperty/cbc:Value (Año de Fabricacion)</t>
  </si>
  <si>
    <t>/Invoice/cac:InvoiceLine/cac:Item/cac:AdditionalItemProperty/cbc:Value (Año Modelo)</t>
  </si>
  <si>
    <t>/Invoice/cac:InvoiceLine/cac:Item/cac:AdditionalItemProperty/cbc:Value (Version)</t>
  </si>
  <si>
    <t>/Invoice/cac:InvoiceLine/cac:Item/cac:AdditionalItemProperty/cbc:Value (Ejes)</t>
  </si>
  <si>
    <t>/Invoice/cac:InvoiceLine/cac:Item/cac:AdditionalItemProperty/cbc:Value (Asientos)</t>
  </si>
  <si>
    <t>/Invoice/cac:InvoiceLine/cac:Item/cac:AdditionalItemProperty/cbc:Value (Pasajeros)</t>
  </si>
  <si>
    <t>/Invoice/cac:InvoiceLine/cac:Item/cac:AdditionalItemProperty/cbc:Value (Ruedas)</t>
  </si>
  <si>
    <t>/Invoice/cac:InvoiceLine/cac:Item/cac:AdditionalItemProperty/cbc:Value (Carroceria)</t>
  </si>
  <si>
    <t>/Invoice/cac:InvoiceLine/cac:Item/cac:AdditionalItemProperty/cbc:Value (Potencia)</t>
  </si>
  <si>
    <t>/Invoice/cac:InvoiceLine/cac:Item/cac:AdditionalItemProperty/cbc:Value (Cilindros)</t>
  </si>
  <si>
    <t>n(2,3)</t>
  </si>
  <si>
    <t>/Invoice/cac:InvoiceLine/cac:Item/cac:AdditionalItemProperty/cbc:Value (Cilindrada)</t>
  </si>
  <si>
    <t>/Invoice/cac:InvoiceLine/cac:Item/cac:AdditionalItemProperty/cbc:Value (Peso Bruto)</t>
  </si>
  <si>
    <t>/Invoice/cac:InvoiceLine/cac:Item/cac:AdditionalItemProperty/cbc:Value (Peso Neto)</t>
  </si>
  <si>
    <t>/Invoice/cac:InvoiceLine/cac:Item/cac:AdditionalItemProperty/cbc:Value (Carga Util)</t>
  </si>
  <si>
    <t>/Invoice/cac:InvoiceLine/cac:Item/cac:AdditionalItemProperty/cbc:Value (Longitud)</t>
  </si>
  <si>
    <t>/Invoice/cac:InvoiceLine/cac:Item/cac:AdditionalItemProperty/cbc:Value (Altura)</t>
  </si>
  <si>
    <t>/Invoice/cac:InvoiceLine/cac:Item/cac:AdditionalItemProperty/cbc:Value (Ancho)</t>
  </si>
  <si>
    <t>Información adicional a nivel de ítem - comprobante emitido por empresas del sistema financiero y cooperativas de ahorro y crédito no autorizadas a captar recursos del público</t>
  </si>
  <si>
    <t>162
163
164
165
166
167
168</t>
  </si>
  <si>
    <t>Número de contrato
Fecha del otorgamiento del crédito
Tipo de préstamo
Partida Registral
Indicador de primera vivienda
Dirección completa del predio
Monto del crédito otorgado (capital)</t>
  </si>
  <si>
    <t>Si 'Código de producto SUNAT' de la linea es '84121901', y no existe el tag con código '7001'</t>
  </si>
  <si>
    <t>3150</t>
  </si>
  <si>
    <t>Si 'Código de producto SUNAT' de la linea es '84121901' y el  indicador de primera vivienda = 3 (código concepto 7002), y no existe el tag con código '7003'</t>
  </si>
  <si>
    <t>3151</t>
  </si>
  <si>
    <t>Si 'Código de producto SUNAT' de la linea es '84121901', y no existe el tag con código '7004'</t>
  </si>
  <si>
    <t>3152</t>
  </si>
  <si>
    <t>Si 'Código de producto SUNAT' de la linea es '84121901', y no existe el tag con código '7005'</t>
  </si>
  <si>
    <t>3153</t>
  </si>
  <si>
    <t>Si 'Código de producto SUNAT' de la linea es '84121901' y el  indicador de primera vivienda = 3 (código concepto 7002), no existe el tag con código '7006'</t>
  </si>
  <si>
    <t>3154</t>
  </si>
  <si>
    <t>Si 'Código de producto SUNAT' de la linea es '84121901' y el  indicador de primera vivienda = 3 (código concepto 7002),  no existe el tag con código '7007'</t>
  </si>
  <si>
    <t>3155</t>
  </si>
  <si>
    <t>Si 'Tipo de operación' es '2100' o '2101' o '2102' y no existe al menos una línea que contenga simultáneamente los códigos '7004', '7005' y '7012'</t>
  </si>
  <si>
    <t>3241</t>
  </si>
  <si>
    <t xml:space="preserve">/Invoice/cac:InvoiceLine/cac:Item/cac:AdditionalItemProperty/cbc:Value (Número de contrato)
</t>
  </si>
  <si>
    <t>De existir 'Código del concepto' igual a '7001', '7002', '7003', '7004', '7005', '7006', '7007', '7008', '7009', '7010', '7011' o '7012' y no existe el tag o es vacío.</t>
  </si>
  <si>
    <t>/Invoice/cac:InvoiceLine/cac:Item/cac:AdditionalItemProperty/cbc:Value (Fecha del otorgamiento del crédito)</t>
  </si>
  <si>
    <t>Si el 'Código del concepto' es 7001 y el valor del tag es distinto al catálogo 26</t>
  </si>
  <si>
    <t>Catálogo
(026)</t>
  </si>
  <si>
    <t>(Catálogo N.° 26)</t>
  </si>
  <si>
    <t>/Invoice/cac:InvoiceLine/cac:Item/cac:AdditionalItemProperty/cbc:Value (Tipo de préstamo)</t>
  </si>
  <si>
    <t>Si el 'Código del concepto' es 7002 y el valor del tag es distinto al catálogo 27</t>
  </si>
  <si>
    <t>Catálogo
(027)</t>
  </si>
  <si>
    <t>/Invoice/cac:InvoiceLine/cac:Item/cac:AdditionalItemProperty/cbc:Value (Partida Registral)</t>
  </si>
  <si>
    <t>Si el 'Código del concepto' es 7003 y el valor del tag es diferente a alfanumérico de 3 hasta 50 caracteres (se considera cualquier carácter incluido espacio, no se permite ningún otro "whitespace character": salto de línea, tab, fin de línea, etc.)</t>
  </si>
  <si>
    <t>(Catálogo N.° 27)</t>
  </si>
  <si>
    <t>/Invoice/cac:InvoiceLine/cac:Item/cac:AdditionalItemProperty/cbc:Value (Indicador de primera vivienda)</t>
  </si>
  <si>
    <t>Si el 'Código del concepto' es 7004 y el valor del tag es diferente a alfanumérico de 3 hasta 50 caracteres (se considera cualquier carácter incluido espacio, no se permite ningún otro "whitespace character": salto de línea, tab, fin de línea, etc.)</t>
  </si>
  <si>
    <t>/Invoice/cac:InvoiceLine/cac:Item/cac:AdditionalItemProperty/cbc:Value (Dirección - Código de ubigeo)</t>
  </si>
  <si>
    <t>Si el 'Código del concepto' es 7005 y el formato del tag es diferente de YYYY-MM-DD</t>
  </si>
  <si>
    <t>/Invoice/cac:InvoiceLine/cac:Item/cac:AdditionalItemProperty/cbc:Value (Dirección - Dirección completa y detallada)</t>
  </si>
  <si>
    <t>Si el 'Código del concepto' es 7006 y el valor del tag es distinto al catálogo 13</t>
  </si>
  <si>
    <t>/Invoice/cac:InvoiceLine/cac:Item/cac:AdditionalItemProperty/cbc:Value (Dirección - Urbanización)</t>
  </si>
  <si>
    <t>Si el 'Código del concepto' es 7007 y el valor del tag es diferente a alfanumérico de 3 hasta 200 caracteres (se considera cualquier carácter incluido espacio, no se permite ningún otro "whitespace character": salto de línea, tab, fin de línea, etc.)</t>
  </si>
  <si>
    <t>/Invoice/cac:InvoiceLine/cac:Item/cac:AdditionalItemProperty/cbc:Value (Dirección - Provincia)</t>
  </si>
  <si>
    <t>/Invoice/cac:InvoiceLine/cac:Item/cac:AdditionalItemProperty/cbc:Value (Dirección - Departamento)</t>
  </si>
  <si>
    <t>/Invoice/cac:InvoiceLine/cac:Item/cac:AdditionalItemProperty/cbc:Value (Dirección - Distrito)</t>
  </si>
  <si>
    <t>an..18</t>
  </si>
  <si>
    <t>n(15,2)</t>
  </si>
  <si>
    <t>/Invoice/cac:InvoiceLine/cac:Item/cac:AdditionalItemProperty/cbc:Value (Monto del crédito otorgado)</t>
  </si>
  <si>
    <t>Si el 'Código del concepto' es '7012' y el formato del Tag UBL es diferente de decimal (positivo mayor a cero) de 15 enteros y hasta 2 decimales</t>
  </si>
  <si>
    <t>Información adicional  a nivel de ítem - comprobante emitido por empresas de seguros</t>
  </si>
  <si>
    <t xml:space="preserve">169
170
171
</t>
  </si>
  <si>
    <t>Número de póliza
Tipo de seguro
Suma asegurada / alcance de cobertura o monto</t>
  </si>
  <si>
    <t>Si 'Tipo de operación' es '2104', y no existe al menos una línea que contenga el código '7015'</t>
  </si>
  <si>
    <t>3242</t>
  </si>
  <si>
    <t>/Invoice/cac:InvoiceLine/cac:Item/cac:AdditionalItemProperty/cbc:Value (Numero de póliza)</t>
  </si>
  <si>
    <t>De existir 'Código del concepto' igual a '7013', '7015' o '7016' y no existe el tag o es vacío.</t>
  </si>
  <si>
    <t>Si el 'Código del concepto' es '7013' y el valor del tag es diferente a alfanumérico de 1 hasta 50 caracteres (se considera cualquier carácter incluido espacio, no se permite ningún otro "whitespace character": salto de línea, tab, fin de línea, etc.)</t>
  </si>
  <si>
    <t>/Invoice/cac:InvoiceLine/cac:Item/cac:AdditionalItemProperty/cbc:Value (Tipo de seguro)</t>
  </si>
  <si>
    <t>Si el 'Código del concepto' es '7015' y el valor del tag es diferente de '1', '2' o '3'</t>
  </si>
  <si>
    <t>Si 'Tipo de operación' es '2104' y el 'Código del concepto' es '7015' y el valor del tag es igual a '1' o '2', no existe en la misma línea los 'Código del concepto' con valor '7013', '7014' y '7016'</t>
  </si>
  <si>
    <t>2898</t>
  </si>
  <si>
    <t xml:space="preserve">Si 'Tipo de operación' es '2104' y el 'Código del concepto' es '7015' y el valor del tag es igual a '3' y no existe en la misma línea un 'Código del concepto' con valor '7013' (Número de póliza) </t>
  </si>
  <si>
    <t>2899</t>
  </si>
  <si>
    <t>/Invoice/cac:InvoiceLine/cac:Item/cac:AdditionalItemProperty/cbc:Value (Suma asegurada / alcance de cobertura o monto)</t>
  </si>
  <si>
    <t>Si el 'Código del concepto' es '7016' y el formato del Tag UBL es diferente de decimal (positivo mayor a cero) de 15 enteros y hasta 2 decimales</t>
  </si>
  <si>
    <t>Fecha de inicio de vigencia de cobertura
Fecha de término de vigencia de cobertura</t>
  </si>
  <si>
    <t>/Invoice/cac:InvoiceLine/cac:Item/cac:AdditionalItemProperty/cac:UsabilityPeriod/cbc:StartDate (Fecha de inicio de vigencia)</t>
  </si>
  <si>
    <t>De existir 'Código del concepto' igual a '7014' y no existe el tag.</t>
  </si>
  <si>
    <t>3243</t>
  </si>
  <si>
    <t>Si el 'Código del concepto' es '7014' y el formato del tag es diferente de YYYY-MM-DD</t>
  </si>
  <si>
    <t>/Invoice/cac:InvoiceLine/cac:Item/cac:AdditionalItemProperty/cac:UsabilityPeriod/cbc:EndDate (Fecha de término de vigencia)</t>
  </si>
  <si>
    <t>4366</t>
  </si>
  <si>
    <t>Si el 'Código del concepto' es '7014' y el tag existe, el formato del tag es diferente de YYYY-MM-DD</t>
  </si>
  <si>
    <t>Información adicional - Forma de pago al contado</t>
  </si>
  <si>
    <t>Forma de pago</t>
  </si>
  <si>
    <t>a9</t>
  </si>
  <si>
    <t>"FormaPago"</t>
  </si>
  <si>
    <t>No existe al menos un tag cac:PaymentTerms con cbc:ID igual a 'FormaPago'
* Validación a partir del 01/01/2022 es ERROR</t>
  </si>
  <si>
    <t>3244</t>
  </si>
  <si>
    <t>a7</t>
  </si>
  <si>
    <t>"Contado"</t>
  </si>
  <si>
    <t>/Invoice/cac:PaymentTerms/cbc:PaymentMeansID (Forma de pago)</t>
  </si>
  <si>
    <t>Si el 'Indicador' es 'FormaPago' y no existe el tag UBL
* Validación a partir del 01/01/2022 es ERROR</t>
  </si>
  <si>
    <t>3245</t>
  </si>
  <si>
    <t xml:space="preserve">Si el 'Indicador' es 'FormaPago', el valor del tag es diferente de:
- Contado
- Credito
- Cuota[0-9]{3}
* Validación a partir del 01/01/2022 es ERROR
</t>
  </si>
  <si>
    <t>3246</t>
  </si>
  <si>
    <t>Si existe más de un tag cac:PaymentTerms con cbc:ID 
igual a 'FormaPago' y con valor del tag 'Contado' y también existe tag cac:PaymentTerms con cbc:ID 
igual a 'FormaPago' y con valor del tag 'Credito'
* Validación a partir del 01/01/2022 es ERROR</t>
  </si>
  <si>
    <t>3247</t>
  </si>
  <si>
    <t>Si existe más de un tag cac:PaymentTerms con cbc:ID 
igual a 'FormaPago' y con el mismo valor del tag cbc:PaymentMeansID (se repite) 
* Validación a partir del 01/01/2022 es ERROR</t>
  </si>
  <si>
    <t>3248</t>
  </si>
  <si>
    <t>Información adicional - Forma de pago al crédito</t>
  </si>
  <si>
    <t>Forma de pago
Monto neto pendiente de pago</t>
  </si>
  <si>
    <t>an9</t>
  </si>
  <si>
    <t xml:space="preserve">No existe al menos un tag cac:PaymentTerms con cbc:ID igual a 'FormaPago'
* Validación a partir del 01/01/2022 es ERROR
</t>
  </si>
  <si>
    <t>an7</t>
  </si>
  <si>
    <t>"Credito"</t>
  </si>
  <si>
    <t>Si existe más de un tag cbc:PaymentMeansID dentro del mismo cac:PaymentTerms</t>
  </si>
  <si>
    <t>3461</t>
  </si>
  <si>
    <r>
      <rPr>
        <sz val="9"/>
        <color rgb="FF000000"/>
        <rFont val="Calibri"/>
        <family val="2"/>
      </rPr>
      <t>Si el 'Indicador' es 'FormaPago', el valor del tag es 'Credito',</t>
    </r>
    <r>
      <rPr>
        <b/>
        <sz val="9"/>
        <color rgb="FFFF0000"/>
        <rFont val="Calibri"/>
        <family val="2"/>
      </rPr>
      <t xml:space="preserve"> </t>
    </r>
    <r>
      <rPr>
        <b/>
        <sz val="9"/>
        <color rgb="FF000000"/>
        <rFont val="Calibri"/>
        <family val="2"/>
      </rPr>
      <t>el 'Tipo de Documento del adquiriente o usuario' es igual a RUC (6) y</t>
    </r>
    <r>
      <rPr>
        <sz val="9"/>
        <color rgb="FF000000"/>
        <rFont val="Calibri"/>
        <family val="2"/>
      </rPr>
      <t xml:space="preserve"> no existe al menos una cuota (no existe al menos un tag cac:PaymentTerms con cbc:ID con valor 'FormaPago' y cbc:PaymentMeansID con formato Cuota[0-9]{3}
* Validación a partir del 01/01/2022 es ERROR</t>
    </r>
  </si>
  <si>
    <t>3249</t>
  </si>
  <si>
    <t>an15</t>
  </si>
  <si>
    <t>/Invoice/cac:PaymentTerms/cbc:Amount (Monto neto pendiente de pago)</t>
  </si>
  <si>
    <t>El formato del Tag UBL es diferente de decimal positivo de 12 enteros y hasta 2 decimales 
* Validación a partir del 01/01/2022 es ERROR</t>
  </si>
  <si>
    <t>3250</t>
  </si>
  <si>
    <r>
      <rPr>
        <sz val="9"/>
        <color rgb="FF000000"/>
        <rFont val="Calibri"/>
        <family val="2"/>
      </rPr>
      <t xml:space="preserve">Si existe un tag cac:PaymentTerms con cbc:ID 
igual a 'FormaPago' y con 'Forma de pago' igual a 'Credito', </t>
    </r>
    <r>
      <rPr>
        <b/>
        <sz val="9"/>
        <color rgb="FF000000"/>
        <rFont val="Calibri"/>
        <family val="2"/>
      </rPr>
      <t>el 'Tipo de Documento del adquiriente o usuario' es igual a RUC (6) y</t>
    </r>
    <r>
      <rPr>
        <sz val="9"/>
        <color rgb="FF000000"/>
        <rFont val="Calibri"/>
        <family val="2"/>
      </rPr>
      <t xml:space="preserve"> no existe el tag UBL
* Validación a partir del 01/01/2022 es ERROR</t>
    </r>
  </si>
  <si>
    <t>3251</t>
  </si>
  <si>
    <t>Si existe un tag cac:PaymentTerms con cbc:ID 
igual a 'FormaPago' y con 'Forma de pago' igual a 'Credito' y el valor del tag UBL es mayor al 'Importe total de la venta, cesión en uso o del servicio prestado' (/Invoice/cac:LegalMonetaryTotal/cbc:PayableAmount)
* Validación a partir del 01/01/2022 es ERROR</t>
  </si>
  <si>
    <t>3265</t>
  </si>
  <si>
    <r>
      <t xml:space="preserve">Si existe un tag cac:PaymentTerms con cbc:ID 
igual a 'FormaPago' y con 'Forma de pago' igual a 'Credito' </t>
    </r>
    <r>
      <rPr>
        <b/>
        <sz val="9"/>
        <color rgb="FF000000"/>
        <rFont val="Calibri"/>
        <family val="2"/>
        <scheme val="minor"/>
      </rPr>
      <t>el 'Tipo de Documento del adquiriente o usuario' es igual a RUC (6) y</t>
    </r>
    <r>
      <rPr>
        <sz val="9"/>
        <color rgb="FF000000"/>
        <rFont val="Calibri"/>
        <family val="2"/>
        <scheme val="minor"/>
      </rPr>
      <t xml:space="preserve"> el valor del tag UBL es diferente de la sumatoria del 'Monto de pago unico o de las cuotas'.
* Validación a partir del 01/01/2022 es ERROR</t>
    </r>
  </si>
  <si>
    <t>3319</t>
  </si>
  <si>
    <t>Si existe el atributo, el valor del atributo es diferente al ingresado en 'Tipo de moneda'
* Validación a partir del 01/09/2021 es ERROR</t>
  </si>
  <si>
    <t>176
177</t>
  </si>
  <si>
    <t>Monto del pago único o de las cuotas
Fecha del pago único o de las cuotas</t>
  </si>
  <si>
    <t>Cuota&lt;NNN&gt;
Ejemplo:
Cuota001
Cuota010</t>
  </si>
  <si>
    <t>/Invoice/cac:PaymentTerms/cbc:PaymentMeansID (Identificador de la cuota)</t>
  </si>
  <si>
    <t>Si existe un tag cac:PaymentTerms con cbc:ID 
igual a 'FormaPago' y con valor del tag con formato: Cuota[0-9]{3} y no existe un tag cac:PaymentTerms con cbc:ID igual a 'FormaPago' y con valor del tag igual a 'Credito'
* Validación a partir del 01/01/2022 es ERROR</t>
  </si>
  <si>
    <t>3252</t>
  </si>
  <si>
    <t>/Invoice/cac:PaymentTerms/cbc:Amount (Monto del pago único o de las cuotas)</t>
  </si>
  <si>
    <t>Si el 'Indicador' es 'FormaPago', y el formato del Identificador de la cuota es: Cuota[0-9]{3} y si existe el tag, el formato del Tag UBL es diferente de decimal positivo de 12 enteros y hasta 2 decimales
* Validación a partir del 01/01/2022 es ERROR</t>
  </si>
  <si>
    <t>3253</t>
  </si>
  <si>
    <r>
      <t xml:space="preserve">Si existe un tag cac:PaymentTerms con cbc:ID 
igual a 'FormaPago' y el formato del 'Identificador de la cuota' es: Cuota[0-9]{3}, </t>
    </r>
    <r>
      <rPr>
        <b/>
        <sz val="9"/>
        <color rgb="FF000000"/>
        <rFont val="Calibri"/>
        <family val="2"/>
        <scheme val="minor"/>
      </rPr>
      <t>el 'Tipo de Documento del adquiriente o usuario' es igual a RUC (6)</t>
    </r>
    <r>
      <rPr>
        <sz val="9"/>
        <color rgb="FF000000"/>
        <rFont val="Calibri"/>
        <family val="2"/>
        <scheme val="minor"/>
      </rPr>
      <t xml:space="preserve"> y no existe el tag UBL
* Validación a partir del 01/01/2022 es ERROR</t>
    </r>
  </si>
  <si>
    <t>3254</t>
  </si>
  <si>
    <t>Si existe un tag cac:PaymentTerms con cbc:ID 
igual a 'FormaPago' y el formato del 'Identificador de la cuota' es: Cuota[0-9]{3} y el valor del tag UBL es mayor al 'Importe total de la venta, cesión en uso o del servicio prestado' (/Invoice/cac:LegalMonetaryTotal/cbc:PayableAmount)
* Validación a partir del 01/01/2022 es ERROR</t>
  </si>
  <si>
    <t>3266</t>
  </si>
  <si>
    <t>/Invoice/cac:PaymentTerms/cbc:PaymentDueDate (Fecha del pago único o de las cuotas)</t>
  </si>
  <si>
    <t>Si el 'Indicador' es 'FormaPago', y el formato del 'Identificador de la cuota' es: Cuota[0-9]{3} y si existe el tag, el formato es diferente de YYYY-MM-DD
* Validación a partir del 01/01/2022 es ERROR</t>
  </si>
  <si>
    <t>3255</t>
  </si>
  <si>
    <t>3256</t>
  </si>
  <si>
    <r>
      <t xml:space="preserve">Si existe un tag cac:PaymentTerms con cbc:ID 
igual a 'FormaPago' y el formato del 'Identificador de la cuota' es: Cuota[0-9]{3} y el valor del tag UBL es menor </t>
    </r>
    <r>
      <rPr>
        <b/>
        <sz val="9"/>
        <color rgb="FF000000"/>
        <rFont val="Calibri"/>
        <family val="2"/>
        <scheme val="minor"/>
      </rPr>
      <t>o igual</t>
    </r>
    <r>
      <rPr>
        <sz val="9"/>
        <color rgb="FF000000"/>
        <rFont val="Calibri"/>
        <family val="2"/>
        <scheme val="minor"/>
      </rPr>
      <t xml:space="preserve"> a la 'Fecha de emisión' (/Invoice/cbc:IssueDate)
* Validación a partir del 01/01/2022 es ERROR</t>
    </r>
  </si>
  <si>
    <t>3267</t>
  </si>
  <si>
    <t>Información adicional - Retenciones de IGV</t>
  </si>
  <si>
    <t>178
179
180</t>
  </si>
  <si>
    <t>Importe de la operación
Porcentaje de la retención
Importe de la retención</t>
  </si>
  <si>
    <t>"false"</t>
  </si>
  <si>
    <t>Si valor del tag es diferente 'false' para 'Código de motivo de cargo/descuento' igual a '62'
* Validación a partir del 01/01/2022 es ERROR</t>
  </si>
  <si>
    <t>"62"</t>
  </si>
  <si>
    <t>/Invoice/cac:AllowanceCharge/cbc:AllowanceChargeReasonCode (Código de motivo de cargo/descuento: Retención del IGV)</t>
  </si>
  <si>
    <t>Si el valor del tag es '62' y el Tipo de documento de identidad del receptor del comprobante (/Invoice/cac:AccountingCustomerParty/cac:Party/cac:PartyIdentification/cbc:ID@schemeID) es diferente de 6-RUC
* Validación a partir del 01/01/2022 es ERROR</t>
  </si>
  <si>
    <t>3262</t>
  </si>
  <si>
    <t>Si el valor del tag es '62' y el receptor del comprobante (/Invoice/cac:AccountingCustomerParty/cac:Party/cac:PartyIdentification/cbc:ID) no es un agente de retención (no existe ind_padrón igual a "03" en el listado)
* Validación a partir del 01/09/2021 es ERROR</t>
  </si>
  <si>
    <t>Si el valor del tag es '62' y el emisor del comprobante (/Invoice/cac:AccountingSupplierParty/cac:Party/cac:PartyIdentification/cbc:ID) es un agente de retención 
(existe ind_padrón igual a "03" en el listado)
* Validación a partir del 01/01/2022 es ERROR</t>
  </si>
  <si>
    <t>3269</t>
  </si>
  <si>
    <t>/Invoice/cac:AllowanceCharge/cbc:MultiplierFactorNumeric (Porcentaje de la retención expresado como factor)</t>
  </si>
  <si>
    <t>/Invoice/cac:AllowanceCharge/cbc:Amount (Importe de la retención)</t>
  </si>
  <si>
    <t>Si 'Código de motivo de cargo/descuento' es '62', el valor del Tag UBL es diferente a  Importe de la operación' por 'Porcentaje de la retención expresado como factor', con una tolerancia + -1
* Validación a partir del 01/01/2022 es ERROR</t>
  </si>
  <si>
    <t>3263</t>
  </si>
  <si>
    <t>/Invoice/cac:AllowanceCharge/cbc:BaseAmount (Importe de la operación)</t>
  </si>
  <si>
    <t>Si "Código de motivo de cargo/descuento" es '62' , el valor del Tag UBL es mayor a "Importe total"
* Validación a partir del 01/01/2022 es ERROR</t>
  </si>
  <si>
    <t>3264</t>
  </si>
  <si>
    <t xml:space="preserve">Si existe el atributo, el valor del atributo es diferente al ingresado en 'Tipo de moneda'
</t>
  </si>
  <si>
    <t>Información adicional - Retenciones de Renta de segunda categoría</t>
  </si>
  <si>
    <t>Retenciones de Renta de segunda categoría</t>
  </si>
  <si>
    <t>/Invoice/cac:AllowanceCharge/cbc:ChargeIndicator (Indicador de descuento)</t>
  </si>
  <si>
    <t>Si valor del tag es diferente 'false' para código de descuento igual a '63'</t>
  </si>
  <si>
    <t>"63"</t>
  </si>
  <si>
    <t>/Invoice/cac:AllowanceCharge/cbc:AllowanceChargeReasonCode (Código de motivo de cargo/descuento: Retención de segunda categoría)</t>
  </si>
  <si>
    <t>Si 'Tipo de operación' es '2002 - Operación sujeta a Retención de segunda' y no existe un cac:AllowanceCharge con cbc:AllowanceChargeReasonCode igual a '63'</t>
  </si>
  <si>
    <t>3316</t>
  </si>
  <si>
    <t>Si el valor del tag es igual a '63' y el 'Tipo de operación' es diferente de '2002 - Operación sujeta a Retención de segunda'</t>
  </si>
  <si>
    <t>3317</t>
  </si>
  <si>
    <t>/Invoice/cac:AllowanceCharge/cbc:Amount (Monto de la retención)</t>
  </si>
  <si>
    <t>Si 'Código de motivo de cargo/descuento' es igual a '63' y el formato del Tag UBL es diferente de decimal (positivo mayor a cero) de 12 enteros y hasta 2 decimales</t>
  </si>
  <si>
    <t>/Invoice/cac:AllowanceCharge/cbc:BaseAmount (Monto base)</t>
  </si>
  <si>
    <t>Si el Tag UBL existe, el formato del Tag UBL es diferente de decimal (positivo mayor a cero) de 12 enteros y hasta 2 decimales</t>
  </si>
  <si>
    <t>Si 'Código de motivo de cargo/descuento' es igual a '63' y no existe el tag UBL</t>
  </si>
  <si>
    <t>3318</t>
  </si>
  <si>
    <t>USO DEL CAMPO</t>
  </si>
  <si>
    <t>Datos de la Boleta de Venta</t>
  </si>
  <si>
    <t>0..1</t>
  </si>
  <si>
    <t>El formato del Tag UBL no tiene el formato:
- [B][A-Z0-9]{3}-[0-9]{1,8}
- [0-9]{1,4}-[0-9]{1,8}</t>
  </si>
  <si>
    <r>
      <t xml:space="preserve">Si la serie empieza con número, y el valor del Tag UBL se encuentra en el listado, y el comprobante ha sido informado en un Resumen Diario.
</t>
    </r>
    <r>
      <rPr>
        <b/>
        <sz val="9"/>
        <rFont val="Calibri"/>
        <family val="2"/>
        <scheme val="minor"/>
      </rPr>
      <t>Validación no aplica para OSE</t>
    </r>
  </si>
  <si>
    <t>1084</t>
  </si>
  <si>
    <t>1079</t>
  </si>
  <si>
    <t>Parámetros (004)
Plazos Excepcionales</t>
  </si>
  <si>
    <t>cod_cpe</t>
  </si>
  <si>
    <t>Tipo de moneda en la cual se emite la boleta de venta electrónica</t>
  </si>
  <si>
    <t>Datos de la firma electrónica</t>
  </si>
  <si>
    <t>num_ruc</t>
  </si>
  <si>
    <t>Si 'Tipo de operación' es '0201 Exportación de Servicios – Prestación servicios realizados íntegramente en el país', no existe ind_padrón igual a "05" en el listado para el valor del Tag UBL</t>
  </si>
  <si>
    <t>Si existe el tag, el formato del Tag UBL es diferente a alfanumérico de hasta 1500 caracteres (se considera cualquier carácter incluido espacio, no se permite ningún otro "whitespace character": salto de línea, tab, fin de línea, etc.)</t>
  </si>
  <si>
    <t>El formato del Tag UBL es diferente a alfanumérico de 1 a 25 caracteres (se considera cualquier carácter incluido espacio, no se permite ningún otro "whitespace character": salto de línea, tab, fin de línea, etc.)</t>
  </si>
  <si>
    <t>El formato del Tag UBL es diferente a alfanumérico de 1 a 30 caracteres (se considera cualquier carácter incluido espacio, no se permite ningún otro "whitespace character": salto de línea, tab, fin de línea, etc.)</t>
  </si>
  <si>
    <t>Dirección del lugar en el que se entrega el bien. Dato exclusivo para ventas itinerantes, siempre que este dato no obre como punto
de llegada en la guía de remisión - remitente del emisor
electrónico y sea dentro del territorio nacional.
- Dirección completa y detallada
- Urbanización
- Provincia
- Código de ubigeo
- Departamento
- Distrito
- Código de país</t>
  </si>
  <si>
    <t>Código de país del uso, explotación o aprovechamiento del servicio</t>
  </si>
  <si>
    <t>Si 'Tipo de operación' es '0201' o '0208', y el Tag UBL no existe o es vacio.</t>
  </si>
  <si>
    <t>Si 'Tipo de operación' es '0201' o '0208' y el Tag UBL existe, el valor es diferente al Catálogo 04 o el valor es igual a 'PE'</t>
  </si>
  <si>
    <t>Código asignado por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</si>
  <si>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Si no existe el Tag UBL o es vacío</t>
  </si>
  <si>
    <t>Si el Tag UBL existe y es diferente de vacío y es diferente de '0000', el valor del Tag UBL no está en el listado</t>
  </si>
  <si>
    <t>Establecimientos anexos</t>
  </si>
  <si>
    <t>Tipo y número de documento de identidad del adquirente o usuario</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</si>
  <si>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</si>
  <si>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</si>
  <si>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</si>
  <si>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</si>
  <si>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</si>
  <si>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existe tag de "Adquiriente o usuario" y "Tipo de documento del adquiriente o usuario" es "4" o "7" o "0" o "A" o "B" o "C" o "D" o "E" o "F" o "G", el formato del Tag UBL es diferente a alfanumérico de hasta 15 caracteres (se considera cualquier carácter, no permite 'whitespace character': espacio, salto de línea, fin de línea, tab, etc.)</t>
  </si>
  <si>
    <t>Si 'Tipo de operación' es "0200" o "0201" o "0203" o "0204" o "0205" o "0206" o "0207", "0208" o "0401", el valor del Tag UBL es  6-RUC</t>
  </si>
  <si>
    <t>Dirección del adquirente o usuario</t>
  </si>
  <si>
    <t>Dirección en el país o lugar de destino</t>
  </si>
  <si>
    <t>/Invoice/cac:AccountingCustomerParty/cac:Party/cac:PhysicalLocation/cac:Address/cac:AddressLine/cbc:Line
(Dirección completa y detallada)</t>
  </si>
  <si>
    <t>/Invoice/cac:AccountingCustomerParty/cac:Party/cac:PhysicalLocation/cac:Address/cbc:CitySubdivisionName (Urbanización)</t>
  </si>
  <si>
    <t>/Invoice/cac:AccountingCustomerParty/cac:Party/cac:PhysicalLocation/cac:Address/cbc:CityName (Provincia)</t>
  </si>
  <si>
    <t>/Invoice/cac:AccountingCustomerParty/cac:Party/cac:PhysicalLocation/cac:Address/cbc:ID (Código de ubigeo)</t>
  </si>
  <si>
    <t>/Invoice/cac:AccountingCustomerParty/cac:Party/cac:PhysicalLocation/cac:Address/cbc:CountrySubentity (Departamento)</t>
  </si>
  <si>
    <t>/Invoice/cac:AccountingCustomerParty/cac:Party/cac:PhysicalLocation/cac:Address/cbc:District (Distrito)</t>
  </si>
  <si>
    <t>/Invoice/cac:AccountingCustomerParty/cac:Party/cac:PhysicalLocation/cac:Address/cac:Country/cbc:IdentificationCode (Código de país)</t>
  </si>
  <si>
    <t>Código de usuario de Zofratacna</t>
  </si>
  <si>
    <t>/Invoice/cac:AccountingCustomerParty/cac:Party/cbc:AdditionalAccountID</t>
  </si>
  <si>
    <t>"1" - Zofratacna</t>
  </si>
  <si>
    <t>/Invoice/cac:AccountingCustomerParty/cac:Party/cbc:AdditionalAccountID@schemeID (Tipo de registro)</t>
  </si>
  <si>
    <t>Información adicional - documentos relacionados</t>
  </si>
  <si>
    <t>Tipo y número de la guía de remisión relacionada con la operación</t>
  </si>
  <si>
    <t>/Invoice/cac:DespatchDocumentReference/cbc:DocumentTypeCode (Tipo de guía relacionado)</t>
  </si>
  <si>
    <t>Si existe el 'Número de la guía de remisión relacionada', el formato del Tag UBL es diferente de '09' y '31'</t>
  </si>
  <si>
    <t>Tipo y número de otro documento relacionado con la operación</t>
  </si>
  <si>
    <t>/Invoice/cac:AdditionalDocumentReference/cbc:ID (Número de documento relacionado)</t>
  </si>
  <si>
    <t xml:space="preserve">Si existe el "Número de otro documento relacionado", el formato del Tag UBL es diferente de  '02', '03', '04', '05', '08', '09', '99' </t>
  </si>
  <si>
    <t>Datos del detalle o Ítem de la boleta de venta</t>
  </si>
  <si>
    <t>Código de producto SUNAT</t>
  </si>
  <si>
    <t>/Invoice/cac:InvoiceLine/cac:Item/cac:StandardItemIdentification/cbc:ID</t>
  </si>
  <si>
    <t xml:space="preserve">Precio de venta unitario por ítem
</t>
  </si>
  <si>
    <t>4287</t>
  </si>
  <si>
    <t>(Catálogo N.° 16)</t>
  </si>
  <si>
    <t>Si no existe en misma la línea un cac:TaxSubtotal con 'Código de tributo por línea' igual a '9996' cuyo 'Monto base' es mayor a cero (cbc:TaxableAmount &gt; 0) (Operaciones gratuitas), y 'Código de precio' es '02' (Valor referencial en operaciones no onerosa), el Tag UBL es mayor a 0 (cero).</t>
  </si>
  <si>
    <t>Si el Tag UBL existe, el formato del Tag UBL es diferente de decimal positivo de 12 enteros y hasta 2 decimales y diferente de cero</t>
  </si>
  <si>
    <t>4293</t>
  </si>
  <si>
    <t xml:space="preserve">Afectación al IGV por ítem
Afectación IVAP por ítem
</t>
  </si>
  <si>
    <t>/Invoice/cac:InvoiceLine/cac:TaxTotal/cac:TaxSubtotal/cbc:TaxableAmount (Monto base IGV o IVAP)</t>
  </si>
  <si>
    <t>Si existe en la línea misma línea un cac:TaxSubtotal con 'Código de tributo por línea' igual a '2000' cuyo 'Monto base' es mayor a cero (cbc:TaxableAmount &gt; 0), el valor del tag es diferente de la suma del 'Valor de venta del ítem' más el 'Monto del tributo de la línea del ISC', con una tolerancia + - 1</t>
  </si>
  <si>
    <t>4294</t>
  </si>
  <si>
    <t>Si no existe en la misma línea un cac:TaxSubtotal con 'Código de tributo por línea' igual a '2000' cuyo 'Monto base' es mayor a cero (cbc:TaxableAmount &gt; 0), el valor del tag es diferente del 'Valor de Venta del ítem'</t>
  </si>
  <si>
    <t>/Invoice/cac:InvoiceLine/cac:TaxTotal/cac:TaxSubtotal/cbc:TaxAmount (Monto de IGV o IVAP de la línea)</t>
  </si>
  <si>
    <t>Si 'Código de tributo por línea' es igual a '9996' cuyo 'Monto base' es mayor a cero (cbc:TaxableAmount &gt; 0), y la 'Afectación al IGV o IVAP' es  '21', '31', '32', '33', '34', '35', '36', '37' o '40', el valor del tag UBL es diferente de 0</t>
  </si>
  <si>
    <t>Si 'Código de tributo por línea' es igual a '1000' o '1016' y 
'Monto base' mayor a 'seis centésimas' (cbc:TaxableAmount &gt; 0.06) y 'Tipo de operación' es diferente de '0113' , el valor del tag UBL es igual a 0</t>
  </si>
  <si>
    <t>Si 'Afectación al IGV o IVAP' es '10','11', '12', '13', '14', '15', '16' o '17', el valor del tag es diferente a la tasa del tributo por el 'Monto base IGV o IVAP de la línea' (con una tolerancia + - 1)</t>
  </si>
  <si>
    <t>Si 'Código de tributo por línea' es igual a '1000' o '1016', y  'Monto base' mayor a cero (cbc:TaxableAmount &gt; 0), y 'Tipo de operación' es diferente de '0113'  el valor del tag UBL es igual a 0</t>
  </si>
  <si>
    <t xml:space="preserve">Si 'Afectación al IGV o IVAP' es '17' y  'Monto base' es mayor a cero, y existe otra línea con 'Afectación al IGV o IVAP' diferente de '17' y 'Monto base' mayor a cero </t>
  </si>
  <si>
    <t>Si 'Tipo de operación' es diferente de '2100', '2101', '2102', '2103' y '2104', y no existe en el ítem un cac:TaxSubtotal con monto base mayor a cero (cbc:TaxableAmount &gt; 0) y cbc:ID con alguno de los siguientes valores: '1000', '1016', '9995', '9996', '9997' o '9998'</t>
  </si>
  <si>
    <t>Si 'Código de tributo por línea' es diferente 2000 (ISC), existe el Tag UBL</t>
  </si>
  <si>
    <t>/Invoice/cac:InvoiceLine/cac:TaxTotal/cac:TaxSubtotal/cbc:TaxAmount (Monto de tributo por línea)</t>
  </si>
  <si>
    <t>Si  el 'Código de tributo por línea' es '7152' y 'Cantidad de bolsas de plástico' es mayor a cero (cbc:BaseUnitMeasure &gt; 0), el valor del tag es diferente al 'Monto unitario' (cbc:PerUnitAmount) por la 'Cantidad de bolsas de plástico' (cbc:BaseUnitMeasure)</t>
  </si>
  <si>
    <t>Si 'Tipo de operación' es 0113-Venta Interna NRUS y valor del tag UBL es mayor a cero</t>
  </si>
  <si>
    <t>3240</t>
  </si>
  <si>
    <t>/Invoice/cac:InvoiceLine/cac:TaxTotal/cac:TaxSubtotal/cbc:BaseUnitMeasure (Cantidad de bolsas plásticas)</t>
  </si>
  <si>
    <t>Si el atributo existe, el valor es diferente de 'NIU'</t>
  </si>
  <si>
    <t>Si 'Código de tributo por línea' es igual a '7152' y 'Cantidad de bolsas de plástico' es mayor a cero (cbc:BaseUnitMeasure &gt; 0) y 'Tipo de moneda  en la cual se emite la boleta de venta  electrónica' es igual a 'PEN', el valor del tag UBL es diferente de la tasa vigente de ICBPER a la fecha de emisión</t>
  </si>
  <si>
    <t>4288</t>
  </si>
  <si>
    <t>4289</t>
  </si>
  <si>
    <t>Totales de la boleta de venta</t>
  </si>
  <si>
    <t>4301</t>
  </si>
  <si>
    <t>4295</t>
  </si>
  <si>
    <t>4297</t>
  </si>
  <si>
    <t>4296</t>
  </si>
  <si>
    <t>4022</t>
  </si>
  <si>
    <t>4023</t>
  </si>
  <si>
    <t>4024</t>
  </si>
  <si>
    <t>4244</t>
  </si>
  <si>
    <t>Si el Tag UBL existe, el valor del Tag Ubl es diferente de 0 (cero), cuando el 'Código de tributo' es '9995', '9997' y '9998'.</t>
  </si>
  <si>
    <t>4298</t>
  </si>
  <si>
    <t>Si 'Código de tipo de tributo' es '9996' (Gratuita) y existe una línea con 'Valor referencial unitario por ítem en operaciones gratuitas (no onerosas)' ('Código de precio' igual a '02') con monto mayor a cero, el valor del Tag UBL es igual a 0 (cero)</t>
  </si>
  <si>
    <t>Si 'Código de tipo de tributo' es 9996 (Gratuita) y 'Código de leyenda' es '1002', el valor del Tag UBL es igual a 0 (cero)</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</si>
  <si>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</si>
  <si>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4311</t>
  </si>
  <si>
    <t>45
46</t>
  </si>
  <si>
    <t>Total valor de venta - operaciones gravadas (IGV o IVAP)
Sumatoria IGV o IVAP</t>
  </si>
  <si>
    <t>4299</t>
  </si>
  <si>
    <t>4300</t>
  </si>
  <si>
    <t>4290</t>
  </si>
  <si>
    <t>4438</t>
  </si>
  <si>
    <t>Padrones
con vigencia</t>
  </si>
  <si>
    <t>Si  'Código de tributo' es '1000' y  'Tipo de operación' es igual  a '0113' y valor del tag UBL es mayor a cero,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a la fecha de emisión, con una tolerancia + - 1</t>
  </si>
  <si>
    <t>Si  'Código de tributo' es '1016', el valor del Tag UBL es diferente al resultado de multiplicar la sumatoria de los 'Monto base' de las líneas (cbc:TaxableAmount) con 'Código de tributo por línea' igual a '1016', menos 'Monto de descuentos' globales que afectan la base ('Código de motivo de descuento' igual a '02' y '04'), más los 'Montos de cargos' globales que afectan la base ('Código de motivo de cargo' igual a '49') por la tasa vigente del IVAP, con una tolerancia + - 1</t>
  </si>
  <si>
    <t>47
48
49</t>
  </si>
  <si>
    <t xml:space="preserve">Sumatoria ISC
Sumatoria otros tributos
Sumatoria ICBPER
</t>
  </si>
  <si>
    <t>4303</t>
  </si>
  <si>
    <t>Si existe el Tag y el 'Código de tributo' es '9999', el valor del Tag UBL es diferente a la sumatoria de los 'Monto base' (cbc:TaxableAmount) de los ítems con 'Código de tributo por línea' igual a '9999' (con una tolerancia + - 1)</t>
  </si>
  <si>
    <t>4304</t>
  </si>
  <si>
    <t>/Invoice/cac:TaxTotal/cac:TaxSubtotal/cbc:TaxAmount  (Monto de la Sumatoria)</t>
  </si>
  <si>
    <t>4305</t>
  </si>
  <si>
    <t>4321</t>
  </si>
  <si>
    <t>Si  'Código de tributo' es '9999', el valor del Tag Ubl  y es diferente de la sumatoria de los importes de otros tributos (cbc:TaxAmount) con 'Código de tributo por línea' igual a '9999' de cada ítem (con una tolerancia + - 1)</t>
  </si>
  <si>
    <t>4306</t>
  </si>
  <si>
    <t>Si 'Código de tributo' es '2000' y 'Monto base' es mayor a cero, y existe una línea con código de 'Afectación al IGV o IVAP' con valor '17' (IVAP) cuyo 'Monto base' es mayor a cero (cbc:TaxableAmount &gt; 0)</t>
  </si>
  <si>
    <t>Cargos y/o descuentos globales</t>
  </si>
  <si>
    <t>/Invoice/cac:AllowanceCharge/cbc:AllowanceChargeReasonCode (Código del motivo del cargo/descuento)</t>
  </si>
  <si>
    <t>El valor del tag es igual a '00', '01 ', '47' o '48'</t>
  </si>
  <si>
    <t>4322</t>
  </si>
  <si>
    <t xml:space="preserve">Sumatoria otros descuentos (que no afectan la base imponible del IGV) </t>
  </si>
  <si>
    <t>El valor del tag es diferente a la sumatoria de los 'Montos de descuentos' de línea que no afectan la base (con 'Código de motivo de descuento' igual a '01') y los 'Montos de descuentos' globales que no afectan la base (con 'Código de motivo de descuento' igual a'03'), con una tolerancia de + - 1</t>
  </si>
  <si>
    <t>4307</t>
  </si>
  <si>
    <t xml:space="preserve">Sumatoria otros cargos (que no afectan la base imponible del IGV) </t>
  </si>
  <si>
    <t>4308</t>
  </si>
  <si>
    <t xml:space="preserve">Si el valor del tag difiere de la sumatoria del 'Subtotal de la boleta de venta' más 'Sumatoria otros cargos (que no afectan la base imponible del IGV)' menos 'Sumatoria otros descuentos (que no afectan la base imponible del IGV)'  menos 'Total de anticipos' de corresponder y más 'Monto de redondeo del importe total',  con una tolerancia + - 1. </t>
  </si>
  <si>
    <t>4312</t>
  </si>
  <si>
    <t>4212</t>
  </si>
  <si>
    <t>4309</t>
  </si>
  <si>
    <t>Subtotal de la boleta de venta</t>
  </si>
  <si>
    <t>4317</t>
  </si>
  <si>
    <t>4310</t>
  </si>
  <si>
    <t>Si existe el Tag UBL, y es una boleta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está sujeta al IVAP si las líneas son afectas al IVAP (existe cac:TaxSubtotal cbc:ID igual a '1016' y cbc:TaxableAmount mayor a cero)</t>
  </si>
  <si>
    <t>4314</t>
  </si>
  <si>
    <t>Tipo de operación</t>
  </si>
  <si>
    <t>/invoice/cbc:InvoiceTypeCode@listID</t>
  </si>
  <si>
    <t>Si no existe el atributo</t>
  </si>
  <si>
    <t>Si existe el atributo, el valor ingresado es diferente a 'Tipo de operacion'</t>
  </si>
  <si>
    <t>Si valor del tag es diferente 'true' para código de cargo/descuento igual a '45'</t>
  </si>
  <si>
    <t>/Invoice/cac:AllowanceCharge/cbc:Amount (Monto del cargo/descuento)</t>
  </si>
  <si>
    <t>Restitución Simplificada de Derechos Arancelarios</t>
  </si>
  <si>
    <t>Si valor del tag es diferente 'true' para código de cargo/descuento igual a '51' o '52' o '53'</t>
  </si>
  <si>
    <t>Si 'Tipo de operación' es '2001 - Operación Sujeta a Percepción', no existe un 'Código de motivo de cargo/descuento' igual a '51' o '52' o '53'</t>
  </si>
  <si>
    <t>/Invoice/cac:AllowanceCharge/cbc:MultiplierFactorNumeric (Factor de cargo/descuento: Tasa percepción expresado como factor)</t>
  </si>
  <si>
    <t>Si 'Código de motivo de cargo/descuento' es '51' o '52' o '53' (Percepción), el valor del Tag UBL es diferente a  'Base imponible percepción' * 'Factor de cargo/descuento', con una tolerancia + -1</t>
  </si>
  <si>
    <t>Si 'Tipo de operación' es '2001 - Operación Sujeta a Percepción', y no existe un cac:PaymentTerms con cbc:ID con valor igual a 'Percepcion'</t>
  </si>
  <si>
    <t>Si  'Tipo de operación' es diferente de '2001', el valor del Tag UBL es igual a 'Percepcion'</t>
  </si>
  <si>
    <t>Información adicional - anticipos</t>
  </si>
  <si>
    <t xml:space="preserve">Si existe más de 'Identificador de pago' con el mismo valor </t>
  </si>
  <si>
    <t>Si 'Tipo de comprobante que se realizó el anticipo' es '02' o '03', y no existe un 'Monto anticipado' con 'Identificador de pago' igual al valor del tag UBL</t>
  </si>
  <si>
    <t>Si 'Tipo de documento del emisor del anticipo' existe y 'Tipo de comprobante que se realizo el anticipo' es 02 (Factura), el formato del Tag UBL  es diferente a:
- [F][A-Z0-9]{3}-[0-9]{1,8}
- (E001)-[0-9]{1,8}
- [0-9]{1,4}-[0-9]{1,8}</t>
  </si>
  <si>
    <r>
      <t xml:space="preserve">Si 'Tipo de documento del emisor del anticipo' existe y 'Tipo de comprobante que se realizo el anticipo' es 03 (Boleta), el formato del Tag UBL  es diferente a:
- [B][A-Z0-9]{3}-[0-9]{1,8}
</t>
    </r>
    <r>
      <rPr>
        <sz val="9"/>
        <rFont val="Calibri"/>
        <family val="2"/>
        <scheme val="minor"/>
      </rPr>
      <t>- (EB01)-[0-9]{1,8}
- [0-9]{1,4}-[0-9]{1,8}</t>
    </r>
  </si>
  <si>
    <t>Si existe identificador de pago (cbc:DocumentStatusCode) y 'Serie del comprobante que realizó el anticipo' empieza con B o F o E, y RUC del emisor del anticipo es igual al RUC emisor de la boleta, la 'Serie y número del comprobante que realizó el anticipo' no existe con estado activo en el listado para el RUC consignado en el emisor del anticipo</t>
  </si>
  <si>
    <t>Si existe identificador de pago (cbc:DocumentStatusCode) y 'Serie del comprobante que realizó el anticipo' empieza con número, y RUC del emisor del anticipo es igual al RUC emisor de la boleta, la 'Serie y número del comprobante que realizó el anticipo' no existe en el listado para el RUC consignado en el emisor del anticipo</t>
  </si>
  <si>
    <t xml:space="preserve">Si existe Tag UBL con valor mayor a cero, la suma de los 'Monto anticipado' es diferente al valor del tag UBL </t>
  </si>
  <si>
    <t>Información adicional - boleta de venta que sustenta traslado</t>
  </si>
  <si>
    <t>n6</t>
  </si>
  <si>
    <t>/Invoice/cac:Delivery/cac:Shipment/cac:Delivery/cac:DeliveryAddress/cbc:ID (Código de ubigeo)</t>
  </si>
  <si>
    <t>/Invoice/cac:Delivery/cac:Shipment/cac:Delivery/cac:DeliveryAddress/cac:AddressLine/cbc:Line (Dirección completa y detallada)</t>
  </si>
  <si>
    <t>/Invoice/cac:Delivery/cac:Shipment/cac:Delivery/cac:DeliveryAddress/cbc:CitySubdivisionName (Urbanización)</t>
  </si>
  <si>
    <t>/Invoice/cac:Delivery/cac:Shipment/cac:Delivery/cac:DeliveryAddress/cbc:CityName (Provincia)</t>
  </si>
  <si>
    <t>/Invoice/cac:Delivery/cac:Shipment/cac:Delivery/cac:DeliveryAddress/cbc:CountrySubentity (Departamento)</t>
  </si>
  <si>
    <t>/Invoice/cac:Delivery/cac:Shipment/cac:Delivery/cac:DeliveryAddress/cbc:District (Distrito)</t>
  </si>
  <si>
    <t>/Invoice/cac:Delivery/cac:Shipment/cac:Delivery/cac:DeliveryAddress/cac:Country/cbc:IdentificationCode (Código de país)</t>
  </si>
  <si>
    <t>Si el Tag UBL existe y  'Tipo de operación' es diferente de '0201' y '0208', el valor del Tag UBL es diferente a 'PE'</t>
  </si>
  <si>
    <t>67
68
69
70
71
72
73</t>
  </si>
  <si>
    <t>De existir 'Código del concepto' igual a '3050', '3051', '3052', '3053', '3054', 3055', '3056', '3057' o '3058' y no existe el tag o es vacío.</t>
  </si>
  <si>
    <t>/Invoice/cac:InvoiceLine/cac:Item/cac:AdditionalItemProperty/cbc:Value (Número de documento de identidad del pasajero)</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</si>
  <si>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</si>
  <si>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</si>
  <si>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</si>
  <si>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/Invoice/cac:InvoiceLine/cac:Item/cac:AdditionalItemProperty/cbc:Value (Ciudad o lugar de destino - Código de ubigeo)</t>
  </si>
  <si>
    <t>Si el 'Código del concepto' es '3055', el valor del tag es distinto al Catálogo nro 13.</t>
  </si>
  <si>
    <t>/Invoice/cac:InvoiceLine/cac:Item/cac:AdditionalItemProperty/cbc:Value (Ciudad o lugar de destino - Dirección detallada)</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</si>
  <si>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</si>
  <si>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</si>
  <si>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</si>
  <si>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76
77</t>
  </si>
  <si>
    <t>De existir 'Código del concepto' igual a '4030', '4031', '4032' o '4033' y no existe el tag o es vacío.</t>
  </si>
  <si>
    <t>Si el 'Código del concepto' es '4030' y el valor del tag es distinto al Catálogo 13</t>
  </si>
  <si>
    <t>Si el 'Código del concepto' es '4032' y el valor del tag es distinto al Catálogo 13</t>
  </si>
  <si>
    <t>Número de RUC del Agente de Ventas</t>
  </si>
  <si>
    <t>Tipo de documento del Agente de Ventas</t>
  </si>
  <si>
    <t>80
81
82
83
84</t>
  </si>
  <si>
    <t xml:space="preserve">Pasajero - Apellidos y Nombres
Pasajero - Tipo y número de documento de identidad
Servicio de transporte: Ciudad o lugar de origen
Servicio de transporte: Ciudad o lugar de destino
Servicio de transporte: Número de asiento
</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</si>
  <si>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</si>
  <si>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</si>
  <si>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</si>
  <si>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a '4040', '4041', '4042', '4043', '4044', '4045' o '4046' o '4049' y no existe el tag o es vacío.</t>
  </si>
  <si>
    <t>Si el 'Código del concepto' es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</si>
  <si>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</si>
  <si>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</si>
  <si>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'4044' y el valor del tag es distinto al Catálogo 13</t>
  </si>
  <si>
    <t xml:space="preserve">Servicio de transporte: Fecha programado de inicio de viaje
</t>
  </si>
  <si>
    <t>89
90
91
92</t>
  </si>
  <si>
    <t>Información adicional - detracciones</t>
  </si>
  <si>
    <t>/Invoice/cac:PaymentTerms/cbc:PaymentMeansID (Código del bien o servicio)</t>
  </si>
  <si>
    <t>Si existe el tag, el valor ingresado es diferente a 'Codigo de detraccion'</t>
  </si>
  <si>
    <t>Si existe el tag, el valor ingresado es diferente a 'PE:SUNAT'</t>
  </si>
  <si>
    <t>Si existe el tag, el valor ingresado es diferente a 'urn:pe:gob:sunat:cpe:see:gem:catalogos:catalogo54'</t>
  </si>
  <si>
    <t xml:space="preserve">/Invoice/cac:PaymentMeans/cac:PayeeFinancialAccount/cbc:ID </t>
  </si>
  <si>
    <t xml:space="preserve">an3 </t>
  </si>
  <si>
    <t>Si existe el tag, el valor ingresado es diferente a 'Medio de pago'</t>
  </si>
  <si>
    <t>Si existe el tag, el valor ingresado es diferente a 'urn:pe:gob:sunat:cpe:see:gem:catalogos:catalogo59'</t>
  </si>
  <si>
    <t>96
97
98
99</t>
  </si>
  <si>
    <t>Matrícula de la embarcación pesquera
Nombre de la embarcación pesquera
Descripción del tipo de la especie vendida
Lugar de descarga</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</si>
  <si>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</si>
  <si>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/Invoice/cac:InvoiceLine/cac:Item/cac:AdditionalItemProperty/cbc:ValueQuantity (Cantidad de la especie vendida)</t>
  </si>
  <si>
    <t>Si 'Tipo de operación' es igual a '1004', y no existe el tag o es vacio.</t>
  </si>
  <si>
    <t>Si 'Tipo de operación' es igual a '1004', y no existe el tag o es vacío.</t>
  </si>
  <si>
    <t>Valor preliminar referencial sobre la carga efectiva (por el tramo virtual recorrido)</t>
  </si>
  <si>
    <t>Si 'Tipo de operación' es igual a '1004' y el tag, el formato del Tag UBL es diferente de decimal (positivo mayor a cero) de 12 enteros y hasta 2 decimales</t>
  </si>
  <si>
    <t>/Invoice/cac:InvoiceLine/cac:Delivery/cac:Shipment/cac:Consignment/cac:TransportHandlingUnit/cac:MeasurementDimension/cbc:Measure (Valor de la carga en toneladas métricas)</t>
  </si>
  <si>
    <t>Si 'Tipo de operación' es igual a '1004' y el atributo existe, el valor es diferente 'TNE'</t>
  </si>
  <si>
    <t>/Invoice/cac:InvoiceLine/cac:Delivery/cac:Shipment/cac:Consignment/cac:TransportHandlingUnit/cac:MeasurementDimension/cbc:AttributeID (Tipo de carga: Carga efectiva)</t>
  </si>
  <si>
    <t>Valor preliminar referencial por carga útil nominal (tratándose de más de 1 vehículo)</t>
  </si>
  <si>
    <t>Partida arancelaria
Declaración aduanera de mercancías (DAM)</t>
  </si>
  <si>
    <t xml:space="preserve">Información adicional  a nivel de ítem -  comprobante emitido por empresas financieras </t>
  </si>
  <si>
    <t xml:space="preserve">120
121
122
123
124
125
126
</t>
  </si>
  <si>
    <t>Número  de contrato
Fecha del otorgamiento del crédito
Tipo de préstamo
Partida registral
Indicador de primera vivienda
Dirección completa del predio
Monto del crédito otorgado (capital)</t>
  </si>
  <si>
    <t>/Invoice/cac:InvoiceLine/cac:Item/cac:AdditionalItemProperty/cbc:Value (Número de Contrato)</t>
  </si>
  <si>
    <t>De existir 'Código del concepto' igual a '7004', '7005' o '7012' y no existe el tag o es vacío.</t>
  </si>
  <si>
    <t>Si el 'Código del concepto' es '7004' y el valor del tag es diferente a alfanumérico de 3 hasta 50 caracteres (se considera cualquier carácter incluido espacio, no se permite ningún otro "whitespace character": salto de línea, tab, fin de línea, etc.)</t>
  </si>
  <si>
    <t>Si el 'Código del concepto' es '7005' y el formato del tag es diferente de YYYY-MM-DD</t>
  </si>
  <si>
    <t xml:space="preserve">127
128
129
</t>
  </si>
  <si>
    <t xml:space="preserve">130
131
</t>
  </si>
  <si>
    <t>Información adicional  a nivel de ítem - comprobante emitido por las AFP (colocar la información solo en el primer ítem de la boleta)</t>
  </si>
  <si>
    <t>132
133</t>
  </si>
  <si>
    <t>Codigo unico de identificación del SPP (CUSPP)
Periodo</t>
  </si>
  <si>
    <t>ítem</t>
  </si>
  <si>
    <t>Si 'Tipo de operación' es igual a '2105', y no existe el tag con valor '7017' por lo menos en una línea</t>
  </si>
  <si>
    <t>2595</t>
  </si>
  <si>
    <t>Si 'Tipo de operación' es igual a '2105', y no existe el tag con valor '7018' por lo menos en una línea</t>
  </si>
  <si>
    <t>2596</t>
  </si>
  <si>
    <t xml:space="preserve">
AAAA-MM</t>
  </si>
  <si>
    <r>
      <t>/Invoice/cac:InvoiceLine/cac:Item/cac:AdditionalItemProperty/cbc:Value (CUSPP)</t>
    </r>
    <r>
      <rPr>
        <b/>
        <i/>
        <sz val="9"/>
        <rFont val="Calibri"/>
        <family val="2"/>
        <scheme val="minor"/>
      </rPr>
      <t xml:space="preserve">
</t>
    </r>
    <r>
      <rPr>
        <sz val="9"/>
        <rFont val="Calibri"/>
        <family val="2"/>
        <scheme val="minor"/>
      </rPr>
      <t xml:space="preserve">
/Invoice/cac:InvoiceLine/cac:Item/cac:AdditionalItemProperty/cbc:Value (Periodo) </t>
    </r>
  </si>
  <si>
    <t>De existir 'Código del concepto' igual a '7017' o '7018' y no existe el tag o es vacío</t>
  </si>
  <si>
    <t>Si el 'Código del concepto' es '7017' y el valor del tag es diferente a alfanumérico de hasta 12 caracteres</t>
  </si>
  <si>
    <t xml:space="preserve">Si el 'Código del concepto' es '7018' y el formato del tag es distinto de año - mes </t>
  </si>
  <si>
    <t>Monto del interés moratorio de las comisiones</t>
  </si>
  <si>
    <t>Si 'Tipo de operación' es igual a '2105', y no existe el tag con valor '7019' por lo menos en una línea</t>
  </si>
  <si>
    <t>2597</t>
  </si>
  <si>
    <t>/Invoice/cac:InvoiceLine/cac:Item/cac:AdditionalItemProperty/cbc:ValueQuantity (Monto del interés)</t>
  </si>
  <si>
    <t>De existir 'Código del concepto' igual a '7019', no existe el tag</t>
  </si>
  <si>
    <t>Si el 'Código del concepto' es '7019' y el formato del Tag UBL es diferente de decimal de 12 enteros y hasta 2 decimales</t>
  </si>
  <si>
    <t>FORMATO/VALOR</t>
  </si>
  <si>
    <t>CODIGO DE RETORNO</t>
  </si>
  <si>
    <t>Datos de la nota de crédito</t>
  </si>
  <si>
    <t>/CreditNote/cbc:UBLVersionID</t>
  </si>
  <si>
    <t>/CreditNote/cbc:CustomizationID</t>
  </si>
  <si>
    <t>/CreditNote/cbc:ID</t>
  </si>
  <si>
    <t>El formato del Tag UBL no tiene el formato:
- [B][A-Z0-9]{3}-[0-9]{1,8}
- [F][A-Z0-9]{3}-[0-9]{1,8}
- [0-9]{1,4}-[0-9]{1,8}</t>
  </si>
  <si>
    <r>
      <t xml:space="preserve">Si la serie empieza con número, y el comprobante a modificar es de Tipo '03', '12', '16' o '55', y el valor del Tag UBL se encuentra en el listado, y el comprobante ha sido informado en un Resumen Diario.
</t>
    </r>
    <r>
      <rPr>
        <b/>
        <sz val="9"/>
        <rFont val="Calibri"/>
        <family val="2"/>
        <scheme val="minor"/>
      </rPr>
      <t>Validación no aplica para OSE</t>
    </r>
  </si>
  <si>
    <t>/CreditNote/cbc:IssueDate</t>
  </si>
  <si>
    <t>La fecha de emisión es mayor a dos días de la fecha de envío del comprobante</t>
  </si>
  <si>
    <t>/CreditNote/cbc:IssueTime</t>
  </si>
  <si>
    <t>Código de tipo de nota de crédito</t>
  </si>
  <si>
    <t>(Catálogo N.° 09)</t>
  </si>
  <si>
    <t>/CreditNote/cac:DiscrepancyResponse/cbc:ResponseCode</t>
  </si>
  <si>
    <t>2128</t>
  </si>
  <si>
    <t>2172</t>
  </si>
  <si>
    <t>Catálogo
(009)</t>
  </si>
  <si>
    <t>El tag UBL se repite dentro del mismo documento</t>
  </si>
  <si>
    <t>3203</t>
  </si>
  <si>
    <t>"Tipo de nota de credito"</t>
  </si>
  <si>
    <t>Si existe el atributo, el valor ingresado es diferente a 'Tipo de nota de credito'</t>
  </si>
  <si>
    <t>"urn:pe:gob:sunat:cpe:see:gem:catalogos:catalogo09"</t>
  </si>
  <si>
    <t>Si existe el atributo, el valor ingresado es diferente a 'urn:pe:gob:sunat:cpe:see:gem:catalogos:catalogo09'</t>
  </si>
  <si>
    <t>Motivo que sustenta la emisión de la nota de crédito electrónica</t>
  </si>
  <si>
    <t>/CreditNote/cac:DiscrepancyResponse/cbc:Description</t>
  </si>
  <si>
    <t>2136</t>
  </si>
  <si>
    <t>El formato del Tag UBL es diferente a alfanumérico de 1 hasta 500 caracteres (se considera cualquier carácter incluido espacio, no se permite ningún otro "whitespace character": salto de línea, tab, fin de línea, etc.)</t>
  </si>
  <si>
    <t>2135</t>
  </si>
  <si>
    <t>Tipo de moneda en la cual se emite la nota de crédito electrónica</t>
  </si>
  <si>
    <t>/CreditNote/cbc:DocumentCurrencyCode</t>
  </si>
  <si>
    <t>La moneda de los totales de línea y totales de comprobantes es diferente al valor del Tag UBL</t>
  </si>
  <si>
    <t>Si el Tag UBL existe, el valor del Tag UBL no existe en el listado</t>
  </si>
  <si>
    <t>/CreditNote/ext:UBLExtensions/ext:UBLExtension/ext:ExtensionContent/ds:Signature
/CreditNote/cac:Signature</t>
  </si>
  <si>
    <t>&lt;&lt;&lt; REVISAR HOJA GENERAL (FIRMA) &gt;&gt;&gt;</t>
  </si>
  <si>
    <t>/CreditNote/cac:AccountingSupplierParty/cac:Party/cac:PartyIdentification/cbc:ID (Número de RUC)</t>
  </si>
  <si>
    <t>El Tag UBL tiene un estado diferente a activo (ind_estado diferente "00") en el listado</t>
  </si>
  <si>
    <t>El Tag UBL tiene la condición no habido (ind_condicion igual a "12") en el listado</t>
  </si>
  <si>
    <t>Si la 'Serie del comprobante' empieza con 'S' y el 'Número de RUC' pertenece al 'SEE-Empresas supervisadas'
Validación no aplica para OSE</t>
  </si>
  <si>
    <t>/CreditNote/cac:AccountingSupplierParty/cac:Party/cac:PartyIdentification/cbc:ID@schemeID (Tipo de documento de identidad)</t>
  </si>
  <si>
    <t>3029</t>
  </si>
  <si>
    <t>El Tag UBL es diferente a "6"</t>
  </si>
  <si>
    <t>/CreditNote/cac:AccountingSupplierParty/cac:Party/cac:PartyName/cbc:Name</t>
  </si>
  <si>
    <t>/CreditNote/cac:AccountingSupplierParty/cac:Party/cac:PartyLegalEntity/cbc:RegistrationName</t>
  </si>
  <si>
    <t>/CreditNote/cac:AccountingSupplierParty/cac:Party/cac:PartyLegalEntity/cac:RegistrationAddress/cac:AddressLine/cbc:Line
(Dirección completa y detallada)</t>
  </si>
  <si>
    <t>/CreditNote/cac:AccountingSupplierParty/cac:Party/cac:PartyLegalEntity/cac:RegistrationAddress/cbc:CitySubdivisionName (Urbanización)</t>
  </si>
  <si>
    <t>/CreditNote/cac:AccountingSupplierParty/cac:Party/cac:PartyLegalEntity/cac:RegistrationAddress/cbc:CityName (Provincia)</t>
  </si>
  <si>
    <t>/CreditNote/cac:AccountingSupplierParty/cac:Party/cac:PartyLegalEntity/cac:RegistrationAddress/cbc:ID (Código de ubigeo)</t>
  </si>
  <si>
    <t>/CreditNote/cac:AccountingSupplierParty/cac:Party/cac:PartyLegalEntity/cac:RegistrationAddress/cbc:CountrySubentity (Departamento)</t>
  </si>
  <si>
    <t>/CreditNote/cac:AccountingSupplierParty/cac:Party/cac:PartyLegalEntity/cac:RegistrationAddress/cbc:District (Distrito)</t>
  </si>
  <si>
    <t>/CreditNote/cac:AccountingSupplierParty/cac:Party/cac:PartyLegalEntity/cac:RegistrationAddress/cac:Country/cbc:IdentificationCode (Código de país)</t>
  </si>
  <si>
    <t>/CreditNote/cac:AccountingSupplierParty/cac:Party/cac:PartyLegalEntity/cac:RegistrationAddress/cbc:AddressTypeCode</t>
  </si>
  <si>
    <t>Si 'Serie del comprobante' inicia con 'F' y 'Tipo de documento que modifica' es '01', no existe el Tag UBL o es vacío</t>
  </si>
  <si>
    <t>Si 'Serie del comprobante' no inicia con 'F' o 'Tipo de documento que modifica' es diferente de '01', no existe el Tag UBL o es vacío</t>
  </si>
  <si>
    <t>Si 'Serie del comprobante' inicia con 'F' y 'Tipo de documento que modifica' es '01' y el Tag UBL es diferente de '0000', el valor del Tag no se encuentra en el listado</t>
  </si>
  <si>
    <t>Si el Tag UBL existe y es diferente de vacío y es diferente de '0000', y 'Serie del comprobante' no inicia con 'F' o 'Tipo de documento que modifica' es diferente de '01', el valor del Tag UBL no está en el listado</t>
  </si>
  <si>
    <t>/CreditNote/cac:AccountingCustomerParty/cac:Party/cac:PartyIdentification/cbc:ID (Número de documento)</t>
  </si>
  <si>
    <t>Si "Tipo de documento de identidad del adquiriente" es RUC (6), el formato del Tag UBL es diferente a numérico de 11 dígitos</t>
  </si>
  <si>
    <t>Si "Tipo de documento de identidad del adquiriente" es RUC (6), el Tag UBL no existe en el listado</t>
  </si>
  <si>
    <t>Si "Tipo de documento de identidad del adquiriente" es RUC (6), el Tag UBL tiene un estado diferente a activo (ind_estado diferente "00") en el listado "Contribuyentes"</t>
  </si>
  <si>
    <t>Si "Tipo de documento de identidad del adquiriente" es RUC (6), el Tag UBL tiene un ind_condicion igual a "12" en el listado "Contribuyentes"</t>
  </si>
  <si>
    <t>/CreditNote/cac:AccountingCustomerParty/cac:Party/cac:PartyIdentification/cbc:ID@schemeID (Tipo de documento de identidad)</t>
  </si>
  <si>
    <t>El Tag UBL es diferente al listado  y diferente de guión '-'</t>
  </si>
  <si>
    <t>an..1000</t>
  </si>
  <si>
    <t>/CreditNote/cac:AccountingCustomerParty/cac:Party/cac:PartyLegalEntity/cbc:RegistrationName</t>
  </si>
  <si>
    <t>El formato del Tag UBL es diferente a alfanumérico de 3 hasta 1000 caracteres (se considera cualquier carácter incluido espacio, no se permite ningún otro "whitespace character": salto de línea, tab, fin de línea, etc.)</t>
  </si>
  <si>
    <t>/CreditNote/cac:AccountingCustomerParty/cac:Party/cac:PartyLegalEntity/cac:ShareholderParty/cac:Party/cac:PartyIdentification/cbc:ID (Número de documento)</t>
  </si>
  <si>
    <t>/CreditNote/cac:AccountingCustomerParty/cac:Party/cac:PartyLegalEntity/cac:ShareholderParty/cac:Party/cac:PartyIdentification/cbc:ID@schemeID (Tipo de documento de identidad)</t>
  </si>
  <si>
    <t>/CreditNote/cac:AccountingCustomerParty/cac:Party/cac:PartyLegalEntity/cac:ShareholderParty/cac:Party/cac:PartyLegalEntity/cbc:RegistrationName (Nombre)</t>
  </si>
  <si>
    <t xml:space="preserve">Datos del documento que se modifica </t>
  </si>
  <si>
    <t>Serie y número correlativo del documento que modifica</t>
  </si>
  <si>
    <t>n..13</t>
  </si>
  <si>
    <t>/CreditNote/cac:BillingReference/cac:InvoiceDocumentReference/cbc:ID</t>
  </si>
  <si>
    <t>Si 'Código de tipo de nota de crédito' es diferente de '10-Otros', y no existe un tag /CreditNote/cac:BillingReference/cac:InvoiceDocumentReference</t>
  </si>
  <si>
    <t>3261</t>
  </si>
  <si>
    <t>Si 'Código de tipo de nota de crédito' es '11-Ajustes de operaciones de exportación', y existe más de un tag /CreditNote/cac:BillingReference/cac:InvoiceDocumentReference</t>
  </si>
  <si>
    <t>3194</t>
  </si>
  <si>
    <t>Si documento que se modifica es una factura (Tipo de documento que modifica es '01'), el formato del Tag UBL es diferente a:
- [F][A-Z0-9]{3}-[0-9]{1,8}
- (E001)-[0-9]{1,8}
- [0-9]{1,4}-[0-9]{1,8}</t>
  </si>
  <si>
    <t>2117</t>
  </si>
  <si>
    <t>Si documento que se modifica es una boleta (Tipo de documento que modifica es '03'), el formato del Tag UBL es diferente a:
- [B][A-Z0-9]{3}-[0-9]{1,8}
- (EB01)-[0-9]{1,8}
- [0-9]{1,4}-[0-9]{1,8}</t>
  </si>
  <si>
    <t>Si 'Tipo de comprobante que modifica' es vacío o guion, el formato del Tag UBL es diferente a:
- [a-zA-Z0-9-]{1,20}-[a-zA-Z0-9-]{1,20}
- Vacio</t>
  </si>
  <si>
    <t>Si 'Código de tipo de nota de crédito' es diferente de '10' y 'Tipo de documento que modifica' es '01' o '03' o '30' o '34' o '42' y 'Serie del documento que modifica' empieza con B o F o E, el Tag UBL no se encuentra en el listado</t>
  </si>
  <si>
    <t>2119</t>
  </si>
  <si>
    <t>Si 'Código de tipo de nota de crédito' es diferente de '10' y 'Tipo de documento que modifica' es '01' o '03' o '30' o '34' o '42' y 'Serie del documento que modifica' empieza con B o F o E, el Tag UBL se encuentra en el listado con estado 'Anulado'</t>
  </si>
  <si>
    <t>2120</t>
  </si>
  <si>
    <t>Si 'Código de tipo de nota de crédito' es diferente de '10' y 'Tipo de documento que modifica' es '01' o '03' o '30' o '34' o '42' y 'Serie del documento que modifica' empieza con B o F o E, el Tag UBL se encuentra en el listado con estado 'Rechazado'</t>
  </si>
  <si>
    <t>2121</t>
  </si>
  <si>
    <t xml:space="preserve">Si 'Código de tipo de nota de crédito' es diferente de '10' y 'Tipo de documento que modifica' es '01' o '03' y 'Serie del documento que modifica' empieza con número, el Tag UBL no se encuentra en el listado
</t>
  </si>
  <si>
    <t>2404</t>
  </si>
  <si>
    <t>Si 'Código de tipo de nota de crédito' es diferente de '10' y 'Tipo de documento que modifica' es '01' o '03' o '30' o '34' o '42' y 'Serie del documento que modifica' empieza con B o F o E, la 'Fecha de emisión' de la nota de crédito es menor a la fecha de emisión del documento que modifica</t>
  </si>
  <si>
    <t>2885</t>
  </si>
  <si>
    <t xml:space="preserve">Si 'Código de tipo de nota de crédito' es diferente de '10' y 'Tipo de documento que modifica' es '01' y 'Serie del documento que modifica' empieza con F o E, el 'Importe Total' de la nota de crédito (/CreditNote/cac:LegalMonetaryTotal/cbc:PayableAmount) es mayor a la sumatoria de los Importes totales de los documentos que modifica
Validación no aplica para OSE </t>
  </si>
  <si>
    <t>3286</t>
  </si>
  <si>
    <t xml:space="preserve">Si 'Código de tipo de nota de crédito' es diferente de '10' y 'Tipo de documento que modifica' es '03' o '30' o '34' o '42' y 'Serie del documento que modifica' empieza con B o F o E, el 'Importe Total' de la nota de crédito (/CreditNote/cac:LegalMonetaryTotal/cbc:PayableAmount) es mayor a la sumatoria de los Importes totales de los documentos que modifica
Validación no aplica para OSE </t>
  </si>
  <si>
    <t>4028</t>
  </si>
  <si>
    <t>Si el "Tipo de documento que modifica" es "01", "30", "34", "35" o "42", y 'Serie del documento que modifica' empieza con F o E, el 'Tipo de moneda en la cual se emite la nota de crédito electrónica' es diferente al "Tipo de moneda del documento modificado"</t>
  </si>
  <si>
    <t>3209</t>
  </si>
  <si>
    <t>Si el "Tipo de documento que modifica" es "03", y 'Serie del documento que modifica' empieza con B o E, el 'Tipo de moneda en la cual se emite la nota de crédito electrónica' es diferente al "Tipo de moneda del documento modificado"</t>
  </si>
  <si>
    <t>4368</t>
  </si>
  <si>
    <t>Si 'Código de tipo de nota de crédito' es '13' y 'Tipo de documento que modifica' es '01', el documento que modifica debe ser una Factura al crédito</t>
  </si>
  <si>
    <t>3260</t>
  </si>
  <si>
    <t>El 'Tipo de documento que modifica' concatenado con el valor del Tag UBL se repite en el /CreditNote</t>
  </si>
  <si>
    <t>/CreditNote/cac:BillingReference/cac:InvoiceDocumentReference/cbc:DocumentTypeCode</t>
  </si>
  <si>
    <t>Si 'Código de tipo de nota de crédito' es diferente de '10' (Otros conceptos) y  la Serie del comprobante empieza con 'F', el Tag UBL es diferente de  '01', '05', '06', '12', '13', '15', '16', '18', '21', '28', '30', '34', '37', '42', '43', '45', '55', '11', '17', '23', '24' y '56'</t>
  </si>
  <si>
    <t>2116</t>
  </si>
  <si>
    <t>Si 'Código de tipo de nota de crédito' es igual a '10' (Otros conceptos) y  la Serie del comprobante empieza con 'F', el Tag UBL es diferente de '01', '05', '06', '12', '13', '15', '16', '18', '21', '28', '30', '34', '37', '42', '43', '45', '55', '11', '17', '23', '24', '56', vacío y guion ('-')</t>
  </si>
  <si>
    <t>Si 'Código de tipo de nota de crédito' es diferente de '10' (Otros conceptos) y la Serie del comprobante empieza con 'B', el Tag UBL es diferente de '03', '12', '16' y '55'</t>
  </si>
  <si>
    <t>2399</t>
  </si>
  <si>
    <t>Si 'Código de tipo de nota de crédito' es igual a '10' (Otros conceptos) y la Serie del comprobante empieza con 'B', el Tag UBL es diferente de '03', '12', '16', '55', vacío y guion ('-')</t>
  </si>
  <si>
    <t>Si 'Código de tipo de nota de crédito' es diferente de '10' (Otros conceptos) y  la Serie del comprobante empieza con número, el Tag UBL es diferente de '01', '03', '05', '06', '12', '13', '15', '16', '18', '21', '28', '30', '34', '37', '42', '43', '45', '55', '11', '17', '23', '24' y '56'</t>
  </si>
  <si>
    <t>2594</t>
  </si>
  <si>
    <t>Si 'Código de tipo de nota de crédito' es igual a '10' (Otros conceptos) y  la Serie del comprobante empieza con número, el Tag UBL es diferente de '01', '03', '05', '06', '12', '13', '15', '16', '18', '21', '28', '30', '34', '37', '42', '43', '45', '55', '11', '17', '23', '24', '56', vacío y guion ('-')</t>
  </si>
  <si>
    <t>Si el valor del Tag UBL es '13' y la 'Serie del documento que modifica' empieza con 'F', el 'Numero de RUC' del emisor se encuentra afiliado al 'SEE-Empresas supervisadas'</t>
  </si>
  <si>
    <t>Si 'Código de tipo de nota de crédito' es '13' y valor del Tag UBL es diferente de '01'</t>
  </si>
  <si>
    <t>3259</t>
  </si>
  <si>
    <t>Si existe más de un documento que se modifica (más de un cac:BillingReference), y no todos tienen el mismo 'Tipo de documento que modifica' (cbc:DocumentTypeCode)</t>
  </si>
  <si>
    <t>2884</t>
  </si>
  <si>
    <t xml:space="preserve">Si 'Código tipo de nota de crédito' es '04', '05' o '08' y 'Tipo de documento que modifica' es '03' </t>
  </si>
  <si>
    <t>4367</t>
  </si>
  <si>
    <t>Tipo y número de la guía de remisión relacionada</t>
  </si>
  <si>
    <t>/CreditNote/cac:DespatchDocumentReference/cbc:ID (Número de la guía de remisión)</t>
  </si>
  <si>
    <t>El "Tipo de la guía de remisión relacionada" concatenado con el valor del Tag UBL se repite en el /CreditNote</t>
  </si>
  <si>
    <t>/CreditNote/cac:DespatchDocumentReference/cbc:DocumentTypeCode (Tipo de la guía de remisión)</t>
  </si>
  <si>
    <t>Si existe el Tag UBL, el formato del Tag UBL es diferente de "09" o "31"</t>
  </si>
  <si>
    <t>Tipo y número de otro documento relacionado</t>
  </si>
  <si>
    <t>/CreditNote/cac:AdditionalDocumentReference/cbc:ID (Número de documento)</t>
  </si>
  <si>
    <t>El formato del Tag UBL es diferente a alfanumérico de entre 6 y 30 caracteres  (se considera cualquier carácter no permite "whitespace character": espacio, salto de línea, fin de línea, tab, etc.)</t>
  </si>
  <si>
    <t>El "Tipo de otro documento relacionado" concatenado con el valor del Tag UBL, se repite en el /CreditNote</t>
  </si>
  <si>
    <t>2426</t>
  </si>
  <si>
    <t>Si "Código de tipo de nota de crédito" es diferente de 10 (Otros) y "Tipo de otro documento relacionado" es 99, el Tag UBL es vacío</t>
  </si>
  <si>
    <t>2636</t>
  </si>
  <si>
    <t>/CreditNote/cac:AdditionalDocumentReference/cbc:DocumentTypeCode (Tipo de documento)</t>
  </si>
  <si>
    <t>El valor del Tag UBL es diferente de '01', '04', '05', '99'</t>
  </si>
  <si>
    <t>Si "Código de tipo de nota de crédito" es 10 (Otros), existe más de un Tag UBL igual a "99"</t>
  </si>
  <si>
    <t>2635</t>
  </si>
  <si>
    <t>Si "Código de tipo de nota de crédito" es  10 (Otros) y "Tipo de otro documento relacionado"es diferente de '99'</t>
  </si>
  <si>
    <t>2637</t>
  </si>
  <si>
    <t>Datos del detalle o ítem de la nota de crédito</t>
  </si>
  <si>
    <t>/CreditNote/cac:CreditNoteLine/cbc:ID</t>
  </si>
  <si>
    <t>2137</t>
  </si>
  <si>
    <t>Existe otro cac:CreditNoteLine con el mismo valor del Tag UBL (cbc:ID)</t>
  </si>
  <si>
    <t>Unidad de medida por ítem que modifica</t>
  </si>
  <si>
    <t>/CreditNote/cac:CreditNoteLine/cbc:CreditedQuantity@unitCode</t>
  </si>
  <si>
    <t>Si el Tag UBL existe, no existe el atributo del Tag UBL o es vacío</t>
  </si>
  <si>
    <t>2138</t>
  </si>
  <si>
    <t>Cantidad de unidades por ítem que modifica</t>
  </si>
  <si>
    <t>/CreditNote/cac:CreditNoteLine/cbc:CreditedQuantity</t>
  </si>
  <si>
    <t>Si el Tag UBL existe, el formato del Tag UBL es diferente de decimal positivo de 12 enteros y hasta 10 decimales</t>
  </si>
  <si>
    <t>2139</t>
  </si>
  <si>
    <t>/CreditNote/cac:CreditNoteLine/cac:Item/cac:SellersItemIdentification/cbc:ID</t>
  </si>
  <si>
    <t>Si el tag UBL existe,  el formato del Tag UBL es diferente a alfanumérico de 1 hasta 30 caracteres (se considera cualquier carácter incluido espacio, no se permite ningún otro "whitespace character": salto de línea, tab, fin de línea, etc.)</t>
  </si>
  <si>
    <t>4234</t>
  </si>
  <si>
    <t>/CreditNote/cac:CreditNoteLine/cac:Item/cac:CommodityClassification/cbc:ItemClassificationCode</t>
  </si>
  <si>
    <t>Si el tag UBL existe, el valor del Tag UBL no se encuentra en el listado</t>
  </si>
  <si>
    <t>/CreditNote/cac:CreditNoteLine/cac:Item/cac:StandardItemIdentification/cbc:ID</t>
  </si>
  <si>
    <t>Descripción detallada del servicio prestado, bien vendido o cedido en uso, indicando las características.</t>
  </si>
  <si>
    <t>/CreditNote/cac:CreditNoteLine/cac:Item/cbc:Description</t>
  </si>
  <si>
    <t>Si el tag UBL existe,  el formato del Tag UBL es diferente a alfanumérico de 3 hasta 500 caracteres (se considera cualquier carácter, permite "whitespace character": espacio, salto de línea, fin de línea, tab, etc.)</t>
  </si>
  <si>
    <t>4084</t>
  </si>
  <si>
    <t>Valor unitario por ítem que modifica</t>
  </si>
  <si>
    <t>/CreditNote/cac:CreditNoteLine/cac:Price/cbc:PriceAmount</t>
  </si>
  <si>
    <t>30
31</t>
  </si>
  <si>
    <t>Precio de venta unitario por item que modifica
Valor referencial unitario por ítem en operaciones gratuitas (no onerosas)</t>
  </si>
  <si>
    <t>/CreditNote/cac:CreditNoteLine/cac:PricingReference/cac:AlternativeConditionPrice/cbc:PriceAmount (Valor)</t>
  </si>
  <si>
    <t>/CreditNote/cac:CreditNoteLine/cac:PricingReference/cac:AlternativeConditionPrice/cbc:PriceTypeCode (Código de tipo de precio)</t>
  </si>
  <si>
    <t>Si el Tag UBL existe, el valor del Tag UBL es diferente al Catálogo 16</t>
  </si>
  <si>
    <t>Monto total de tributos del ítem que modifica</t>
  </si>
  <si>
    <t>/CreditNote/cac:CreditNoteLine/cac:TaxTotal/cbc:TaxAmount (Monto total de impuestos por linea)</t>
  </si>
  <si>
    <t>No existe el tag cac:CreditNoteLine/cac:TaxTotal</t>
  </si>
  <si>
    <t>Si el Tag UBL existe y el 'Tipo de documento que modifica' es '01', el valor del Tag UBL es diferente a la sumatoria de 'Monto de tributo por línea' (cbc:TaxAmount)  de los tributos '1000', '1016', '2000', '7152' y '9999', con una tolerancia + -1</t>
  </si>
  <si>
    <t>Si el Tag UBL existe y el 'Tipo de documento que modifica' es diferente de '01', el valor del Tag UBL es diferente a la sumatoria de 'Monto de tributo por línea' (cbc:TaxAmount)  de los tributos '1000', '1016', '2000', '7152' y '9999', con una tolerancia + -1</t>
  </si>
  <si>
    <t>/CreditNote/cac:CreditNoteLine/cac:TaxTotal/cac:TaxSubtotal/cbc:TaxableAmount (Monto base IGV/IVAP)</t>
  </si>
  <si>
    <t>Si el 'Tipo de documento que modifica' es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</si>
  <si>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</si>
  <si>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 que modifica'</t>
  </si>
  <si>
    <t>Si el 'Tipo de documento que modifica' es diferente de '01', y no existe en la misma línea un cac:TaxSubtotal con 'Código de tributo por línea' igual a '2000' cuyo 'Monto base' es mayor a cero (cbc:TaxableAmount &gt; 0), el valor del tag es diferente del 'Valor de venta por ítem que modifica'</t>
  </si>
  <si>
    <t>/CreditNote/cac:CreditNoteLine/cac:TaxTotal/cac:TaxSubtotal/cbc:TaxAmount (Monto del tributo de la línea)</t>
  </si>
  <si>
    <t>Si 'Tipo de documento que modifica' es diferente de '30' y '42', y la 'Afectación al IGV o IVAP' es '10','11', '12', '13', '14', '15', '16' o '17', el valor del tag es diferente a la tasa del tributo por el monto base IGV/IVAP de la línea (con una tolerancia + - 1)</t>
  </si>
  <si>
    <t>/CreditNote/cac:CreditNoteLine/cac:TaxTotal/cac:TaxSubtotal/cac:TaxCategory/cbc:Percent (Tasa del tributo)</t>
  </si>
  <si>
    <t>/CreditNote/cac:CreditNoteLine/cac:TaxTotal/cac:TaxSubtotal/cac:TaxCategory/cbc:TaxExemptionReasonCode  (Afectación al IGV e IVAP cuando corresponda)</t>
  </si>
  <si>
    <t>Si 'Código de tipo de nota de crédito' es '11', el valor del Tag UBL es diferente de '40'</t>
  </si>
  <si>
    <t>Si 'Código de tipo de nota de crédito' es '12', el valor del Tag UBL es diferente de '17'</t>
  </si>
  <si>
    <t>Si valor Tag UBL es '17' y 'Código de tipo de nota de crédito' es diferente de '12'</t>
  </si>
  <si>
    <t>3230</t>
  </si>
  <si>
    <t>/CreditNote/cac:CreditNoteLine/cac:TaxTotal/cac:TaxSubtotal/cac:TaxCategory/cac:TaxScheme/cbc:ID (Código de tributo por línea)</t>
  </si>
  <si>
    <t>No existe en el ítem un cac:TaxSubtotal con cbc:ID con alguno de los siguientes valores: '1000', '1016', '9995', '9996', '9997' o '9998'</t>
  </si>
  <si>
    <t>/CreditNote/cac:CreditNoteLine/cac:TaxTotal/cac:TaxSubtotal/cac:TaxCategory/cac:TaxScheme/cbc:Name (Nombre del tributo)</t>
  </si>
  <si>
    <t>/CreditNote/cac:CreditNoteLine/cac:TaxTotal/cac:TaxSubtotal/cac:TaxCategory/cac:TaxScheme/cbc:TaxTypeCode (Código internacional de tributo)</t>
  </si>
  <si>
    <t>Sistema de ISC por ítem
Afectación otros tributos por ítem</t>
  </si>
  <si>
    <t>/CreditNote/cac:CreditNoteLine/cac:TaxTotal/cac:TaxSubtotal/cbc:TaxableAmount (Monto base)</t>
  </si>
  <si>
    <t>/CreditNote/cac:CreditNoteLine/cac:TaxTotal/cac:TaxSubtotal/cac:TaxCategory/cbc:TierRange (Tipo de sistema de ISC)</t>
  </si>
  <si>
    <t>2199</t>
  </si>
  <si>
    <t>"urn:pe:gob:sunat:cpe:see:gem:catalogos:
catalogo05"</t>
  </si>
  <si>
    <t>/CreditNote/cac:CreditNoteLine/cac:TaxTotal/cac:TaxSubtotal/cac:TaxCategory/cac:TaxScheme/cbc:Name (Nombre de tributo)</t>
  </si>
  <si>
    <t>Si el 'Código de tributo por línea' es '7152' y 'Cantidad de bolsas de plástico' es mayor a cero (cbc:BaseUnitMeasure &gt; 0), el valor del tag es diferente al 'Monto unitario' (cbc:PerUnitAmount) por la 'Cantidad de bolsas de plástico' (cbc:BaseUnitAmount)</t>
  </si>
  <si>
    <t>/CreditNote/cac:CreditNoteLine/cac:TaxTotal/cac:TaxSubtotal/cbc:BaseUnitMeasure (Cantidad de bolsas de plástico)</t>
  </si>
  <si>
    <t>/CreditNote/cac:CreditNoteLine/cac:TaxTotal/cac:TaxSubtotal/cac:TaxCategory/cbc:PerUnitAmount (Monto unitario)</t>
  </si>
  <si>
    <t>Si 'Código de tributo por línea' es igual a '7152' y 'Cantidad de bolsas de plástico' es mayor a cero (cbc:BaseUnitMeasure &gt; 0) y 'Tipo de moneda  en la cual se emite la nota de crédito electrónica' es igual a 'PEN', el valor del tag UBL es diferente de la tasa vigente de ICBPER a la fecha de emisión</t>
  </si>
  <si>
    <t>Valor de venta por ítem que modifica</t>
  </si>
  <si>
    <t xml:space="preserve">/CreditNote/cac:CreditNoteLine/cbc:LineExtensionAmount </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</si>
  <si>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</si>
  <si>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</si>
  <si>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</si>
  <si>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</si>
  <si>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crédito</t>
  </si>
  <si>
    <t>/CreditNote/cac:TaxTotal/cbc:TaxAmount</t>
  </si>
  <si>
    <t>No existe el tag /CreditNote/cac:TaxTotal</t>
  </si>
  <si>
    <t>Si el Tag UBL existe y el 'Tipo de documento que modifica' es '01', el valor del Tag UBL es diferente de la sumatoria de 'Sumatoria de tributos' (cbc:TaxAmount) de los  tributos '1000', '1016', '2000', '7152' y '9999',  con una tolerancia + - 1</t>
  </si>
  <si>
    <t>Si el Tag UBL existe y el 'Tipo de documento que modifica' es diferente de '01', el valor del Tag UBL es diferente de la sumatoria de 'Sumatoria de tributos' (cbc:TaxAmount) de los  tributos '1000', '1016', '2000', '7152' y '9999',  con una tolerancia + - 1</t>
  </si>
  <si>
    <t>Si existe alguna línea (/CreditNote/cac:CreditNoteLine/cac:TaxTotal/cac:TaxSubtotal) con 'Monto base' mayor a cero (cbc:TaxableAmount) para los tributos '1000', '1016', '9995', '9996', '9997' o '9998', y no existe su respectivo tag de totales del tributo (/CreditNote/cac:TaxTotal/cac:TaxSubtotal con cbc:ID igual al tributo de la línea)</t>
  </si>
  <si>
    <t xml:space="preserve">38
39
40
</t>
  </si>
  <si>
    <t>Total valor de venta - exportación
Total valor de venta - operaciones inafectas
Total valor de venta - operaciones exoneradas</t>
  </si>
  <si>
    <t>/CreditNote/cac:TaxTotal/cac:TaxSubtotal/cbc:TaxableAmount (Total valor de venta)</t>
  </si>
  <si>
    <t>Si el 'Tipo de documento que modifica' es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</si>
  <si>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</si>
  <si>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</si>
  <si>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diferente de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</si>
  <si>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</si>
  <si>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diferente de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</si>
  <si>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/CreditNote/cac:TaxTotal/cac:TaxSubtotal/cbc:TaxAmount (Importe del tributo)</t>
  </si>
  <si>
    <t>/CreditNote/cac:TaxTotal/cac:TaxSubtotal/cac:TaxCategory/cac:TaxScheme/cbc:ID (Código de tributo)</t>
  </si>
  <si>
    <t>Si  'Código de tipo de nota de crédito' es '12' (IVAP) y existe un 'Código de tributo' (cbc:ID) con valor '9995' o '9997' o '9998' a nivel global con 'Total valor de venta' (cbc:TaxableAmount)  mayor a cero</t>
  </si>
  <si>
    <t>3221</t>
  </si>
  <si>
    <t>Si  'Código de tipo de nota de crédito' es '11' (Exportación) y existe un 'Código de tributo' (cbc:ID) con valor '9997' o '9998' a nivel global con 'Total valor de venta' (cbc:TaxableAmount)  mayor a cero</t>
  </si>
  <si>
    <t>/CreditNote/cac:TaxTotal/cac:TaxSubtotal/cac:TaxCategory/cac:TaxScheme/cbc:Name (Nombre de tributo)</t>
  </si>
  <si>
    <t>/CreditNote/cac:TaxTotal/cac:TaxSubtotal/cac:TaxCategory/cac:TaxScheme/cbc:TaxTypeCode (Código internacional de tributo)</t>
  </si>
  <si>
    <t>Total valor de venta - operaciones gratuitas
Sumatoria de impuestos de operaciones gratuitas</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</si>
  <si>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</si>
  <si>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diferente de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</si>
  <si>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/CreditNote/cac:TaxTotal/cac:TaxSubtotal/cbc:TaxAmount (Sumatoria de impuestos de operaciones gratuitas)</t>
  </si>
  <si>
    <t>42
43</t>
  </si>
  <si>
    <t>/CreditNote/cac:TaxTotal/cac:TaxSubtotal/cbc:TaxableAmount  (Total valor de venta operaciones gravadas)</t>
  </si>
  <si>
    <t>Si el Tag UBL existe y el 'Tipo de documento que modifica' es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</si>
  <si>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diferente de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</si>
  <si>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</si>
  <si>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diferente de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</si>
  <si>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/CreditNote/cac:TaxTotal/cac:TaxSubtotal/cbc:TaxAmount (Monto de la sumatoria de IGV o IVAP, según corresponda)</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</si>
  <si>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</si>
  <si>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</si>
  <si>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crédito' es '12' (IVAP) y existe un 'Código de tributo' (cbc:ID) con valor '1000' a nivel global con 'Total valor de venta' (cbc:TaxableAmount)  mayor a cero</t>
  </si>
  <si>
    <t>Si  'Código de tipo de nota de crédito' es '11' (Exportación) y existe un 'Código de tributo' (cbc:ID) con valor '1000' o '1016' a nivel global con 'Total valor de venta' (cbc:TaxableAmount)  mayor a cero</t>
  </si>
  <si>
    <t>44
45</t>
  </si>
  <si>
    <t>Sumatoria ISC
Sumatoria otros tributos</t>
  </si>
  <si>
    <t>/CreditNote/cac:TaxTotal/cac:TaxSubtotal/cbc:TaxableAmount (Monto base)</t>
  </si>
  <si>
    <t xml:space="preserve">Si el Tag UBL existe y el 'Tipo de documento que modifica' es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</si>
  <si>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 xml:space="preserve">Si el Tag UBL existe y el 'Tipo de documento que modifica' es diferente de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</si>
  <si>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el Tag UBL existe y el 'Tipo de documento que modifica' es '01', y el 'Código de tributo' es '9999', el valor del Tag UBL es diferente a la sumatoria de los 'Montos base' (cbc:TaxableAmount) de los ítems con 'Código de tributo por línea' igual a '9999' (con una tolerancia + - 1)</t>
  </si>
  <si>
    <t>Si el Tag UBL existe y el 'Tipo de documento que modifica' es diferente de '01', y el 'Código de tributo' es '9999', el valor del Tag UBL es diferente a la sumatoria de los 'Montos base' (cbc:TaxableAmount) de los ítems con 'Código de tributo por línea' igual a '9999' (con una tolerancia + - 1)</t>
  </si>
  <si>
    <t>/CreditNote/cac:TaxTotal/cac:TaxSubtotal/cbc:TaxAmount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</si>
  <si>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</si>
  <si>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</si>
  <si>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</si>
  <si>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</si>
  <si>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crédito" es 12 (IVAP)  y existe un Id '2000' con 'Monto base' mayor a cero</t>
  </si>
  <si>
    <t>si "Código de tipo de nota de crédito" es 11 (Exportación) y existe un ID '2000' o '9999' a nivel global</t>
  </si>
  <si>
    <t xml:space="preserve">46
</t>
  </si>
  <si>
    <t xml:space="preserve">Sumatoria ICBPER
</t>
  </si>
  <si>
    <t>/CreditNote/cac:TaxTotal/cac:TaxSubtotal/cbc:TaxAmount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</si>
  <si>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</si>
  <si>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</si>
  <si>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Sumatoria otros cargos
(que no afectan la base imponible)</t>
  </si>
  <si>
    <t>/CreditNote/cac:LegalMonetaryTotal/cbc:ChargeTotalAmount</t>
  </si>
  <si>
    <t xml:space="preserve">Importe total
</t>
  </si>
  <si>
    <t>/CreditNote/cac:LegalMonetaryTotal/cbc:PayableAmount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</si>
  <si>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</si>
  <si>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</si>
  <si>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Si 'Código de tipo de nota de crédito' es '13' y valor del Tag UBL es diferente de cero</t>
  </si>
  <si>
    <t>3315</t>
  </si>
  <si>
    <t>/CreditNote/cac:LegalMonetaryTotal/cbc:PayableRoundingAmount</t>
  </si>
  <si>
    <t>Si el Tag UBL existe y el 'Tipo de documento que modifica' es '01', el valor absoluto es mayor a 1</t>
  </si>
  <si>
    <t>Si el Tag UBL existe y el 'Tipo de documento que modifica' es diferente de '01', el valor absoluto es mayor a 1</t>
  </si>
  <si>
    <t xml:space="preserve">Información adicional </t>
  </si>
  <si>
    <t>Leyendas</t>
  </si>
  <si>
    <t>/CreditNote/cbc:Note@languageLocaleID (Código de la leyenda)</t>
  </si>
  <si>
    <t>/CreditNote/cbc:Note  (Descripción de la leyenda)</t>
  </si>
  <si>
    <t>Información adicional - gastos por intereses de créditos hipotecarios</t>
  </si>
  <si>
    <t>51
52
53
54
55
56
57</t>
  </si>
  <si>
    <t>N° de Contrato
Fecha del otorgamiento del crédito
Tipo de préstamo
Partida regsitral
Indicador de primera vivienda
Dirección completa del predio
Monto del crédito otorgado (capital)</t>
  </si>
  <si>
    <t>/CreditNote/cac:CreditNoteLine/cac:Item/cac:AdditionalItemProperty/cbc:Name (Nombre del concepto)</t>
  </si>
  <si>
    <t>/CreditNote/cac:CreditNoteLine/cac:Item/cac:AdditionalItemProperty/cbc:NameCode (Código del concepto)</t>
  </si>
  <si>
    <t>Si código producto de Sunat de la linea es '84121901', y no existe el tag con código '7001'</t>
  </si>
  <si>
    <t>Si código producto de Sunat de la linea es '84121901' y el  indicador de primera vivienda = 3 (código concepto 7002), y no existe el tag con código '7003'</t>
  </si>
  <si>
    <t>Si código producto de Sunat de la linea es '84121901', y no existe el tag con código '7004'</t>
  </si>
  <si>
    <t>Si código producto de Sunat de la linea es '84121901', y no existe el tag con código '7005'</t>
  </si>
  <si>
    <t>Si código producto de Sunat de la linea es '84121901' y el  indicador de primera vivienda = 3 (código concepto 7002), no existe el tag con código '7006'</t>
  </si>
  <si>
    <t>Si código producto de Sunat de la linea es '84121901' y el  indicador de primera vivienda = 3 (código concepto 7002),  no existe el tag con código '7007'</t>
  </si>
  <si>
    <t xml:space="preserve">
</t>
  </si>
  <si>
    <t>/CreditNote/cac:CreditNoteLine/cac:Item/cac:AdditionalItemProperty/cbc:Value (N° de Contrato)</t>
  </si>
  <si>
    <t>De existir código de concepto igual a '7001', '7002', '7003', '7004', '7005', '7006', '7007', '7008', '7009', '7010', '7011' o '7012' y no existe el tag o es vacío.</t>
  </si>
  <si>
    <t>/CreditNote/cac:CreditNoteLine/cac:Item/cac:AdditionalItemProperty/cbc:Value (Fecha del otorgamiento del crédito)</t>
  </si>
  <si>
    <t>Si el código de concepto es 7001 y el valor del tag es distinto al Catálogo 26</t>
  </si>
  <si>
    <t>/CreditNote/cac:CreditNoteLine/cac:Item/cac:AdditionalItemProperty/cbc:Value (Código del tipo de préstamo)</t>
  </si>
  <si>
    <t>Si el código de concepto es 7002 y el valor del tag es distinto al Catálogo 27</t>
  </si>
  <si>
    <t>/CreditNote/cac:CreditNoteLine/cac:Item/cac:AdditionalItemProperty/cbc:Value (Número de la Partida Registral)</t>
  </si>
  <si>
    <t>Si el código de concepto es 7003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</si>
  <si>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(Código de indicador de primera vivienda)</t>
  </si>
  <si>
    <t>Si el código de concepto es 7004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</si>
  <si>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(Dirección - Código de ubigeo)</t>
  </si>
  <si>
    <t>Si el código de concepto es 7005 y el formato del tag es diferente de YYYY-MM-DD</t>
  </si>
  <si>
    <t>/CreditNote/cac:CreditNoteLine/cac:Item/cac:AdditionalItemProperty/cbc:Value (Dirección - Dirección completa y detallada)</t>
  </si>
  <si>
    <t>Si el código de concepto es 7006 y el valor del tag es distinto al Catálogo 13</t>
  </si>
  <si>
    <t>/CreditNote/cac:CreditNoteLine/cac:Item/cac:AdditionalItemProperty/cbc:Value (Dirección - Urbanización)</t>
  </si>
  <si>
    <t>Si el código de concepto es 7007 y el valor del tag es diferente a alfanumérico de 3 hasta 200 caracteres (se considera cualquier carácter incluido espacio, no se permite ningún otro "whitespace character": salto de línea, tab, fin de línea, etc.)</t>
  </si>
  <si>
    <t>/CreditNote/cac:CreditNoteLine/cac:Item/cac:AdditionalItemProperty/cbc:Value (Dirección - Provincia)</t>
  </si>
  <si>
    <t>/CreditNote/cac:CreditNoteLine/cac:Item/cac:AdditionalItemProperty/cbc:Value (Dirección - Departamento)</t>
  </si>
  <si>
    <t>/CreditNote/cac:CreditNoteLine/cac:Item/cac:AdditionalItemProperty/cbc:Value (Dirección - Distrito)</t>
  </si>
  <si>
    <t>/CreditNote/cac:CreditNoteLine/cac:Item/cac:AdditionalItemProperty/cbc:Value (Monto del crédito otorgado)</t>
  </si>
  <si>
    <t xml:space="preserve">58
59
60
</t>
  </si>
  <si>
    <t>/CreditNote/cac:CreditNoteLine/cac:Item/cac:AdditionalItemProperty/cbc:Value (Numero de póliza)</t>
  </si>
  <si>
    <t>/CreditNote/cac:CreditNoteLine/cac:Item/cac:AdditionalItemProperty/cbc:Value (Tipo de seguro)</t>
  </si>
  <si>
    <t>Si el 'Código del concepto' es '7015' y el valor del tag es diferente de '1', '2' o '3'.</t>
  </si>
  <si>
    <t>/CreditNote/cac:CreditNoteLine/cac:Item/cac:AdditionalItemProperty/cbc:Value (Suma asegurada / alcance de cobertura o monto)</t>
  </si>
  <si>
    <t>61
62</t>
  </si>
  <si>
    <t>/CreditNote/cac:CreditNoteLine/cac:Item/cac:AdditionalItemProperty/cac:UsabilityPeriod/cbc:StartDate (Fecha de inicio de vigencia)</t>
  </si>
  <si>
    <t>/CreditNote/cac:CreditNoteLine/cac:Item/cac:AdditionalItemProperty/cac:UsabilityPeriod/cbc:EndDate (Fecha de término de vigencia)</t>
  </si>
  <si>
    <t>/CreditNote/cac:PaymentTerms/cbc:ID (Indicador)</t>
  </si>
  <si>
    <t>Si  'Código de tipo de nota de crédito' es '13' y no existe al menos un tag cac:PaymentTerms con cbc:ID igual a 'FormaPago'</t>
  </si>
  <si>
    <t>3257</t>
  </si>
  <si>
    <t>/CreditNote/cac:PaymentTerms/cbc:PaymentMeansID (Forma de pago)</t>
  </si>
  <si>
    <t>Si el 'Indicador' es 'FormaPago' y no existe el tag UBL</t>
  </si>
  <si>
    <t xml:space="preserve">Si el 'Indicador' es 'FormaPago', el valor del tag es diferente de:
- Credito
- Cuota[0-9]{3}
</t>
  </si>
  <si>
    <t xml:space="preserve">Si existe más de un tag cac:PaymentTerms con cbc:ID 
igual a 'FormaPago' y con el mismo valor del tag cbc:PaymentMeansID (se repite) </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</si>
  <si>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t>
    </r>
  </si>
  <si>
    <t>/CreditNote/cac:PaymentTerms/cbc:Amount (Monto neto pendiente de pago)</t>
  </si>
  <si>
    <t xml:space="preserve">El formato del Tag UBL es diferente de decimal positivo de 12 enteros y hasta 2 decimales </t>
  </si>
  <si>
    <r>
      <t xml:space="preserve">Si existe un tag cac:PaymentTerms con cbc:ID 
igual a 'FormaPago' y con 'Forma de pago' igual a 'Credito', </t>
    </r>
    <r>
      <rPr>
        <b/>
        <sz val="9"/>
        <rFont val="Calibri"/>
        <family val="2"/>
        <scheme val="minor"/>
      </rPr>
      <t xml:space="preserve">el 'Tipo de Documento del adquiriente o usuario' es igual a RUC (6) </t>
    </r>
    <r>
      <rPr>
        <sz val="9"/>
        <rFont val="Calibri"/>
        <family val="2"/>
        <scheme val="minor"/>
      </rPr>
      <t>y no existe el tag UBL</t>
    </r>
  </si>
  <si>
    <t xml:space="preserve">Si el 'Indicador' es 'FormaPago', el valor del tag es 'Credito' y  'Código de tipo de nota de crédito' es igual a '13', el valor del Tag UBL es mayor a 'Importe Total' de la factura que modifica.
Validación no aplica para OSE </t>
  </si>
  <si>
    <t>3320</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</si>
  <si>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'Código de tipo de nota de crédito' es igual a '13', el valor del Tag UBL es diferente de la sumatoria del 'Monto de pago unico o de las cuotas'.</t>
    </r>
  </si>
  <si>
    <t>64
65</t>
  </si>
  <si>
    <t>/CreditNote/cac:PaymentTerms/cbc:PaymentMeansID (Identificador de la cuota)</t>
  </si>
  <si>
    <t>Si existe un tag cac:PaymentTerms con cbc:ID 
igual a 'FormaPago' y con valor del tag con formato: Cuota[0-9]{3} y no existe un tag cac:PaymentTerms con cbc:ID igual a 'FormaPago' y con valor del tag igual a 'Credito'</t>
  </si>
  <si>
    <t>/CreditNote/cac:PaymentTerms/cbc:Amount (Monto del pago único o de las cuotas)</t>
  </si>
  <si>
    <t xml:space="preserve">Si el 'Indicador' es 'FormaPago', y el formato del 'Identificador de la cuota' es: Cuota[0-9]{3} y si existe el tag, el formato del Tag UBL es diferente de decimal positivo de 12 enteros y hasta 2 decimales y diferente de cero </t>
  </si>
  <si>
    <r>
      <t>Si existe un tag cac:PaymentTerms con cbc:ID 
igual a 'FormaPago' y el formato del 'Identificador de la cuota' es: Cuota[0-9]{3},</t>
    </r>
    <r>
      <rPr>
        <b/>
        <sz val="9"/>
        <rFont val="Calibri"/>
        <family val="2"/>
        <scheme val="minor"/>
      </rPr>
      <t xml:space="preserve"> el 'Tipo de Documento del adquiriente o usuario' es igual a RUC (6)</t>
    </r>
    <r>
      <rPr>
        <sz val="9"/>
        <rFont val="Calibri"/>
        <family val="2"/>
        <scheme val="minor"/>
      </rPr>
      <t xml:space="preserve"> y no existe el tag UBL</t>
    </r>
  </si>
  <si>
    <t>/CreditNote/cac:PaymentTerms/cbc:PaymentDueDate (Fecha del pago único o de las cuotas)</t>
  </si>
  <si>
    <t>Si el 'Indicador' es 'FormaPago', y el formato del 'Identificador de la cuota' es: Cuota[0-9]{3} y si existe el tag, el formato es diferente de YYYY-MM-DD</t>
  </si>
  <si>
    <r>
      <t xml:space="preserve">Si existe un tag cac:PaymentTerms con cbc:ID 
igual a 'FormaPago' y con valor del tag con formato: Cuota[0-9]{3}, </t>
    </r>
    <r>
      <rPr>
        <b/>
        <sz val="9"/>
        <rFont val="Calibri"/>
        <family val="2"/>
        <scheme val="minor"/>
      </rPr>
      <t>el 'Tipo de Documento del adquiriente o usuario' es igual a RUC (6)</t>
    </r>
    <r>
      <rPr>
        <sz val="9"/>
        <rFont val="Calibri"/>
        <family val="2"/>
        <scheme val="minor"/>
      </rPr>
      <t xml:space="preserve"> y no existe el tag UBL</t>
    </r>
  </si>
  <si>
    <t>Si existe un tag cac:PaymentTerms con cbc:ID 
igual a 'FormaPago' y con valor del tag con formato: Cuota[0-9]{3}, el valor del Tag UBL es menor o igual a la fecha de emisión de la factura modificada.</t>
  </si>
  <si>
    <t>3321</t>
  </si>
  <si>
    <t>Datos de la Nota de Débito</t>
  </si>
  <si>
    <t>/DebitNote/cbc:UBLVersionID</t>
  </si>
  <si>
    <t>El valor del Tag UBL es diferente de  2.1</t>
  </si>
  <si>
    <t>/DebitNote/cbc:CustomizationID</t>
  </si>
  <si>
    <t>/DebitNote/cbc:ID</t>
  </si>
  <si>
    <t>/DebitNote/cbc:IssueDate</t>
  </si>
  <si>
    <t>/DebitNote/cbc:IssueTime</t>
  </si>
  <si>
    <t>Código de tipo de nota de débito</t>
  </si>
  <si>
    <t>(Catálogo N.° 10)</t>
  </si>
  <si>
    <t>/DebitNote/cac:DiscrepancyResponse/cbc:ResponseCode</t>
  </si>
  <si>
    <t>Parámetros (014)</t>
  </si>
  <si>
    <t>"'Tipo de nota de debito'"</t>
  </si>
  <si>
    <t>Si existe el atributo, el valor ingresado es diferente a 'Tipo de nota de debito'</t>
  </si>
  <si>
    <t>"urn:pe:gob:sunat:cpe:see:gem:catalogos:catalogo10"</t>
  </si>
  <si>
    <t>Si existe el atributo, el valor ingresado es diferente a 'urn:pe:gob:sunat:cpe:see:gem:catalogos:catalogo10'</t>
  </si>
  <si>
    <t>Motivo o Sustento</t>
  </si>
  <si>
    <t>/DebitNote/cac:DiscrepancyResponse/cbc:Description</t>
  </si>
  <si>
    <t>Tipo de moneda en la cual se emite la nota de débito electrónica</t>
  </si>
  <si>
    <t>/DebitNote/cbc:DocumentCurrencyCode</t>
  </si>
  <si>
    <t>/DebitNote/cac:AccountingSupplierParty/cac:Party/cac:PartyIdentification/cbc:ID (Número de RUC)</t>
  </si>
  <si>
    <t>/DebitNote/cac:AccountingSupplierParty/cac:Party/cac:PartyIdentification/cbc:ID@schemeID (Tipo de documento de identidad)</t>
  </si>
  <si>
    <t>/DebitNote/cac:AccountingSupplierParty/cac:Party/cac:PartyName/cbc:Name</t>
  </si>
  <si>
    <t>/DebitNote/cac:AccountingSupplierParty/cac:Party/cac:PartyLegalEntity/cbc:RegistrationName</t>
  </si>
  <si>
    <t>/DebitNote/cac:AccountingSupplierParty/cac:Party/cac:PartyLegalEntity/cac:RegistrationAddress/cac:AddressLine/cbc:Line
(Dirección completa y detallada)</t>
  </si>
  <si>
    <t>/DebitNote/cac:AccountingSupplierParty/cac:Party/cac:PartyLegalEntity/cac:RegistrationAddress/cbc:CitySubdivisionName (Urbanización)</t>
  </si>
  <si>
    <t>/DebitNote/cac:AccountingSupplierParty/cac:Party/cac:PartyLegalEntity/cac:RegistrationAddress/cbc:CityName (Provincia)</t>
  </si>
  <si>
    <t>/DebitNote/cac:AccountingSupplierParty/cac:Party/cac:PartyLegalEntity/cac:RegistrationAddress/cbc:ID (Código de ubigeo)</t>
  </si>
  <si>
    <t>/DebitNote/cac:AccountingSupplierParty/cac:Party/cac:PartyLegalEntity/cac:RegistrationAddress/cbc:CountrySubentity (Departamento)</t>
  </si>
  <si>
    <t>/DebitNote/cac:AccountingSupplierParty/cac:Party/cac:PartyLegalEntity/cac:RegistrationAddress/cbc:District (Distrito)</t>
  </si>
  <si>
    <t>/DebitNote/cac:AccountingSupplierParty/cac:Party/cac:PartyLegalEntity/cac:RegistrationAddress/cac:Country/cbc:IdentificationCode (Código de país)</t>
  </si>
  <si>
    <t>Código asignado por SUNAT para el establecimiento anexo declarado en el RUC. De informar un código distinto a 0000, se verifi cará que corresponda al código del establecimiento anexo que SUNAT tiene registrado en sus sistemas. El citado código puede ser revisado en la opción consulta de RUC de SUNAT Virtual.</t>
  </si>
  <si>
    <t>/DebitNote/cac:AccountingSupplierParty/cac:Party/cac:PartyLegalEntity/cac:RegistrationAddress/cbc:AddressTypeCode</t>
  </si>
  <si>
    <t>/DebitNote/cac:AccountingCustomerParty/cac:Party/cac:PartyIdentification/cbc:ID (Número de documento)</t>
  </si>
  <si>
    <t>/DebitNote/cac:AccountingCustomerParty/cac:Party/cac:PartyIdentification/cbc:ID@schemeID (Tipo de documento de identidad)</t>
  </si>
  <si>
    <t>El Tag UBL es diferente al listado o guión</t>
  </si>
  <si>
    <t>/DebitNote/cac:AccountingCustomerParty/cac:Party/cac:PartyLegalEntity/cbc:RegistrationName</t>
  </si>
  <si>
    <t>/DebitNote/cac:AccountingCustomerParty/cac:Party/cac:PartyLegalEntity/cac:ShareholderParty/cac:Party/cac:PartyIdentification/cbc:ID (Número de documento)</t>
  </si>
  <si>
    <t>/DebitNote/cac:AccountingCustomerParty/cac:Party/cac:PartyLegalEntity/cac:ShareholderParty/cac:Party/cac:PartyIdentification/cbc:ID@schemeID (Tipo de documento de identidad)</t>
  </si>
  <si>
    <t>/DebitNote/cac:AccountingCustomerParty/cac:Party/cac:PartyLegalEntity/cac:ShareholderParty/cac:Party/cac:PartyLegalEntity/cbc:RegistrationName (Nombre)</t>
  </si>
  <si>
    <t>an..31</t>
  </si>
  <si>
    <t>/DebitNote/cac:BillingReference/cac:InvoiceDocumentReference/cbc:ID</t>
  </si>
  <si>
    <t>Si la nota débito modifica a una factura (tipo de comprobante '01'), el formato del Tag UBL es diferente a:
- [F][A-Z0-9]{3}-[0-9]{1,8}
- (E001)-[0-9]{1,8}
- [0-9]{1,4}-[0-9]{1,8}</t>
  </si>
  <si>
    <t>2205</t>
  </si>
  <si>
    <t>Si la nota débito modifica a una boleta de venta (tipo de comprobante '03'), y el formato del Tag UBL es diferente a:
- [B][A-Z0-9]{3}-[0-9]{1,8}
- (EB01)-[0-9]{1,8}
- [0-9]{1,4}-[0-9]{1,8}</t>
  </si>
  <si>
    <t>Si "Tipo de documento que modifica" es '01' o '03' o '30' o '34' o '42' y "Serie del documento que modifica" empieza con B o F o E, el Tag UBL no se encuentra en el listado</t>
  </si>
  <si>
    <t>2209</t>
  </si>
  <si>
    <t>Si "Tipo de documento que modifica" es '01' o '03' o  '30' o '34' o '42' y "Serie del documento que modifica" empieza con B o F o E, el Tag UBL se encuentra en el listado con estado "Anulado"</t>
  </si>
  <si>
    <t>2207</t>
  </si>
  <si>
    <t>Si "Tipo de documento que modifica" es '01' o '03' o '30' o '34' o '42' y "Serie del documento que modifica" empieza con B o F o E, el Tag UBL se encuentra en el listado con estado "Rechazado"</t>
  </si>
  <si>
    <t>2208</t>
  </si>
  <si>
    <t>Si "Tipo de documento que modifica" es '01' o '03' y "Serie del documento que modifica" empieza con número, el Tag UBL no se encuentra en el listado</t>
  </si>
  <si>
    <t>El "Tipo de documento que modifica" concatenado con el valor del Tag UBL se repite en el /DebitNote</t>
  </si>
  <si>
    <t>/DebitNote/cac:BillingReference/cac:InvoiceDocumentReference/cbc:DocumentTypeCode</t>
  </si>
  <si>
    <t>2204</t>
  </si>
  <si>
    <t>2400</t>
  </si>
  <si>
    <t>/DebitNote/cac:DespatchDocumentReference/cbc:ID (Número de la guía de remisión)</t>
  </si>
  <si>
    <t>El "Tipo de la guía de remisión relacionada" concatenada con el valor del Tag UBL se repite en el /DebitNote</t>
  </si>
  <si>
    <t>/DebitNote/cac:DespatchDocumentReference/cbc:DocumentTypeCode (Tipo de la guía de remisión)</t>
  </si>
  <si>
    <t>Si existe el Tag UBL, el formato del Tag UBL es diferente de '09' o '31'</t>
  </si>
  <si>
    <t>/DebitNote/cac:AdditionalDocumentReference/cbc:ID (Número de documento)</t>
  </si>
  <si>
    <t>El "Tipo de otro documento relacionado" concatenado con el valor del Tag UBL, se repite en el /DebitNote</t>
  </si>
  <si>
    <t>/DebitNote/cac:AdditionalDocumentReference/cbc:DocumentTypeCode (Tipo de documento)</t>
  </si>
  <si>
    <t>El valor del Tag UBL es diferente de '04', '05' y '99'</t>
  </si>
  <si>
    <t>Datos del detalle o ítem de la nota de débito</t>
  </si>
  <si>
    <t>/DebitNote/cac:DebitNoteLine/cbc:ID</t>
  </si>
  <si>
    <t>Existe otro cac:DebitNoteLine con el mismo valor del Tag UBL (cbc:ID)</t>
  </si>
  <si>
    <t>/DebitNote/cac:DebitNoteLine/cbc:DebitedQuantity@unitCode</t>
  </si>
  <si>
    <t>2188</t>
  </si>
  <si>
    <t>/DebitNote/cac:DebitNoteLine/cbc:DebitedQuantity</t>
  </si>
  <si>
    <t>/DebitNote/cac:DebitNoteLine/cac:Item/cac:SellersItemIdentification/cbc:ID</t>
  </si>
  <si>
    <t>Código producto de SUNAT</t>
  </si>
  <si>
    <t>/DebitNote/cac:DebitNoteLine/cac:Item/cac:CommodityClassification/cbc:ItemClassificationCode</t>
  </si>
  <si>
    <t>/DebitNote/cac:DebitNoteLine/cac:Item/cac:StandardItemIdentification/cbc:ID</t>
  </si>
  <si>
    <t>/DebitNote/cac:DebitNoteLine/cac:Item/cbc:Description</t>
  </si>
  <si>
    <t>/DebitNote/cac:DebitNoteLine/cac:Price/cbc:PriceAmount</t>
  </si>
  <si>
    <t>Precio de venta unitario por item que modifica
Valor referencial unitario por ítem en operaciones gratuitas (no onerosas)</t>
  </si>
  <si>
    <t>/DebitNote/cac:DebitNoteLine/cac:PricingReference/cac:AlternativeConditionPrice/cbc:PriceAmount (Precio de venta unitario)</t>
  </si>
  <si>
    <t>Si el 'Tipo de documento que modifica' es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</si>
  <si>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'Tipo de documento que modifica' es diferente de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</si>
  <si>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/DebitNote/cac:DebitNoteLine/cac:PricingReference/cac:AlternativeConditionPrice/cbc:PriceTypeCode (Código de tipo de precio)</t>
  </si>
  <si>
    <t>/DebitNote/cac:DebitNoteLine/cac:TaxTotal/cbc:TaxAmount (Monto total de impuestos por linea)</t>
  </si>
  <si>
    <t>No existe el tag cac:DebitNoteLine/cac:TaxTotal</t>
  </si>
  <si>
    <t>/DebitNote/cac:DebitNoteLine/cac:TaxTotal/cac:TaxSubtotal/cbc:TaxableAmount (Monto base IGV/IVAP)</t>
  </si>
  <si>
    <t>Si 'Código de tributo por línea' es 1016 (IVAP), 'Código de tipo de nota de débito' es 12 (IVAP), el valor del Tag UBL es igual a 0 (cero)</t>
  </si>
  <si>
    <t>2643</t>
  </si>
  <si>
    <t>Si el 'Tipo de documento que modifica' es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</si>
  <si>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</si>
  <si>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t>
  </si>
  <si>
    <t>Si el 'Tipo de documento que modifica' es diferente de '01', y no existe en la misma línea un cac:TaxSubtotal con 'Código de tributo por línea' igual a '2000' cuyo 'Monto base' es mayor a cero (cbc:TaxableAmount &gt; 0), el valor del tag es diferente del 'Valor de venta por ítem'</t>
  </si>
  <si>
    <t>/DebitNote/cac:DebitNoteLine/cac:TaxTotal/cac:TaxSubtotal/cbc:TaxAmount (Monto de IGV/IVAP de la línea)</t>
  </si>
  <si>
    <t>/DebitNote/cac:DebitNoteLine/cac:TaxTotal/cac:TaxSubtotal/cac:TaxCategory/cbc:Percent (Tasa del IGV o  Tasa del IVAP)</t>
  </si>
  <si>
    <t>3101</t>
  </si>
  <si>
    <t>/DebitNote/cac:DebitNoteLine/cac:TaxTotal/cac:TaxSubtotal/cac:TaxCategory/cbc:TaxExemptionReasonCode  (Afectación al IGV o IVAP cuando corresponda)</t>
  </si>
  <si>
    <t>Si 'Código de tipo de nota de débito' es '11', el valor del Tag UBL es diferente de '40'</t>
  </si>
  <si>
    <t>Si 'Código de tipo de nota de débito' es '12', el valor del Tag UBL es diferente de '17'</t>
  </si>
  <si>
    <t>Si valor Tag UBL es '17' y 'Código de tipo de nota de débito' es diferente de '12'</t>
  </si>
  <si>
    <t>/DebitNote/cac:DebitNoteLine/cac:TaxTotal/cac:TaxSubtotal/cac:TaxCategory/cac:TaxScheme/cbc:ID (Código del tributo)</t>
  </si>
  <si>
    <t>No existe en el ítem un cac:TaxSubtotal con monto base mayor a cero (cbc:TaxableAmount &gt; 0) y cbc:ID con alguno de los siguientes valores: '1000', '1016', '9995', '9996', '9997' o '9998'</t>
  </si>
  <si>
    <t>/DebitNote/cac:DebitNoteLine/cac:TaxTotal/cac:TaxSubtotal/cac:TaxCategory/cac:TaxScheme/cbc:Name (Nombre de tributo)</t>
  </si>
  <si>
    <t>/DebitNote/cac:DebitNoteLine/cac:TaxTotal/cac:TaxSubtotal/cac:TaxCategory/cac:TaxScheme/cbc:TaxTypeCode (Código internacional de tributo)</t>
  </si>
  <si>
    <t>/DebitNote/cac:DebitNoteLine/cac:TaxTotal/cac:TaxSubtotal/cbc:TaxableAmount (Monto base)</t>
  </si>
  <si>
    <t>/DebitNote/cac:DebitNoteLine/cac:TaxTotal/cac:TaxSubtotal/cbc:TaxAmount (Importe del tributo de la línea)</t>
  </si>
  <si>
    <t>/DebitNote/cac:DebitNoteLine/cac:TaxTotal/cac:TaxSubtotal/cac:TaxCategory/cbc:Percent (Tasa del tributo)</t>
  </si>
  <si>
    <t>/DebitNote/cac:DebitNoteLine/cac:TaxTotal/cac:TaxSubtotal/cac:TaxCategory/cbc:TierRange (Tipo de sistema de ISC)</t>
  </si>
  <si>
    <t>Si 'Código de tributo por línea' es '2000' (ISC), no existe el Tag UBL</t>
  </si>
  <si>
    <t>/DebitNote/cac:DebitNoteLine/cac:TaxTotal/cac:TaxSubtotal/cac:TaxCategory/cac:TaxScheme/cbc:ID (Código de tributo)</t>
  </si>
  <si>
    <t>/DebitNote/cac:DebitNoteLine/cac:TaxTotal/cac:TaxSubtotal/cbc:TaxAmount (Monto del tributo de la línea)</t>
  </si>
  <si>
    <t>Si el 'Código de tributo por línea' es '7152' y 'Cantidad de bolsas de plástico' es mayor a cero (cbc:BaseUnitMeasure &gt; 0), el valor del tag es diferente al 'Monto unitario' (cbc:PerUnitAmount) por la 'Cantidad de bolsas de plástico' (cbc:BaseUnitMeasure)</t>
  </si>
  <si>
    <t>/DebitNote/cac:DebitNoteLine/cac:TaxTotal/cac:TaxSubtotal/cbc:BaseUnitMeasure (Cantidad de bolsas de plástico)</t>
  </si>
  <si>
    <t>/DebitNote/cac:DebitNoteLine/cac:TaxTotal/cac:TaxSubtotal/cac:TaxCategory/cbc:PerUnitAmount (Monto unitario)</t>
  </si>
  <si>
    <t>Si 'Código de tributo por línea' es igual a '7152' y 'Cantidad de bolsas de plástico' es mayor a cero (cbc:BaseUnitMeasure &gt; 0) y 'Tipo de moneda  en la cual se emite la nota de débito electrónica' es igual a 'PEN', el valor del tag UBL es diferente de la tasa vigente de ICBPER a la fecha de emisión</t>
  </si>
  <si>
    <t>/DebitNote/cac:DebitNoteLine/cac:TaxTotal/cac:TaxSubtotal/cac:TaxCategory/cac:TaxScheme/cbc:ID (Código de tributo por línea)</t>
  </si>
  <si>
    <t>/DebitNote/cac:DebitNoteLine/cbc:LineExtensionAmount</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</si>
  <si>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</si>
  <si>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</si>
  <si>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</si>
  <si>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</si>
  <si>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débito</t>
  </si>
  <si>
    <t>/DebitNote/cac:TaxTotal/cbc:TaxAmount</t>
  </si>
  <si>
    <t>No existe el tag /DebitNote/cac:TaxTotal</t>
  </si>
  <si>
    <t>Si existe alguna línea (/DebitNote/cac:DebitNoteLine/cac:TaxTotal/cac:TaxSubtotal) con 'Monto base' mayor a cero (cbc:TaxableAmount) para los tributos '1000', '1016', '9995', '9996', '9997' o '9998', y no existe su respectivo tag de totales del tributo (/DebitNote/cac:TaxTotal/cac:TaxSubtotal con cbc:ID igual al tributo de la línea)</t>
  </si>
  <si>
    <t xml:space="preserve">37
38
39
</t>
  </si>
  <si>
    <t>/DebitNote/cac:TaxTotal/cac:TaxSubtotal/cbc:TaxableAmount (Total valor de venta)</t>
  </si>
  <si>
    <t>/DebitNote/cac:TaxTotal/cac:TaxSubtotal/cbc:TaxAmount (Importe del tributo)</t>
  </si>
  <si>
    <t>/DebitNote/cac:TaxTotal/cac:TaxSubtotal/cac:TaxCategory/cac:TaxScheme/cbc:ID (Código de tributo)</t>
  </si>
  <si>
    <t>Si  'Código de tipo de nota de débito' es '12' (IVAP) y existe un 'Código de tributo' (cbc:ID) con valor '9995' o '9997' o '9998' a nivel global con 'Total valor de venta' (cbc:TaxableAmount)  mayor a cero</t>
  </si>
  <si>
    <t>Si  'Código de tipo de nota de débito' es '11' (Exportacion) y existe un 'Código de tributo' (cbc:ID) con valor '9997' o '9998' a nivel global con 'Total valor de venta' (cbc:TaxableAmount)  mayor a cero</t>
  </si>
  <si>
    <t>/DebitNote/cac:TaxTotal/cac:TaxSubtotal/cac:TaxCategory/cac:TaxScheme/cbc:Name (Nombre de tributo)</t>
  </si>
  <si>
    <t>/DebitNote/cac:TaxTotal/cac:TaxSubtotal/cac:TaxCategory/cac:TaxScheme/cbc:TaxTypeCode (Código internacional de tributo)</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</si>
  <si>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</si>
  <si>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/DebitNote/cac:TaxTotal/cac:TaxSubtotal/cbc:TaxAmount (Sumatoria de impuestos de operaciones gratuitas)</t>
  </si>
  <si>
    <t>Si el 'Tipo de documento que modifica' es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</si>
  <si>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diferente de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</si>
  <si>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/DebitNote/cac:TaxTotal/cac:TaxSubtotal/cbc:TaxableAmount  (Total valor de venta operaciones gravadas)</t>
  </si>
  <si>
    <t>Si el 'Tipo de documento que modifica' es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</si>
  <si>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diferente de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</si>
  <si>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</si>
  <si>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diferente de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</si>
  <si>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/DebitNote/cac:TaxTotal/cac:TaxSubtotal/cbc:TaxAmount (Total IGV o IVAP, según corresponda)</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</si>
  <si>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</si>
  <si>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</si>
  <si>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débito' es '12' (IVAP) y existe un 'Código de tributo' (cbc:ID) con valor '1000' a nivel global con 'Total valor de venta' (cbc:TaxableAmount)  mayor a cero</t>
  </si>
  <si>
    <t>Si  'Código de tipo de nota de débito' es '11' (Exportacion) y existe un 'Código de tributo' (cbc:ID) con valor '1000' o '1016' a nivel global con 'Total valor de venta' (cbc:TaxableAmount)  mayor a cero</t>
  </si>
  <si>
    <t>42
43</t>
  </si>
  <si>
    <t>/DebitNote/cac:TaxTotal/cac:TaxSubtotal/cbc:TaxableAmount (Monto base)</t>
  </si>
  <si>
    <t>Si el Tag UBL existe y el 'Tipo de documento que modifica' es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</si>
  <si>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Tag UBL existe y el 'Tipo de documento que modifica' es diferente de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</si>
  <si>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/DebitNote/cac:TaxTotal/cac:TaxSubtotal/cbc:TaxAmount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</si>
  <si>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</si>
  <si>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</si>
  <si>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</si>
  <si>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</si>
  <si>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débito' es '11' (Exportacion) y existe un ID '2000' o '9999' a nivel global</t>
  </si>
  <si>
    <t>Sumatoria ICBPER</t>
  </si>
  <si>
    <t>/DebitNote/cac:TaxTotal/cac:TaxSubtotal/cbc:TaxAmount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</si>
  <si>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</si>
  <si>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</si>
  <si>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/DebitNote/cac:RequestedMonetaryTotal/cbc:ChargeTotalAmount</t>
  </si>
  <si>
    <t>/DebitNote/cac:RequestedMonetaryTotal/cbc:PayableAmount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</si>
  <si>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</si>
  <si>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</si>
  <si>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/DebitNote/cac:RequestedMonetaryTotal/cbc:PayableRoundingAmount</t>
  </si>
  <si>
    <t>Si existe el tag UBL y el 'Tipo de documento que modifica' es igual a '01', el valor absoluto es mayor a 1</t>
  </si>
  <si>
    <t>Si existe el tag UBL y el 'Tipo de documento que modifica' es diferente de '01', el valor absoluto es mayor a 1</t>
  </si>
  <si>
    <t>/DebitNote/cbc:Note@languageLocaleID (Código de la leyenda)</t>
  </si>
  <si>
    <t>/DebitNote/cbc:Note  (Descripción de la leyenda)</t>
  </si>
  <si>
    <t>Información adicional  a nivel de ítem - gastos por intereses de créditos hipotecarios</t>
  </si>
  <si>
    <t>49
50
51
52
53
54
55</t>
  </si>
  <si>
    <t>Número de Contrato
Fecha del otorgamiento del crédito
Tipo de préstamo
Partida registral
Indicador de primera vivienda
Dirección completa del predio
Monto del crédito otorgado (capital)</t>
  </si>
  <si>
    <t>/DebitNote/cac:DebitNoteLine/cac:Item/cac:AdditionalItemProperty/cbc:Name (Nombre del concepto)</t>
  </si>
  <si>
    <t>/DebitNote/cac:DebitNoteLine/cac:Item/cac:AdditionalItemProperty/cbc:NameCode (Código del concepto)</t>
  </si>
  <si>
    <t>Si codigo producto de sunat de la linea es '84121901', y no existe el tag con codigo '7001'</t>
  </si>
  <si>
    <t>Si codigo producto de sunat de la linea es '84121901' y indicador de primera vivienda = 3 (Codigo concepto 7002), y no existe el tag con codigo '7003'</t>
  </si>
  <si>
    <t>Si codigo producto de sunat de la linea es '84121901', y no existe el tag con codigo '7004'</t>
  </si>
  <si>
    <t>Si codigo producto de sunat de la linea es '84121901', y no existe el tag con codigo '7005'</t>
  </si>
  <si>
    <t>Si codigo producto de sunat de la linea es '84121901' y indicador de primera vivienda = 3 (Codigo concepto 7002), no existe el tag con codigo '7006'</t>
  </si>
  <si>
    <t>Si codigo producto de sunat de la linea es '84121901' y indicador de primera vivienda = 3 (Codigo concepto 7002),  no existe el tag con codigo '7007'</t>
  </si>
  <si>
    <t>/DebitNote/cac:DebitNoteLine/cac:Item/cac:AdditionalItemProperty/cbc:Value (N° de Contrato)</t>
  </si>
  <si>
    <t>/DebitNote/cac:DebitNoteLine/cac:Item/cac:AdditionalItemProperty/cbc:Value (Fecha del otorgamiento del crédito)</t>
  </si>
  <si>
    <t>/DebitNote/cac:DebitNoteLine/cac:Item/cac:AdditionalItemProperty/cbc:Value (Código del tipo de préstamo)</t>
  </si>
  <si>
    <t>/DebitNote/cac:DebitNoteLine/cac:Item/cac:AdditionalItemProperty/cbc:Value (Número de la Partida Registral)</t>
  </si>
  <si>
    <t>/DebitNote/cac:DebitNoteLine/cac:Item/cac:AdditionalItemProperty/cbc:Value (Código de indicador de primera vivienda)</t>
  </si>
  <si>
    <t>/DebitNote/cac:DebitNoteLine/cac:Item/cac:AdditionalItemProperty/cbc:Value (Dirección - Código de ubigeo)</t>
  </si>
  <si>
    <t>/DebitNote/cac:DebitNoteLine/cac:Item/cac:AdditionalItemProperty/cbc:Value (Dirección - Dirección completa y detallada)</t>
  </si>
  <si>
    <t>/DebitNote/cac:DebitNoteLine/cac:Item/cac:AdditionalItemProperty/cbc:Value (Dirección - Urbanización)</t>
  </si>
  <si>
    <t>/DebitNote/cac:DebitNoteLine/cac:Item/cac:AdditionalItemProperty/cbc:Value (Dirección - Provincia)</t>
  </si>
  <si>
    <t>/DebitNote/cac:DebitNoteLine/cac:Item/cac:AdditionalItemProperty/cbc:Value (Dirección - Departamento)</t>
  </si>
  <si>
    <t>/DebitNote/cac:DebitNoteLine/cac:Item/cac:AdditionalItemProperty/cbc:Value (Dirección - Distrito)</t>
  </si>
  <si>
    <t>/DebitNote/cac:DebitNoteLine/cac:Item/cac:AdditionalItemProperty/cbc:Value (Monto del crédito otorgado)</t>
  </si>
  <si>
    <t xml:space="preserve">56
57
58
</t>
  </si>
  <si>
    <t>/DebitNote/cac:DebitNoteLine/cac:Item/cac:AdditionalItemProperty/cbc:Value (Numero de póliza)</t>
  </si>
  <si>
    <t>/DebitNote/cac:DebitNoteLine/cac:Item/cac:AdditionalItemProperty/cbc:Value (Tipo de seguro)</t>
  </si>
  <si>
    <t>/DebitNote/cac:DebitNoteLine/cac:Item/cac:AdditionalItemProperty/cbc:Value (Suma asegurada / alcance de cobertura o monto)</t>
  </si>
  <si>
    <t xml:space="preserve">59
60
</t>
  </si>
  <si>
    <t>/DebitNote/cac:DebitNoteLine/cac:Item/cac:AdditionalItemProperty/cac:UsabilityPeriod/cbc:StartDate (Fecha de inicio de vigencia)</t>
  </si>
  <si>
    <t>/DebitNote/cac:DebitNoteLine/cac:Item/cac:AdditionalItemProperty/cac:UsabilityPeriod/cbc:EndDate (Fecha de término de vigencia)</t>
  </si>
  <si>
    <t>/DebitNote/cac:PaymentTerms/cbc:ID (Indicador PaymentTerms)</t>
  </si>
  <si>
    <t>Si el valor del tag es igual a 'Detraccion', y no existe un 'Indicador PaymentMeans' con valor igual a 'Detraccion' (cac:PaymentMeans con cbc:ID igual a 'Detraccion')</t>
  </si>
  <si>
    <t>3313</t>
  </si>
  <si>
    <t>/DebitNote/cac:PaymentTerms/cbc:PaymentMeansID (Código de bien o servicio)</t>
  </si>
  <si>
    <t>/DebitNote/cac:PaymentMeans/cbc:ID (Indicador PaymentMeans)</t>
  </si>
  <si>
    <t>Si el valor del tag es igual a 'Detraccion', y no existe un 'Indicador PaymentTerms' con valor igual a 'Detraccion' (cac:PaymentTerms con cbc:ID igual a 'Detraccion')</t>
  </si>
  <si>
    <t>3314</t>
  </si>
  <si>
    <t>/DebitNote/cac:PaymentMeans/cac:PayeeFinancialAccount/cbc:ID (Número de cuenta)</t>
  </si>
  <si>
    <t>/DebitNote/cac:PaymentMeans/cbc:PaymentMeansCode (Medio de pago)</t>
  </si>
  <si>
    <t>/DebitNote/cac:PaymentTerms/cbc:Amount (Monto de detraccion)</t>
  </si>
  <si>
    <t>/DebitNote/cac:PaymentTerms/cbc:PaymentPercent (Tasa o porcentaje de detracción)</t>
  </si>
  <si>
    <t>NOTA: COMPROBANTE NO APLICA PARA SEE-OSE</t>
  </si>
  <si>
    <t xml:space="preserve">CONDICIÓN INFORMÁTICA </t>
  </si>
  <si>
    <t>Datos de Cabecera</t>
  </si>
  <si>
    <t>/SelfBilledInvoice/cbc:IssueDate</t>
  </si>
  <si>
    <t xml:space="preserve">Si serie del documento inicia con número:
La diferencia entre la fecha de recepción del XML y el valor del Tag UBL es mayor a 7 días </t>
  </si>
  <si>
    <t>4347</t>
  </si>
  <si>
    <t>El valor del Tag UBL es mayor a la fecha de envío del comprobante</t>
  </si>
  <si>
    <t>"hh:mm:ss"</t>
  </si>
  <si>
    <t>/SelfBilledInvoice/cbc:IssueTime</t>
  </si>
  <si>
    <t>/SelfBilledInvoice/cbc:UBLVersionID</t>
  </si>
  <si>
    <t>/SelfBilledInvoice/cbc:CustomizationID</t>
  </si>
  <si>
    <t>Codigo de tipo de operación</t>
  </si>
  <si>
    <t>(Catálogo No. 51)</t>
  </si>
  <si>
    <t>/SelfBilledInvoice/cbc:InvoiceTypeCode@listID</t>
  </si>
  <si>
    <t>Si valor del atributo es diferente al listado según el 'Tipo de documento'</t>
  </si>
  <si>
    <t>Tipo de moneda en la cual se emite la Liquidación de Compra Electrónica</t>
  </si>
  <si>
    <t>(Catálogo No. 02)</t>
  </si>
  <si>
    <t>/SelfBilledInvoice/cbc:DocumentCurrencyCode</t>
  </si>
  <si>
    <t>"04"</t>
  </si>
  <si>
    <t>/SelfBilledInvoice/cbc:InvoiceTypeCode</t>
  </si>
  <si>
    <t>/SelfBilledInvoice/cbc:ID</t>
  </si>
  <si>
    <t>El formato del Tag UBL no tiene el formato:
- [L][A-Z0-9]{3}-[0-9]{1,8}
- [0-9]{1,4}-[0-9]{1,8}</t>
  </si>
  <si>
    <t>Datos del emisor electrónico (comprador)</t>
  </si>
  <si>
    <t>/SelfBilledInvoice/cac:AccountingCustomerParty/cac:Party/cac:PartyLegalEntity/cbc:RegistrationName</t>
  </si>
  <si>
    <t>Nombre comercial, si lo tuviere</t>
  </si>
  <si>
    <t>/SelfBilledInvoice/cac:AccountingCustomerParty/cac:Party/cac:PartyName/cbc:Name</t>
  </si>
  <si>
    <t>/SelfBilledInvoice/cac:AccountingCustomerParty/cac:Party/cac:PartyLegalEntity/cac:RegistrationAddress/cac:AddressLine/cbc:Line (Dirección completa y detallada)</t>
  </si>
  <si>
    <t>/SelfBilledInvoice/cac:AccountingCustomerParty/cac:Party/cac:PartyLegalEntity/cac:RegistrationAddress/cbc:CitySubdivisionName (Urbanización)</t>
  </si>
  <si>
    <t>/SelfBilledInvoice/cac:AccountingCustomerParty/cac:Party/cac:PartyLegalEntity/cac:RegistrationAddress/cbc:CityName (Provincia)</t>
  </si>
  <si>
    <t>(Catálogo No. 13)</t>
  </si>
  <si>
    <t>/SelfBilledInvoice/cac:AccountingCustomerParty/cac:Party/cac:PartyLegalEntity/cac:RegistrationAddress/cbc:ID (Código de ubigeo)</t>
  </si>
  <si>
    <t>Si el Tag UBL existe, el valor del Tag UBL no existe  en el listado</t>
  </si>
  <si>
    <t>/SelfBilledInvoice/cac:AccountingCustomerParty/cac:Party/cac:PartyLegalEntity/cac:RegistrationAddress/cbc:CountrySubentity (Departamento)</t>
  </si>
  <si>
    <t>/SelfBilledInvoice/cac:AccountingCustomerParty/cac:Party/cac:PartyLegalEntity/cac:RegistrationAddress/cbc:District (Distrito)</t>
  </si>
  <si>
    <t>(Catálogo No. 04)</t>
  </si>
  <si>
    <t>/SelfBilledInvoice/cac:AccountingCustomerParty/cac:Party/cac:PartyLegalEntity/cac:RegistrationAddress/cac:Country/cbc:IdentificationCode (Código de país)</t>
  </si>
  <si>
    <t>/SelfBilledInvoice/cac:AccountingCustomerParty/cac:Party/cac:PartyIdentification/cbc:ID (Número de RUC)</t>
  </si>
  <si>
    <t>Existe más de un Tag UBL cac:AccountingCustomerParty/cac:Party/cac:PartyIdentification</t>
  </si>
  <si>
    <t>El valor del Tag UBL no se encuentra afecto a Renta de tercera categoría (no se considera el NRUS como tributo de Renta de tercera categoría)</t>
  </si>
  <si>
    <t>2463</t>
  </si>
  <si>
    <t>/SelfBilledInvoice/cac:AccountingCustomerParty/cac:Party/cac:PartyIdentification/cbc:ID@schemeID (Tipo de documento de identidad)</t>
  </si>
  <si>
    <t>El valor del atributo es diferente a "6"</t>
  </si>
  <si>
    <t>Datos del vendedor</t>
  </si>
  <si>
    <t>Tipo y número de documento de identidad del vendedor</t>
  </si>
  <si>
    <t>/SelfBilledInvoice/cac:AccountingSupplierParty/cac:Party/cac:PartyIdentification/cbc:ID (Número de documento)</t>
  </si>
  <si>
    <t>Existe más de un Tag UBL en el XML cac:AccountingSupplierParty/cac:Party/cac:PartyIdentification</t>
  </si>
  <si>
    <t>Si 'Tipo de documento de identidad del vendedor' es '1', el valor del Tag UBL no está en el listado</t>
  </si>
  <si>
    <t>2450</t>
  </si>
  <si>
    <t>Si 'Tipo de documento de identidad del vendedor' es '1', el valor del Tag UBL existe y se encuentra en condición de fallecido a la fecha de emisión</t>
  </si>
  <si>
    <t>2460</t>
  </si>
  <si>
    <t>Si 'Tipo de documento de identidad del vendedor' es '1', el valor del Tag UBL existe y pertenece a un menor de edad (menor a 18 años) a la fecha de emisión</t>
  </si>
  <si>
    <t>2461</t>
  </si>
  <si>
    <t xml:space="preserve">Si 'Tipo de documento de identidad del vendedor' es '1', el valor del Tag UBL existe y tiene un Numero de RUC con estado diferente a '10', '11', '12','20' ,'30' y '31' </t>
  </si>
  <si>
    <t>2462</t>
  </si>
  <si>
    <t>Si 'Tipo de documento de identidad del vendedor' es igual a  '4' o '7',  el formato del Tag UBL es diferente a alfanumérico de hasta 15 caracteres (se considera cualquier carácter, no permite 'whitespace character': espacio, salto de línea, fin de línea, tab, etc.)</t>
  </si>
  <si>
    <t>(Catálogo No. 06)</t>
  </si>
  <si>
    <t>/SelfBilledInvoice/cac:AccountingSupplierParty/cac:Party/cac:PartyIdentification/cbc:ID@schemeID (Tipo de documento de identidad)</t>
  </si>
  <si>
    <t>Si el valor del atributo es diferente de  '1', '4' y '7'</t>
  </si>
  <si>
    <t>Apellidos y nombres del vendedor</t>
  </si>
  <si>
    <t>/SelfBilledInvoice/cac:AccountingSupplierParty/cac:Party/cac:PartyLegalEntity/cbc:RegistrationName</t>
  </si>
  <si>
    <t xml:space="preserve">Domicilio del vendedor </t>
  </si>
  <si>
    <t>/SelfBilledInvoice/cac:AccountingSupplierParty/cac:Party/cac:PartyLegalEntity/cac:RegistrationAddress/cac:AddressLine/cbc:Line
(Dirección y los datos referenciales que permitan ubicar el domicilio del vendedor)</t>
  </si>
  <si>
    <t>2452</t>
  </si>
  <si>
    <t>Si existe el tag, el formato del Tag UBL es diferente a alfanumérico de 3 a 250 caracteres (se considera cualquier carácter incluido espacio, no se permite ningún otro "whitespace character": salto de línea, tab, fin de línea, etc.)</t>
  </si>
  <si>
    <t>2593</t>
  </si>
  <si>
    <t xml:space="preserve">Si existe el tag, el valor del Tag UBL empieza con espacio en blanco o TAB
</t>
  </si>
  <si>
    <t>/SelfBilledInvoice/cac:AccountingSupplierParty/cac:Party/cac:PartyLegalEntity/cac:RegistrationAddress/cbc:CitySubdivisionName (Urbanización)</t>
  </si>
  <si>
    <t>4341</t>
  </si>
  <si>
    <t>/SelfBilledInvoice/cac:AccountingSupplierParty/cac:Party/cac:PartyLegalEntity/cac:RegistrationAddress/cbc:CityName (Provincia)</t>
  </si>
  <si>
    <t>4342</t>
  </si>
  <si>
    <t>/SelfBilledInvoice/cac:AccountingSupplierParty/cac:Party/cac:PartyLegalEntity/cac:RegistrationAddress/cbc:ID (Código de ubigeo)</t>
  </si>
  <si>
    <t>2453</t>
  </si>
  <si>
    <t>4339</t>
  </si>
  <si>
    <t>/SelfBilledInvoice/cac:AccountingSupplierParty/cac:Party/cac:PartyLegalEntity/cac:RegistrationAddress/cbc:CountrySubentity (Departamento)</t>
  </si>
  <si>
    <t>4343</t>
  </si>
  <si>
    <t>/SelfBilledInvoice/cac:AccountingSupplierParty/cac:Party/cac:PartyLegalEntity/cac:RegistrationAddress/cbc:District (Distrito)</t>
  </si>
  <si>
    <t>4344</t>
  </si>
  <si>
    <t>/SelfBilledInvoice/cac:AccountingSupplierParty/cac:Party/cac:PartyLegalEntity/cac:RegistrationAddress/cac:Country/cbc:IdentificationCode (Código de país)</t>
  </si>
  <si>
    <t>Condición del domicilio del vendedor: punto de venta, producción, extracción y/o explotación de los productos o ninguno</t>
  </si>
  <si>
    <t>(Catálogo No. 60)</t>
  </si>
  <si>
    <t>/SelfBilledInvoice/cac:AccountingSupplierParty/cac:Party/cac:PartyLegalEntity/cac:RegistrationAddress/cbc:AddressTypeCode</t>
  </si>
  <si>
    <t>2456</t>
  </si>
  <si>
    <t>2457</t>
  </si>
  <si>
    <t>Catálogo
(60)</t>
  </si>
  <si>
    <t>Ubicación del lugar donde se realiza la operación</t>
  </si>
  <si>
    <t>/SelfBilledInvoice/cac:DeliveryTerms/cac:DeliveryLocation/cac:Address/cac:AddressLine/cbc:Line
(Dirección y los datos referenciales que permitan ubicar el lugar donde se realiza la operación)</t>
  </si>
  <si>
    <t>2454</t>
  </si>
  <si>
    <t xml:space="preserve">Si existe el tag, el formato del Tag UBL es diferente a alfanumérico de 3 a 250 caracteres (se considera cualquier carácter incluido espacio, no se permite ningún otro "whitespace character": salto de línea, tab, fin de línea, etc.).
</t>
  </si>
  <si>
    <t>/SelfBilledInvoice/cac:DeliveryTerms/cac:DeliveryLocation/cac:Address/cbc:CitySubdivisionName (Urbanización)</t>
  </si>
  <si>
    <t>/SelfBilledInvoice/cac:DeliveryTerms/cac:DeliveryLocation/cac:Address/cbc:CityName (Provincia)</t>
  </si>
  <si>
    <t>/SelfBilledInvoice/cac:DeliveryTerms/cac:DeliveryLocation/cac:Address/cbc:ID (Código de ubigeo)</t>
  </si>
  <si>
    <t>2455</t>
  </si>
  <si>
    <t>/SelfBilledInvoice/cac:DeliveryTerms/cac:DeliveryLocation/cac:Address/cbc:CountrySubentity (Departamento)</t>
  </si>
  <si>
    <t>/SelfBilledInvoice/cac:DeliveryTerms/cac:DeliveryLocation/cac:Address/cbc:District (Distrito)</t>
  </si>
  <si>
    <t>/SelfBilledInvoice/cac:DeliveryTerms/cac:DeliveryLocation/cac:Address/cac:Country/cbc:IdentificationCode (Código de país)</t>
  </si>
  <si>
    <t>Condición de la ubicación del lugar donde se realiza la operación: punto de venta, producción, extracción y/o explotación de los productos o ninguno</t>
  </si>
  <si>
    <t>/SelfBilledInvoice/cac:DeliveryTerms/cac:DeliveryLocation/cbc:LocationTypeCode</t>
  </si>
  <si>
    <t>2458</t>
  </si>
  <si>
    <t>2459</t>
  </si>
  <si>
    <t xml:space="preserve">DETALLE POR CADA ÍTEM </t>
  </si>
  <si>
    <t>Número de orden del ítem</t>
  </si>
  <si>
    <t>/SelfBilledInvoice/cac:InvoiceLine/cbc:ID</t>
  </si>
  <si>
    <t>/SelfBilledInvoice/cac:InvoiceLine/cbc:InvoicedQuantity</t>
  </si>
  <si>
    <t>(Catálogo No. 03)</t>
  </si>
  <si>
    <t>/SelfBilledInvoice/cac:InvoiceLine/cbc:InvoicedQuantity/@unitCode</t>
  </si>
  <si>
    <t>Descripción detallada del producto comprado</t>
  </si>
  <si>
    <t>/SelfBilledInvoice/cac:InvoiceLine/cac:Item/cbc:Description</t>
  </si>
  <si>
    <t>/SelfBilledInvoice/cac:InvoiceLine/cac:Item/cac:SellersItemIdentification/cbc:ID</t>
  </si>
  <si>
    <t>/SelfBilledInvoice/cac:InvoiceLine/cac:Item/cac:CommodityClassification/cbc:ItemClassificationCode</t>
  </si>
  <si>
    <t>Si el valor del Tag UBL es diferente de vacío, el valor no se encuentra en el listado</t>
  </si>
  <si>
    <t>/SelfBilledInvoice/cac:InvoiceLine/cac:Price/cbc:PriceAmount</t>
  </si>
  <si>
    <t>Si existe en la línea un cac:TaxSubTotal con 'Código de tributo por línea' igual a '9996' cuyo 'Monto base' es mayor a cero (cbc:TaxableAmount &gt; 0), el valor del Tag UBL es mayor a 0 (cero)</t>
  </si>
  <si>
    <t>2337</t>
  </si>
  <si>
    <t>Precio de venta unitario por Item
Valor referencial unitario por ítem en operaciones gratuitas (no onerosas)</t>
  </si>
  <si>
    <t>/SelfBilledInvoice/cac:InvoiceLine/cac:PricingReference/cac:AlternativeConditionPrice/cbc:PriceAmount (Monto de precio de compra)</t>
  </si>
  <si>
    <t>Si no existe en la misma línea un cac:TaxSubtotal con 'Código de tributo por línea' igual a '9996' cuyo 'Monto base' es mayor a cero (cbc:TaxableAmount &gt; 0), el valor del Tag UBL es diferente al resultado de dividir: la sumatoria del 'Valor de venta por ítem' más el 'Monto total de tributos del ítem',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</si>
  <si>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onerosas),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</si>
  <si>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onerosas).</t>
  </si>
  <si>
    <t>(Catálogo No. 16)</t>
  </si>
  <si>
    <t>/SelfBilledInvoice/cac:InvoiceLine/cac:PricingReference/cac:AlternativeConditionPrice/cbc:PriceTypeCode (Código de tipo de precio)</t>
  </si>
  <si>
    <t xml:space="preserve">Valor de venta por ítem </t>
  </si>
  <si>
    <t>/SelfBilledInvoice/cac:InvoiceLine/cbc:LineExtensionAmount</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</si>
  <si>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con una tolerancia + - 1.</t>
  </si>
  <si>
    <t>Si no existe en la línea un cac:TaxSubTotal con 'Código de tributo por línea' igual a '9996' cuyo 'Monto base' es mayor a cero (cbc:TaxableAmount &gt; 0), el valor difiere del resultado del Valor unitario por ítem por la Cantidad de unidades por ítem, con una tolerancia + - 1.</t>
  </si>
  <si>
    <t>Información adicional  - comercialización del oro</t>
  </si>
  <si>
    <t>Código del derecho minero
Ley mineral (contenido metalico)
Naturaleza del mineral
Nombre del derecho minero</t>
  </si>
  <si>
    <t>(Catálogo No. 55)</t>
  </si>
  <si>
    <t>/SelfBilledInvoice/cac:InvoiceLine/cac:Item/cac:AdditionalItemProperty/cbc:Name (Nombre del concepto)</t>
  </si>
  <si>
    <t>/SelfBilledInvoice/cac:InvoiceLine/cac:Item/cac:AdditionalItemProperty/cbc:NameCode (Código del concepto)</t>
  </si>
  <si>
    <t>Si 'Tipo de operación' es igual a '0503', y no existe el tag con valor '6000'</t>
  </si>
  <si>
    <t>2466</t>
  </si>
  <si>
    <t>Si 'Tipo de operación' es igual a '0503', y no existe el tag con valor '6004'</t>
  </si>
  <si>
    <t>2467</t>
  </si>
  <si>
    <t>Si 'Tipo de operación' es igual a '0503', y no existe el tag con valor '6005'</t>
  </si>
  <si>
    <t>2468</t>
  </si>
  <si>
    <t>Si 'Tipo de operación' es igual a '0503', y no existe el tag con valor '6006'</t>
  </si>
  <si>
    <t>2469</t>
  </si>
  <si>
    <t>/SelfBilledInvoice/cac:InvoiceLine/cac:Item/cac:AdditionalItemProperty/cbc:Value (Código del derecho minero)</t>
  </si>
  <si>
    <t>De existir 'Código del concepto' igual a '6000', '6004',6005' o '6006', no existe el tag, o existe con valor vacío</t>
  </si>
  <si>
    <t>n(3,2)</t>
  </si>
  <si>
    <t>/SelfBilledInvoice/cac:InvoiceLine/cac:Item/cac:AdditionalItemProperty/cbc:Value (Ley Mineral (contenido metalico))</t>
  </si>
  <si>
    <t>Si el 'Código del concepto' es '6004' y el formato del tag es diferente de decimal de hasta 3 enteros y 2 decimales</t>
  </si>
  <si>
    <t>/SelfBilledInvoice/cac:InvoiceLine/cac:Item/cac:AdditionalItemProperty/cbc:Value (Naturaleza del mineral)</t>
  </si>
  <si>
    <t>/SelfBilledInvoice/cac:InvoiceLine/cac:Item/cac:AdditionalItemProperty/cbc:Value (Nombre del derecho minero)</t>
  </si>
  <si>
    <t>/SelfBilledInvoice/cac:InvoiceLine/cac:TaxTotal/cbc:TaxAmount (Monto total de tributos del item)</t>
  </si>
  <si>
    <t>Si el Tag UBL existe, el valor del Tag UBL es diferente a la sumatoria de 'Monto de tributo por línea' (cbc:TaxAmount)  de los tributos '1000' y '9999', con una tolerancia + -1</t>
  </si>
  <si>
    <t>Afectación al IGV por ítem</t>
  </si>
  <si>
    <t>/SelfBilledInvoice/cac:InvoiceLine/cac:TaxTotal/cac:TaxSubtotal/cbc:TaxableAmount (Monto base)</t>
  </si>
  <si>
    <t>El valor del tag es diferente del 'Valor de venta  por ítem'</t>
  </si>
  <si>
    <t>/SelfBilledInvoice/cac:InvoiceLine/cac:TaxTotal/cac:TaxSubtotal/cbc:TaxAmount (Monto de IGV)</t>
  </si>
  <si>
    <t>Si 'Código de tributo por línea' es igual a  '9997' o '9998', el valor del tag UBL es diferente de 0</t>
  </si>
  <si>
    <t>Si 'Código de tributo por línea' es igual a '9996' cuyo 'Monto base' es mayor a 'seis centésimas' (cbc:TaxableAmount &gt; 0.06), y la 'Afectación al IGV' es '11', '12', '13', '14', '15' o '16', el valor del tag UBL es igual a 0</t>
  </si>
  <si>
    <t>Si 'Código de tributo por línea' es igual a '9996' cuyo 'Monto base' es mayor a cero (cbc:TaxableAmount &gt; 0), y la 'Afectación al IGV ' es  '21', '31', '32', '33', '34', '35', '36' o '37', el valor del tag UBL es diferente de 0</t>
  </si>
  <si>
    <t>Si 'Código de tributo por línea' es igual a '1000' y 
'Monto base' mayor a 'seis centésimas' (cbc:TaxableAmount &gt; 0.06), el valor del tag UBL es igual a 0</t>
  </si>
  <si>
    <t>Si 'Afectación al IGV  es '10','11', '12', '13', '14', '15' o '16', el valor del tag es diferente a la tasa del tributo por el monto base Imponible IGVde la línea (con una tolerancia + - 1)</t>
  </si>
  <si>
    <t>/SelfBilledInvoice/cac:InvoiceLine/cac:TaxTotal/cac:TaxSubtotal/cac:TaxCategory/cbc:Percent (Tasa del IGV)</t>
  </si>
  <si>
    <t>Si 'Código de tributo por línea' es igual a '9996' cuyo 'Monto base' es mayor a cero (cbc:TaxableAmount &gt; 0) y la 'Afectación al IGV' es '11', '12', '13', '14', '15' o '16', el valor del tag UBL es igual a 0</t>
  </si>
  <si>
    <t>Si 'Código de tributo por línea' es igual a '1000'  y  'Monto base' mayor a cero (cbc:TaxableAmount &gt; 0), el valor del tag UBL es igual a 0</t>
  </si>
  <si>
    <t>(Catálogo No. 07)</t>
  </si>
  <si>
    <t>/SelfBilledInvoice/cac:InvoiceLine/cac:TaxTotal/cac:TaxSubtotal/cac:TaxCategory/cbc:TaxExemptionReasonCode (Afectación al IGV)</t>
  </si>
  <si>
    <t>Si 'Código de tributo por línea' es diferente a '9999' y  (Otros tributos) y '3000', cuyo 'Monto base' es mayor a cero (cbc:TaxableAmount &gt; 0), y no existe el Tag UBL</t>
  </si>
  <si>
    <t>Si 'Código de tributo por línea' es igual a '9999' (Otros tributos) o '3000', existe el tag UBL</t>
  </si>
  <si>
    <t>Si 'Código de tributo por línea' es diferente a '9999' (Otros tributos) y '3000', cuyo 'Monto base' es mayor a cero (cbc:TaxableAmount &gt; 0), el valor del Tag UBL es diferente al listado según su código de tributo.</t>
  </si>
  <si>
    <t>(Catálogo No. 05)</t>
  </si>
  <si>
    <t>/SelfBilledInvoice/cac:InvoiceLine/cac:TaxTotal/cac:TaxSubtotal/cac:TaxCategory/cac:TaxScheme/cbc:ID (Código de tributo - Catálogo No. 05)</t>
  </si>
  <si>
    <t>No existe en el ítem un cac:TaxSubtotal con monto base mayor a cero (cbc:TaxableAmount &gt; 0) y cbc:ID con alguno de los siguientes valores: '1000', '9996', '9997' o '9998'</t>
  </si>
  <si>
    <t>En una línea sólo pueden existir las siguientes combinaciones de códigos de tributos con 'Monto base' mayor a cero (cbc:TaxableAmount  &gt; 0): 
- '1000', '3000', y/o '9999' 
- '9996', '3000'  y/o  '9999' 
- '9997', '3000'  y/o  '9999' 
- '9998', '3000'  y/o  '9999'</t>
  </si>
  <si>
    <t>/SelfBilledInvoice/cac:InvoiceLine/cac:TaxTotal/cac:TaxSubtotal/cac:TaxCategory/cac:TaxScheme/cbc:Name (Nombre de tributo - Catálogo No. 05)</t>
  </si>
  <si>
    <t>/SelfBilledInvoice/cac:InvoiceLine/cac:TaxTotal/cac:TaxSubtotal/cac:TaxCategory/cac:TaxScheme/cbc:TaxTypeCode (Código internacional tributo - Catálogo No. 05)</t>
  </si>
  <si>
    <t>Impuesto a la Renta- Retención por item</t>
  </si>
  <si>
    <t>/SelfBilledInvoice/cac:InvoiceLine/cac:TaxTotal/cac:TaxSubtotal/cbc:TaxAmount (Monto de Retención de Renta)</t>
  </si>
  <si>
    <t>El valor del tag es diferente a la tasa del tributo por el monto base de la línea (con una tolerancia + - 1)</t>
  </si>
  <si>
    <t>2464</t>
  </si>
  <si>
    <t>/SelfBilledInvoice/cac:InvoiceLine/cac:TaxTotal/cac:TaxSubtotal/cac:TaxCategory/cbc:Percent (Tasa del impuesto)</t>
  </si>
  <si>
    <t>Si 'Código de tributo por ítem' es igual a '3000' y 'Monto base' es mayor a cero (cbc:TaxableAmount &gt; 0), el valor del tag UBL es diferente a alguna de las tasas vigentes de Retención de renta a la fecha de emisión</t>
  </si>
  <si>
    <t>/SelfBilledInvoice/cac:InvoiceLine/cac:TaxTotal/cac:TaxSubtotal/cac:TaxCategory/cac:TaxScheme/cbc:ID (Código de tributo)</t>
  </si>
  <si>
    <t>Afectación otros tributos por ítem</t>
  </si>
  <si>
    <t>/SelfBilledInvoice/cac:InvoiceLine/cac:TaxTotal/cac:TaxSubtotal/cbc:TaxAmount (Monto de otros tributos)</t>
  </si>
  <si>
    <t>RESUMEN DEL IMPORTE TOTAL DE LA LIQUIDACIÓN DE COMPRA ELECTRÓNICA</t>
  </si>
  <si>
    <t>/SelfBilledInvoice/cac:TaxTotal/cbc:TaxAmount</t>
  </si>
  <si>
    <t>No existe el tag /SelfBilledInvoice/cac:TaxTotal</t>
  </si>
  <si>
    <t>Si el Tag UBL existe, el valor del Tag UBL es diferente de la sumatoria de 'Monto de la sumatoria' (cbc:TaxAmount) de los  tributos '1000' y '9999',  con una tolerancia + - 1</t>
  </si>
  <si>
    <t>35
36</t>
  </si>
  <si>
    <t>Total valor de venta  - operaciones gravadas 
Total importe IGV/Total IGV Crédito</t>
  </si>
  <si>
    <t>/SelfBilledInvoice/cac:TaxTotal/cac:TaxSubtotal/cbc:TaxableAmount  (Total valor de venta - operaciones gravadas )</t>
  </si>
  <si>
    <t>Si 'Código de tributo' es '1000' y  el Tag UBL existe, el valor del Tag UBL es diferente a la sumatoria de 'Valor de venta por ítem' (cbc:LineExtensionAmount) que correspondan a ítems de operaciones gravadas con el IGV con 'Código de tributo por línea' igual a '1000' y cuyo 'Monto base' es mayor a cero (cbc:TaxableAmount &gt; 0), menos los 'Monto del valor de venta de anticipos gravados' (Código '04'), con una tolerancia + - 1</t>
  </si>
  <si>
    <t>/SelfBilledInvoice/cac:TaxTotal/cac:TaxSubtotal/cbc:TaxAmount (Total Importe IGV/Total IGV Crédito)</t>
  </si>
  <si>
    <t>Si  'Código de tributo' es '1000', el valor del Tag UBL es diferente al resultado de multiplicar la sumatoria de los 'Monto base' (cbc:TaxableAmount) de los ítems con 'Código de tributo por línea' igual a '1000',  menos los 'Monto del valor de venta de anticipos gravados' (Código '04') por la tasa vigente al IGV a la fecha de emisión, con una tolerancia + - 1</t>
  </si>
  <si>
    <t>/SelfBilledInvoice/cac:TaxTotal/cac:TaxSubtotal/cac:TaxCategory/cac:TaxScheme/cbc:ID (Código de tributo)</t>
  </si>
  <si>
    <t>/SelfBilledInvoice/cac:TaxTotal/cac:TaxSubtotal/cac:TaxCategory/cac:TaxScheme/cbc:Name (Nombre de tributo)</t>
  </si>
  <si>
    <t>/SelfBilledInvoice/cac:TaxTotal/cac:TaxSubtotal/cac:TaxCategory/cac:TaxScheme/cbc:TaxTypeCode (Código internacional de tributo)</t>
  </si>
  <si>
    <t>37
38</t>
  </si>
  <si>
    <t xml:space="preserve">Total valor de venta - operaciones inafectas
Total valor de venta - operaciones exoneradas </t>
  </si>
  <si>
    <t>/SelfBilledInvoice/cac:TaxTotal/cac:TaxSubtotal/cbc:TaxableAmount (Total valor de venta - operaciones inafectas / Total valor de venta - operaciones exoneradas)</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</si>
  <si>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 del valor de venta de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</si>
  <si>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 del valor de venta de anticipos inafectos' (Código '06'), con una tolerancia + - 1</t>
  </si>
  <si>
    <t>Si 'Código de tributo' igual a '9997' (Exonerada)  y existe 'Código de leyenda' igual a '2001', el valor del Tag UBL es igual a 0 (cero)</t>
  </si>
  <si>
    <t>Si 'Código de tributo' igual a '9997' (Exonerada) y existe 'Código de leyenda' igual a '2002', el valor del Tag UBL es igual a 0 (cero)</t>
  </si>
  <si>
    <t>Si 'Código de tributo' igual a '9997' (Exonerada) y existe 'Código de leyenda' igual a '2003', el valor del Tag UBL es igual a 0 (cero)</t>
  </si>
  <si>
    <t>Si 'Código de tributo' igual a '9997' (Exonerada) y 'Código de leyenda' es '2008', el valor del Tab UBL es igual a 0 (cero)</t>
  </si>
  <si>
    <t>/SelfBilledInvoice/cac:TaxTotal/cac:TaxSubtotal/cbc:TaxAmount (Importe del tributo)</t>
  </si>
  <si>
    <t>Si el Tag UBL existe, el valor del Tag Ubl es diferente de 0 (cero), cuando el 'Código de tributo' es  '9997' y '9998'</t>
  </si>
  <si>
    <t>39
40</t>
  </si>
  <si>
    <t>Total valor de venta - operaciones gratuitas
Sumatoria de tributos de operaciones gratuitas</t>
  </si>
  <si>
    <t>/SelfBilledInvoice/cac:TaxTotal/cac:TaxSubtotal/cbc:TaxableAmount (Total valor de venta - operaciones gratuitas)</t>
  </si>
  <si>
    <t>Si 'Código de tributo' es '9996', el valor del Tag UBL es diferente a la sumatoria de 'Valor de venta por ítem' (cbc:LineExtensionAmount) que correspondan a ítems de operaciones gratuitas con 'Código de tributo por línea' igual a '9996' y cuyo 'Monto base' es mayor a cero (cbc:TaxableAmount &gt; 0), con una tolerancia + - 1</t>
  </si>
  <si>
    <t>Importe de la retención del impuesto a la renta</t>
  </si>
  <si>
    <t>/SelfBilledInvoice/cac:TaxTotal/cac:TaxSubtotal/cbc:TaxableAmount  (Monto Base)</t>
  </si>
  <si>
    <t>2470</t>
  </si>
  <si>
    <t>Si 'Código de tributo' es '3000' y  el Tag UBL existe, el valor del Tag UBL es diferente a la sumatoria de 'Valor de venta por ítem' (cbc:LineExtensionAmount) que correspondan a ítems de operaciones afectas a la Retención de renta con 'Código de tributo por línea' igual a '3000' y cuyo 'Monto base' es mayor a cero (cbc:TaxableAmount &gt; 0) y que no correspondan a una operación gratuita (*), con una tolerancia + - 1
(*) No considerar en la sumatoria aquellas líneas que tienen un 'Código de tributo por línea' igual a '9996' con monto base mayor a cero (cbc:TaxableAmount &gt; 0)</t>
  </si>
  <si>
    <t>4345</t>
  </si>
  <si>
    <t>/SelfBilledInvoice/cac:TaxTotal/cac:TaxSubtotal/cbc:TaxAmount (Importe de la retención)</t>
  </si>
  <si>
    <t>Si 'Código de tributo' es '3000', el valor del Tag UBL es diferente a la sumatoria de 'Monto de retención de renta por item' (cbc:TaxAmount) de los ítems con 'Código de tributo por línea' igual a '3000'  y cuyo 'Monto base' es mayor a cero (cbc:TaxableAmount &gt; 0)  y que no correspondan a una operación gratuita (*), menos 'Monto de retención de renta de anticipo' (Código de motivo de descuento '61'), con una tolerancia + - 1
(*) No considerar en la sumatoria aquellas líneas que tienen un 'Código de tributo por línea' igual a '9996' con monto base mayor a cero (cbc:TaxableAmount &gt; 0)</t>
  </si>
  <si>
    <t>4346</t>
  </si>
  <si>
    <t>Sumatoria otros tributos</t>
  </si>
  <si>
    <t>/SelfBilledInvoice/cac:TaxTotal/cac:TaxSubtotal/cbc:TaxableAmount (Monto base)</t>
  </si>
  <si>
    <t>Si existe el Tag y el 'Código de tributo' es '9999', el valor del Tag UBL es diferente a la sumatoria de los 'Montos base' (cbc:TaxableAmount) de los ítems con 'Código de tributo por línea' igual a '9999' (con una tolerancia + - 1)</t>
  </si>
  <si>
    <t>/SelfBilledInvoice/cac:TaxTotal/cac:TaxSubtotal/cbc:TaxAmount  (Monto de la Sumatoria)</t>
  </si>
  <si>
    <t xml:space="preserve">Total valor de venta </t>
  </si>
  <si>
    <t>/SelfBilledInvoice/cac:LegalMonetaryTotal/cbc:LineExtensionAmount</t>
  </si>
  <si>
    <t>No existe el tag UBL</t>
  </si>
  <si>
    <t>2591</t>
  </si>
  <si>
    <t>El valor del tag es diferente de la sumatoria del 'Valor de venta por ítem' (cbc:LineExtensionAmount) de los ítems con 'Código de tributo por línea' igual a  '1000',  '9997' y '9998'  y cuyo 'Monto base' es mayor a cero (cbc:TaxableAmount &gt; 0), con una tolerancia de + - 1</t>
  </si>
  <si>
    <t>Si serie del comprobante de pago inicia con L, 
el vendedor supera el monto máximo anual permitido para la emisión (no puede sobrepasar el monto límite de emisión de 75 UIT anuales contabilizados a partir del 1 de enero de cada año y hasta el día anterior a la fecha de emisión (cbc:IssueDate menos 1 día))</t>
  </si>
  <si>
    <t>2451</t>
  </si>
  <si>
    <t>Si serie del comprobante de pago inicia con número, el vendedor supera el monto máximo anual permitido para la emisión (no puede sobrepasar el monto límite de emisión de 75 UIT anuales contabilizados a partir del 1 de enero de cada año y hasta el día anterior a la fecha de emisión (cbc:IssueDate menos 1 día))</t>
  </si>
  <si>
    <t>4210</t>
  </si>
  <si>
    <t>Sub total de la liquidación de compra</t>
  </si>
  <si>
    <t>/SelfBilledInvoice/cac:LegalMonetaryTotal/cbc:TaxInclusiveAmount</t>
  </si>
  <si>
    <t>2592</t>
  </si>
  <si>
    <t>Si existe el Tag UBL, el valor es diferente de la sumatoria de 'Total valor de venta' más 'Sumatoria Otros Tributos' más el resultado de:
Multiplicar la sumatoria de los 'Monto base' de las líneas (cbc:TaxableAmount) con 'Código de tributo por línea' igual a '1000' por la tasa vigente del IGV a la fecha de emisión, con una tolerancia + - 1</t>
  </si>
  <si>
    <t>Monto para redondeo del importe total</t>
  </si>
  <si>
    <t>/SelfBilledInvoice/cac:LegalMonetaryTotal/cbc:PayableRoundingAmount</t>
  </si>
  <si>
    <t>Importe total neto</t>
  </si>
  <si>
    <t>/SelfBilledInvoice/cac:LegalMonetaryTotal/cbc:PayableAmount</t>
  </si>
  <si>
    <t>Si el valor del tag difiere del siguiente cálculo:
'Sub total de la liquidación de compra' 
menos 
sumatoria de los 'Monto del tributo de la línea' (cbc:TaxAmount) de los ítems con 'Código de tributo por línea' igual a '1000' 
menos 
sumatoria de los 'Monto del tributo de la línea' (cbc:TaxAmount) de los ítems con 'Código de tributo por línea' igual a '3000'
menos
sumatoria de los 'Monto del tributo de la línea' (cbc:TaxAmount) de los ítems con 'Código de tributo por línea' igual a '9999'
menos 
'Total anticipos' de corresponder 
más 
'Monto de redondeo del importe total'
con una tolerancia de + - 1</t>
  </si>
  <si>
    <t>/SelfBilledInvoice/cac:PrepaidPayment/cbc:ID (Identificador del pago)</t>
  </si>
  <si>
    <t>Si no existe documento con 'Tipo de comprobante que se realizó el anticipo' (/SelfBilledInvoice/cac:AdditionalDocumentReference/cbc:DocumentTypeCode con valor '10') con el mismo 'Identificador de pago' (cbc:DocumentStatusCode) que el valor del Tag UBL</t>
  </si>
  <si>
    <t>/SelfBilledInvoice/cac:PrepaidPayment/cbc:PaidAmount (Importe del anticipo)</t>
  </si>
  <si>
    <t>/SelfBilledInvoice/cac:PrepaidPayment/cbc:PaidDate (Fecha de pago)</t>
  </si>
  <si>
    <t>/SelfBilledInvoice/cac:AdditionalDocumentReference/cbc:DocumentStatusCode (Identificador del pago)</t>
  </si>
  <si>
    <t>Si 'Tipo de comprobante que se realizó el anticipo' es '10', y no existe un 'Importe del anticipo' con 'Identificador de pago' igual al valor del tag UBL</t>
  </si>
  <si>
    <t>Si 'Tipo de comprobante que se realizó el anticipo' es '10', y existe más de un comprobante de anticipo con el mismo identificador de pago en el comprobante</t>
  </si>
  <si>
    <t>Si 'Tipo de comprobante que se realizó el anticipo' es '10', y no existe el tag UBL</t>
  </si>
  <si>
    <t>/SelfBilledInvoice/cac:AdditionalDocumentReference/cbc:ID (Serie y Número de comprobante que se realizó el anticipo)</t>
  </si>
  <si>
    <t>Si 'Tipo de documento del emisor del anticipo' existe y 'Tipo de comprobante que se realizo el anticipo' es '10' (Liquidación de compra), el formato del Tag UBL  es diferente a:
- [L][A-Z0-9]{3}-[0-9]{1,8}
- (E001)-[0-9]{1,8}
- [0-9]{1,4}-[0-9]{1,8}</t>
  </si>
  <si>
    <t>(Catálogo No. 12)</t>
  </si>
  <si>
    <t>/SelfBilledInvoice/cac:AdditionalDocumentReference/cbc:DocumentTypeCode (Tipo de comprobante que se realizó el anticipo)</t>
  </si>
  <si>
    <t xml:space="preserve">Si existe identificador de pago (cbc:DocumentStatusCode), y el valor del tag UBL es diferente a '10' (Liquidación de compra) </t>
  </si>
  <si>
    <t>2465</t>
  </si>
  <si>
    <t>/SelfBilledInvoice/cac:AdditionalDocumentReference/cac:IssuerParty/cac:PartyIdentification/cbc:ID (Número de documento del emisor del anticipo)</t>
  </si>
  <si>
    <t>Si existe identificador de pago (cbc:DocumentStatusCode) y 'Serie del comprobante que realizó el anticipo' empieza con 'L' o 'E', y RUC del emisor del anticipo es igual al RUC emisor de la liquidación de compra, la 'Serie y número del comprobante que realizó el anticipo' no existe con estado aceptado en el listado para el RUC consignado en el emisor del anticipo</t>
  </si>
  <si>
    <t>Si existe identificador de pago (cbc:DocumentStatusCode) y 'Serie del comprobante que realizó el anticipo' empieza con número, y RUC del emisor del anticipo es igual al RUC emisor de la liquidación de compra, la 'Serie y número del comprobante que realizó el anticipo' no existe en el listado para el RUC consignado en el emisor del anticipo</t>
  </si>
  <si>
    <t>/SelfBilledInvoice/cac:AdditionalDocumentReference/cac:IssuerParty/cac:PartyIdentification/cbc:ID@schemeID (Tipo de documento del emisor del anticipo)</t>
  </si>
  <si>
    <t>Si el atributo no existe o es diferente a 6 (RUC)</t>
  </si>
  <si>
    <t>Montos del valor de venta de anticipos</t>
  </si>
  <si>
    <t>/SelfBilledInvoice/cac:AllowanceCharge/cbc:ChargeIndicator (Indicador de cargo/descuento)</t>
  </si>
  <si>
    <t>Si el 'Codigo de motivo de descuento' es '04', '05', '06' o '61', el valor del Tag UBL es diferente de 'false'</t>
  </si>
  <si>
    <t>/SelfBilledInvoice/cac:AllowanceCharge/cbc:AllowanceChargeReasonCode (Código de motivo de descuento -  tipo de anticipo)</t>
  </si>
  <si>
    <t>/SelfBilledInvoice/cac:AllowanceCharge/cbc:Amount (Montos del valor de venta de anticipos)</t>
  </si>
  <si>
    <t>Montos de retenciones de renta de anticipos</t>
  </si>
  <si>
    <t>"61"</t>
  </si>
  <si>
    <t>/SelfBilledInvoice/cac:AllowanceCharge/cbc:AllowanceChargeReasonCode (Código de motivo de descuento -  deducción de retención de renta en anticipo)</t>
  </si>
  <si>
    <t>/SelfBilledInvoice/cac:AllowanceCharge/cbc:Amount (Monto de retención de renta de anticipo)</t>
  </si>
  <si>
    <t>/SelfBilledInvoice/cac:LegalMonetaryTotal/cbc:PrepaidAmount</t>
  </si>
  <si>
    <t xml:space="preserve">Leyenda “TRANSFERENCIA GRATUITA” </t>
  </si>
  <si>
    <t>(Catálogo No. 52)</t>
  </si>
  <si>
    <t>/SelfBilledInvoice/cbc:Note@languageLocaleID (Código de la leyenda)</t>
  </si>
  <si>
    <t>/SelfBilledInvoice/cbc:Note  (Descripción de la leyenda)</t>
  </si>
  <si>
    <t>/SelfBilledInvoice/cac:DespatchDocumentReference/cbc:ID (Número de documento)</t>
  </si>
  <si>
    <t>El "Tipo de la guía de remisión relacionada" concatenada con el valor del Tag UBL se repite en el /SelfBilledInvoice</t>
  </si>
  <si>
    <t>/SelfBilledInvoice/cac:DespatchDocumentReference/cbc:DocumentTypeCode (Tipo de guía relacionada)</t>
  </si>
  <si>
    <t>Si existe el "Número de la guía de remisión relacionada", el formato del Tag UBL es diferente de '09', '31'</t>
  </si>
  <si>
    <t>/SelfBilledInvoice/cac:AdditionalDocumentReference/cbc:ID
(Número de documento)</t>
  </si>
  <si>
    <t>El "Tipo de otro documento relacionado" concatenada con el valor del Tag UBL se repite en el /SelfBilledInvoice</t>
  </si>
  <si>
    <t>/SelfBilledInvoice/cac:AdditionalDocumentReference/cbc:DocumentTypeCode (Tipo de documento relacionado)</t>
  </si>
  <si>
    <t>Si existe el tag, el valor del Tag UBL es diferente de '10' y '99'</t>
  </si>
  <si>
    <t>Si existe el atributo, el valor ingresado es diferente a ' Documento Relacionado'</t>
  </si>
  <si>
    <t>I) DAE DE LAS EMPRESAS QUE DESEMPEÑAN EL ROL ADQUIRENTE</t>
  </si>
  <si>
    <t>Fecha de emisión y Mecanismo de seguridad</t>
  </si>
  <si>
    <t>/Invoice/ext:UBLExtensions/ext:UBLExtension/ext:ExtensionContent/ds:Signature
/Invoice/cac:Signature</t>
  </si>
  <si>
    <t>Datos del documento autorizado - Adquirente en los sistemas de pago con tarjetas crédito y débito</t>
  </si>
  <si>
    <t>El valor del Tag UBL es diferente de '2.1'</t>
  </si>
  <si>
    <t>El valor del Tag UBL es diferente de '2.0'</t>
  </si>
  <si>
    <t xml:space="preserve">C </t>
  </si>
  <si>
    <t>&lt;&lt;SIN VALIDACION&gt;&gt;</t>
  </si>
  <si>
    <t>Tipo de documento autorizado</t>
  </si>
  <si>
    <t>"30"
"42"</t>
  </si>
  <si>
    <t>El valor del Tag UBL es diferente a '30' y '42'</t>
  </si>
  <si>
    <t>Periodo de abono: Fecha desde</t>
  </si>
  <si>
    <t>/Invoice/cac:InvoicePeriod/cbc:StartDate</t>
  </si>
  <si>
    <t>2472</t>
  </si>
  <si>
    <t>Periodo de abono: Fecha hasta</t>
  </si>
  <si>
    <t>/Invoice/cac:InvoicePeriod/cbc:EndDate</t>
  </si>
  <si>
    <t>2473</t>
  </si>
  <si>
    <t>Tipo de canal facturado (fisico/virtual)</t>
  </si>
  <si>
    <t>"01" : Físico
"02" : Virtual</t>
  </si>
  <si>
    <t>2474</t>
  </si>
  <si>
    <t>El valor del Tag UBL es diferente a '01' y '02'</t>
  </si>
  <si>
    <t>2475</t>
  </si>
  <si>
    <t>Datos del Adquirente en los sistemas de pago con tarjeta crédito y débito</t>
  </si>
  <si>
    <t>El valor del Tag UBL tiene un ind_estado diferente '00' en el listado</t>
  </si>
  <si>
    <t>El valor del Tag UBL tiene un ind_condicion igual a '12' en el listado</t>
  </si>
  <si>
    <t>Tipo de documento de identidad del emisor</t>
  </si>
  <si>
    <t>El valor del Tag UBL es diferente a '6'</t>
  </si>
  <si>
    <t>El formato del Tag UBL es diferente a alfanumérico de hasta 1500 caracteres  (se considera cualquier carácter incluido espacio, no se permite ningún otro "whitespace character": salto de línea, tab, fin de línea, etc.)</t>
  </si>
  <si>
    <t>Datos del  Establecimiento afiliado (receptor)</t>
  </si>
  <si>
    <t>Numero de documento de identidad del receptor</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</si>
  <si>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</si>
  <si>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</si>
  <si>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</si>
  <si>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</si>
  <si>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</si>
  <si>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</si>
  <si>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Tipo de documento  de identidad del receptor</t>
  </si>
  <si>
    <t>Nombre Comercial</t>
  </si>
  <si>
    <t>/Invoice/cac:AccountingCustomerParty/cac:Party/cac:PartyName/cbc:Name</t>
  </si>
  <si>
    <t>4099</t>
  </si>
  <si>
    <t>Si el Tag UBL existe, el valor del Tag UBL debe estar en el listado</t>
  </si>
  <si>
    <t>Entidades financieras  - Resumen de comisiones y gastos de emisores de las tarjetas</t>
  </si>
  <si>
    <t>Número de orden</t>
  </si>
  <si>
    <t>El formato del Tag UBL es diferente de numérico de hasta 3 dígitos, o es igual cero</t>
  </si>
  <si>
    <t>Existe otro ítem (cac:InvoiceLine) con el mismo valor del Tag UBL</t>
  </si>
  <si>
    <t>Indicador de tipo de comisión</t>
  </si>
  <si>
    <t>"1"
(Bancos emisores)</t>
  </si>
  <si>
    <t>No existe el tag</t>
  </si>
  <si>
    <t>2476</t>
  </si>
  <si>
    <t>El valor del Tag UBL es diferente de '1' y '2'</t>
  </si>
  <si>
    <t>2477</t>
  </si>
  <si>
    <t>Indicador de institución financiera</t>
  </si>
  <si>
    <t>"1" Emisor Local
"2" Emisor Foráneo</t>
  </si>
  <si>
    <t>/Invoice/cac:InvoiceLine/cac:Item/cac:SellersItemIdentification/cbc:ID@schemeID</t>
  </si>
  <si>
    <t>Si el indicador de tipo de comisión es igual a '1' y el atributo no existe</t>
  </si>
  <si>
    <t>2478</t>
  </si>
  <si>
    <t>Si el indicador de tipo de comisión es igual a '1' y el valor del atributo es diferente de '1' y '2'</t>
  </si>
  <si>
    <t>2479</t>
  </si>
  <si>
    <t xml:space="preserve">Total comisiones </t>
  </si>
  <si>
    <t>El valor del Tag UBL es diferente de la sumatoria de  'Comisión del banco emisor' del detalle por banco emisor (/Invoice/cac:InvoiceLine/cac:SubInvoiceLine/cbc:LineExtensionAmount), con una tolerancia de + - 1</t>
  </si>
  <si>
    <t>4354</t>
  </si>
  <si>
    <t>Si existe el atributo, el valor es diferente al ingresado en 'Importe total procesado en el periodo'</t>
  </si>
  <si>
    <t>Total IGV</t>
  </si>
  <si>
    <t>/Invoice/cac:InvoiceLine/cac:TaxTotal/cbc:TaxAmount (Total IGV)</t>
  </si>
  <si>
    <t xml:space="preserve">El formato del Tag UBL es diferente de decimal positivo de 12 enteros y hasta 2 decimales (se permite valor cero) </t>
  </si>
  <si>
    <t>/Invoice/cac:InvoiceLine/cac:TaxTotal/cac:TaxSubTotal/cbc:TaxAmount (Total IGV)</t>
  </si>
  <si>
    <t>El valor del Tag UBL es diferente de la sumatoria de los 'Monto de IGV' del detalle por banco emisor (/Invoice/cac:InvoiceLine/cac:SubInvoiceLine/cac:TaxTotal/cac:TaxSubtotal/cbc:TaxAmount) con 'Código de tributo' igual a '1000', con una tolerancia de + - 1</t>
  </si>
  <si>
    <t>4360</t>
  </si>
  <si>
    <t>"1000"</t>
  </si>
  <si>
    <t>/Invoice/cac:InvoiceLine/cac:TaxTotal/cac:TaxSubtotal/cac:TaxCategory/cac:TaxScheme/cbc:ID (Código de tributo IGV)</t>
  </si>
  <si>
    <t>El valor del Tag UBL es diferente de '1000'</t>
  </si>
  <si>
    <t>Existe en el ítem otro tag cac:TaxSubtotal con el mismo  de código de tributo</t>
  </si>
  <si>
    <t>Si existe el tag, el valor ingresado es diferente a 'Codigo de tributos'</t>
  </si>
  <si>
    <t>Si existe el tag, el valor ingresado es diferente a 'urn:pe:gob:sunat:cpe:see:gem:catalogos:catalogo05'</t>
  </si>
  <si>
    <t>/Invoice/cac:InvoiceLine/cac:ItemPriceExtension/cbc:Amount</t>
  </si>
  <si>
    <t xml:space="preserve">No existe el Tag UBL /cac:InvoiceLine/cac:ItemPriceExtension  </t>
  </si>
  <si>
    <t>2480</t>
  </si>
  <si>
    <t>2481</t>
  </si>
  <si>
    <t>El valor del tag es diferente de la sumatoria del 'Total comisiones' más el 'Total del IGV' de corresponder, con una tolerancia + - 1</t>
  </si>
  <si>
    <t>4348</t>
  </si>
  <si>
    <t>Entidades financieras  - Detalle por banco emisor</t>
  </si>
  <si>
    <t xml:space="preserve">Número de orden </t>
  </si>
  <si>
    <t>/Invoice/cac:InvoiceLine/cac:SubInvoiceLine/cbc:ID</t>
  </si>
  <si>
    <t>Si 'Indicador de institución financiera' es igual a '1' (Emisor  local) y no existe al menos un tag /cac:SubInvoiceLine</t>
  </si>
  <si>
    <t>4364</t>
  </si>
  <si>
    <t>Existe otro subítem (cac:InvoiceLine/cac:SubInvoiceLine) con el mismo valor del Tag UBL</t>
  </si>
  <si>
    <t>RUC Banco emisor de la tarjeta</t>
  </si>
  <si>
    <t>/Invoice/cac:InvoiceLine/cac:SubInvoiceLine/cac:OriginatorParty/cac:PartyIdentification/cbc:ID (Número de RUC)</t>
  </si>
  <si>
    <t xml:space="preserve">Si 'Indicador de institución financiera' es igual a '1' (Emisor local) y el tag UBL no existe </t>
  </si>
  <si>
    <t>2484</t>
  </si>
  <si>
    <t>Si 'Tipo de documento de identidad del emisor' es '6', el valor del tag UBL no existe en el listado</t>
  </si>
  <si>
    <t>/Invoice/cac:InvoiceLine/cac:SubInvoiceLine/cac:OriginatorParty/cac:PartyIdentification/cbc:ID@schemeID (Tipo de documento de identidad)</t>
  </si>
  <si>
    <t>Si 'Indicador de institución financiera' es igual a '1' (Emisor local) y el tag UBL no existe</t>
  </si>
  <si>
    <t>Si 'Indicador de institución financiera' es igual a '1' (Emisor local) y el valor del tag UBL es diferente de '6'</t>
  </si>
  <si>
    <t>2485</t>
  </si>
  <si>
    <t>Nombre Banco emisor de la tarjeta</t>
  </si>
  <si>
    <t xml:space="preserve">/Invoice/cac:InvoiceLine/cac:SubInvoiceLine/cac:OriginatorParty/cac:PartyLegalEntity/cbc:RegistrationName
</t>
  </si>
  <si>
    <t>/Invoice/cac:InvoiceLine/cac:SubInvoiceLine/cac:Item/cbc:Description</t>
  </si>
  <si>
    <t>4350</t>
  </si>
  <si>
    <t>Comisión del banco emisor</t>
  </si>
  <si>
    <t>/Invoice/cac:InvoiceLine/cac:SubInvoiceLine/cbc:LineExtensionAmount</t>
  </si>
  <si>
    <t>2486</t>
  </si>
  <si>
    <t>Tipo de moneda de la comisión</t>
  </si>
  <si>
    <t>/Invoice/cac:InvoiceLine/cac:SubInvoiceLine/cbc:LineExtensionAmount@currencyID</t>
  </si>
  <si>
    <t>Monto de IGV</t>
  </si>
  <si>
    <t>/Invoice/cac:InvoiceLine/cac:SubInvoiceLine/cac:TaxTotal/cbc:TaxAmount (Monto de IGV)</t>
  </si>
  <si>
    <t>2497</t>
  </si>
  <si>
    <t>/Invoice/cac:InvoiceLine/cac:SubInvoiceLine/cac:TaxTotal/cac:TaxSubtotal/cbc:TaxableAmount (Base imponible de IGV)</t>
  </si>
  <si>
    <t>Si el tag existe, el formato del Tag UBL es diferente de decimal positivo de 12 enteros y hasta 2 decimales y diferente de cero</t>
  </si>
  <si>
    <t>2590</t>
  </si>
  <si>
    <t>/Invoice/cac:InvoiceLine/cac:SubInvoiceLine/cac:TaxTotal/cac:TaxSubtotal/cbc:TaxAmount (Monto de IGV)</t>
  </si>
  <si>
    <t>Si el valor del tag es mayor a cero y es diferente del resultado de multiplicar la 'Base Imponible de IGV' por la tasa vigente del IGV a la fecha de emisión, con una tolerancia + - 1</t>
  </si>
  <si>
    <t>4365</t>
  </si>
  <si>
    <t>/Invoice/cac:InvoiceLine/cac:SubInvoiceLine/cac:TaxTotal/cac:TaxSubtotal/cac:TaxCategory/cac:TaxScheme/cbc:ID (Código de tributo IGV)</t>
  </si>
  <si>
    <t>Existe otro tag cac:TaxSubtotal con el mismo código de tributo</t>
  </si>
  <si>
    <t>Importe total Entidad Emisor</t>
  </si>
  <si>
    <t>/Invoice/cac:InvoiceLine/cac:SubInvoiceLine/cac:ItemPriceExtension/cbc:Amount</t>
  </si>
  <si>
    <t>Si 'Indicador de institución financiera' es igual a '1' (Banco local) y no existe el Tag UBL cac:InvoiceLine/cac:SubInvoiceLine/cac:ItemPriceExtension</t>
  </si>
  <si>
    <t>2482</t>
  </si>
  <si>
    <t>2483</t>
  </si>
  <si>
    <t>Si el tag existe, el valor del Tag UBL es diferente de la sumatoria de 'Comisión del banco emisor' (cbc:LineExtensionAmount) más 'Monto del IGV' (cbc:TaxAmount), con una tolerancia de +- 1</t>
  </si>
  <si>
    <t>4349</t>
  </si>
  <si>
    <t>Adquirente en los sistemas de pago - Resumen de comisiones y gastos</t>
  </si>
  <si>
    <t xml:space="preserve">Monto de la Comisión </t>
  </si>
  <si>
    <t>/Invoice/cac:InvoiceLine/cbc:LineExtensionAmount@currencyID</t>
  </si>
  <si>
    <t>"2"
(Operador de tarjeta)</t>
  </si>
  <si>
    <t>Otros Abonos
Otros Cargos/descuentos</t>
  </si>
  <si>
    <t>/Invoice/cac:InvoiceLine/cac:Allowancecharge/cbc:ID (Descripción de abono, cargo/descuento)</t>
  </si>
  <si>
    <t>Si valor del tag es diferente de 'true' para 'Código de motivo de cargo' igual a '47' y '48'</t>
  </si>
  <si>
    <t>(Catálogo No. 53)</t>
  </si>
  <si>
    <t>El valor del tag es distinto a '00', '01', '47' y '48'</t>
  </si>
  <si>
    <t>Si existe el tag, el valor ingresado es diferente a 'Cargo/descuento'</t>
  </si>
  <si>
    <t>Total de IGV</t>
  </si>
  <si>
    <t>Si 'Indicador de tipo de comisión' es igual a '2' y no existe el tag cac:InvoiceLine/cac:TaxTotal</t>
  </si>
  <si>
    <t>Existe más de un tag cac:TaxTotal en el ítem</t>
  </si>
  <si>
    <t>/Invoice/cac:InvoiceLine/cac:TaxTotal/cac:TaxSubtotal/cbc:TaxableAmount (Base imponible de IGV)</t>
  </si>
  <si>
    <t>El valor del tag es diferente del resultado de multiplicar la 'Base Imponible de IGV' por la tasa vigente del IGV a la fecha de emisión, con una tolerancia + - 1</t>
  </si>
  <si>
    <t>No existe en la línea un tag cac:TaxTotal/cac:TaxSubtotal con cac:TaxCategory/cac:TaxScheme/cbc:ID igual a '1000'</t>
  </si>
  <si>
    <t>2042</t>
  </si>
  <si>
    <t>El valor del tag diferente de la sumatoria de 'Monto de la comisión' más el 'Total del IGV' más 'Otros Abonos' más 'Otros cargos' menos 'Otros descuentos' de corresponder, con una tolerancia + - 1</t>
  </si>
  <si>
    <t>Importes Totales del Documento Electrónico Autorizado</t>
  </si>
  <si>
    <t>Importe total procesado en el periodo</t>
  </si>
  <si>
    <t>2487</t>
  </si>
  <si>
    <t>2488</t>
  </si>
  <si>
    <t>/Invoice/cac:LegalMonetaryTotal/cbc:LineExtensionAmount@currencyID</t>
  </si>
  <si>
    <t>Monto abonado en el periodo facturado</t>
  </si>
  <si>
    <t>El valor del tag es diferente del siguiente cálculo:
'Importe total procesado en el periodo'
menos 
'Importe Total' de Entidades financieras  - Resumen de comisiones y gastos de emisores de las tarjetas de bancos locales 
menos
'Importe Total' de Entidades financieras  - Resumen de comisiones y gastos de emisores de las tarjetas de bancos foraneos 
menos 'Importe Total' de Adquirente en los sistemas de pago - Resumen de comisiones y gastos
con una tolerancia de + - 1</t>
  </si>
  <si>
    <t>4363</t>
  </si>
  <si>
    <t>/Invoice/cac:LegalMonetaryTotal/cbc:PayableAmount@currencyID</t>
  </si>
  <si>
    <t>H)  DAE DEL OPERADOR Y DAE DEL PARTÍCIPE</t>
  </si>
  <si>
    <t>Datos del documento autorizado - Documento del operador</t>
  </si>
  <si>
    <t>"34"</t>
  </si>
  <si>
    <t>El valor del Tag UBL es diferente a "34"</t>
  </si>
  <si>
    <t>/Invoice/cbc:DueDate</t>
  </si>
  <si>
    <t>Datos del Operador</t>
  </si>
  <si>
    <t>a1</t>
  </si>
  <si>
    <t>Datos del adquirente o usuario (receptor)</t>
  </si>
  <si>
    <t>Numero de documento de identidad</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</si>
  <si>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</si>
  <si>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</si>
  <si>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</si>
  <si>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</si>
  <si>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Si el "Tipo de documento de identidad del adquiriente o usuario" es 1, el formato del Tag UBL es diferente de numérico de 8 dígitos</t>
  </si>
  <si>
    <t xml:space="preserve">Tipo de documento </t>
  </si>
  <si>
    <t>Documentos de referencia</t>
  </si>
  <si>
    <t>El "Tipo de la guía de remisión relacionada" concatenado con el valor del Tag UBL se repite en el /Invoice</t>
  </si>
  <si>
    <t>(Catálogo No. 01)</t>
  </si>
  <si>
    <t>Si existe el "Número de la guía de remisión relacionada", el formato del Tag UBL es diferente de "09" o "31"</t>
  </si>
  <si>
    <t>Si existe el tag, el valor ingresado es diferente a 'Tipo de Documento'</t>
  </si>
  <si>
    <t>Si existe el tag, el valor ingresado es diferente a 'urn:pe:gob:sunat:cpe:see:gem:catalogos:catalogo01'</t>
  </si>
  <si>
    <t>El "Tipo de otro documento relacionado" concatenado con el valor del Tag UBL se repite en el /Invoice</t>
  </si>
  <si>
    <t>Si existe el "Número de otro documento relacionado", el formato del Tag UBL es diferente de "05" y "99"</t>
  </si>
  <si>
    <t>Si existe el tag, el valor ingresado es diferente a 'urn:pe:gob:sunat:cpe:see:gem:catalogos:catalogo12'</t>
  </si>
  <si>
    <t>El valor del Tag UBL no debe repetirse en el comprobante</t>
  </si>
  <si>
    <t>4362</t>
  </si>
  <si>
    <t>El formato del Tag UBL es diferente a alfanumérico de hasta 500 caracteres  (se considera cualquier carácter incluido espacio, no se permite ningún otro "whitespace character": salto de línea, tab, fin de línea, etc.)</t>
  </si>
  <si>
    <t>Datos de cada partícipe</t>
  </si>
  <si>
    <t>Número de documento de identidad</t>
  </si>
  <si>
    <t>/Invoice/cac:InvoiceLine/cac:OriginatorParty/cac:PartyIdentification/cbc:ID (Número de RUC)</t>
  </si>
  <si>
    <t>Existe en el ítem (línea) más de un Tag UBL cac:OriginatorParty/cac:PartyIdentification</t>
  </si>
  <si>
    <t>2490</t>
  </si>
  <si>
    <t>2491</t>
  </si>
  <si>
    <t>Si "Tipo de documento de identidad del partícipe" es 6, el formato del Tag UBL es diferente a numérico de 11 dígitos</t>
  </si>
  <si>
    <t>2489</t>
  </si>
  <si>
    <t>Si "Tipo de documento de identidad del partícipe" es '6', el valor del Tag UBL no está en el listado</t>
  </si>
  <si>
    <t>Si "Tipo de documento de identidad del partícipe" es '6', el valor del Tag UBL tiene un ind_estado diferente a 00 en el listado</t>
  </si>
  <si>
    <t>4351</t>
  </si>
  <si>
    <t>Si "Tipo de documento de identidad del partícipe" es '6', el valor del Tag UBL tiene un ind_condicion igual a 12 en el listado</t>
  </si>
  <si>
    <t>4352</t>
  </si>
  <si>
    <t>Si "Tipo de documento de identidad del partícipe" es "4" o "7" o "0" o "A" o "B" o "C" o "D" o "E", el formato del Tag UBL es diferente a alfanumérico de hasta 15 caracteres (se considera cualquier carácter, no permite "whitespace character": espacio, salto de línea, fin de línea, tab, etc.)</t>
  </si>
  <si>
    <t>/Invoice/cac:InvoiceLine/cac:OriginatorParty/cac:PartyIdentification/cbc:ID@schemeID (Tipo de documento de identidad)</t>
  </si>
  <si>
    <t>No existe el atributo del Tag UBL</t>
  </si>
  <si>
    <t>El valor del atributo es diferente al listado</t>
  </si>
  <si>
    <t>Apellidos y nombres, denominación o razón social del partícipe</t>
  </si>
  <si>
    <t>/Invoice/cac:InvoiceLine/cac:OriginatorParty/cac:PartyLegalEntity/cbc:RegistrationName</t>
  </si>
  <si>
    <r>
      <t xml:space="preserve">El formato del Tag UBL es diferente a alfanumérico de 3 hasta 1500 caracteres (se considera cualquier carácter, no permite "whitespace character": </t>
    </r>
    <r>
      <rPr>
        <strike/>
        <sz val="9"/>
        <rFont val="Calibri"/>
        <family val="2"/>
        <scheme val="minor"/>
      </rPr>
      <t>espacio</t>
    </r>
    <r>
      <rPr>
        <sz val="9"/>
        <rFont val="Calibri"/>
        <family val="2"/>
        <scheme val="minor"/>
      </rPr>
      <t>, salto de línea, fin de línea, tab, etc.)</t>
    </r>
  </si>
  <si>
    <t>Total valor de venta del partícipe</t>
  </si>
  <si>
    <t>El valor del Tag UBL es diferente a la sumatoria de "Valor de venta  - detalle del partícipe" de las líneas informadas para el partícipe menos los 'Monto de descuento' del partícipe que afectan la base imponible ('Código de motivo de descuento' igual a '02') más 'Montos de cargo' del partícipe que afectan la base imponible ('Código de motivo de cargo' igual a  '49'), con una tolerancia + - 1</t>
  </si>
  <si>
    <t>Si existe el atributo, el valor es diferente al ingresado en "Importe total de DAE"</t>
  </si>
  <si>
    <t>Total impuestos del partícipe</t>
  </si>
  <si>
    <t>/Invoice/cac:InvoiceLine/cac:TaxTotal/cbc:TaxAmount (Total impuestos)</t>
  </si>
  <si>
    <t>No existe el tag /Invoice/cac:InvoiceLine/cac:TaxTotal</t>
  </si>
  <si>
    <t xml:space="preserve">Existe en el mismo ítem otro tag cac:TaxTotal </t>
  </si>
  <si>
    <t>El formato del Tag UBL es diferente de decimal positivo de 12 enteros y hasta 2 decimales (se permite cero)</t>
  </si>
  <si>
    <t>El valor del Tag UBL es diferente a la suma de "Sumatoria de ISC del partícipe" + "Sumatoria de IGV del partícipe, con una tolerancia + - 1</t>
  </si>
  <si>
    <t xml:space="preserve">Sumatoria ISC del partícipe
</t>
  </si>
  <si>
    <t>/Invoice/cac:InvoiceLine/cac:TaxTotal/cac:TaxSubtotal/cbc:TaxAmount (Sumatoria ISC)</t>
  </si>
  <si>
    <t xml:space="preserve">El formato del Tag UBL es diferente de decimal positivo de 12 enteros y hasta 2 decimales (se permite cero) </t>
  </si>
  <si>
    <t>Si 'Código de tributo' es '2000', el valor del Tag UBL es diferente a la sumatoria de los 'Monto de ISC - detalle del partícipe' (cac:SubInvoiceLine/cac:TaxTotal/cbc:TaxAmount) de las de las líneas informadas para el partícipe con 'Código de tributo' igual a '2000' (con una tolerancia + - 1)</t>
  </si>
  <si>
    <t>4359</t>
  </si>
  <si>
    <t>"2000"</t>
  </si>
  <si>
    <t>/Invoice/cac:InvoiceLine/cac:TaxTotal/cac:TaxSubtotal/cac:TaxCategory/cac:TaxScheme/cbc:ID (Código de tributo)</t>
  </si>
  <si>
    <t>El valor del Tag UBL es diferente a "1000", "9997" y "2000"</t>
  </si>
  <si>
    <t>Existe en el ítem otro tag cac:TaxSubtotal con el mismo código de tributo</t>
  </si>
  <si>
    <t>Sumatoria IGV del partícipe</t>
  </si>
  <si>
    <t>/Invoice/cac:InvoiceLine/cac:TaxTotal/cac:TaxSubtotal/cbc:TaxAmount (Sumatoria IGV)</t>
  </si>
  <si>
    <t xml:space="preserve">Si 'Código de tributo' es '1000', el valor del Tag UBL es diferente a la  siguiente operación: 
Sumatoria de "Valor de venta  - detalle del partícipe" de las líneas informadas para el partícipe  con 'Código de tributo por ítem' igual a '1000' más la 'Sumatoria ISC del partícipe', menos los 'Monto de descuento' del partícipe que afectan la base imponible ('Código de motivo de descuento' igual a '02') más 'Montos de cargo' del partícipe que afectan la base imponible ('Código de motivo de cargo' igual a  '49') 
por la tasa vigente al IGV a la fecha de emisión, con una tolerancia + - 1
</t>
  </si>
  <si>
    <t>Si 'Código de tributo' es '9997', el valor del Tag UBL es diferente cero</t>
  </si>
  <si>
    <t>"1000"
"9997"</t>
  </si>
  <si>
    <t>No existe en la línea un tag cac:TaxTotal/cac:TaxSubtotal con cac:TaxCategory/cac:TaxScheme/cbc:ID igual a "1000" o "9997"</t>
  </si>
  <si>
    <t>Fondo de Inclusión Social Energético (FISE) del partícipe
Otros Cargos/Descuentos del partícipe</t>
  </si>
  <si>
    <t>Si valor del tag es diferente de 'true' para 'código de motivo de cargo' igual a "45","49", "50" y "52"</t>
  </si>
  <si>
    <t>Si valor del tag es diferente 'false' para 'Código de motivo de descuento' igual a "02" y "03"</t>
  </si>
  <si>
    <t>/Invoice/cac:InvoiceLine/cac:Allowancecharge/cbc:AllowanceChargeReasonCode (Código de motivo de cargo/descuento)</t>
  </si>
  <si>
    <t>El valor del tag es distinto a "02", "03", "45", "49", "50" y "52"</t>
  </si>
  <si>
    <t>/Invoice/cac:InvoiceLine/cac:AllowanceCharge/cbc:MultiplierFactorNumeric (Factor de cargo/descuento)</t>
  </si>
  <si>
    <t>Importe total del partícipe</t>
  </si>
  <si>
    <t>No existe el Tag UBL cac:InvoiceLine/cac:ItemPriceExtension</t>
  </si>
  <si>
    <t>El valor del tag difiere de la sumatoria del "Total valor de venta del participe" más "Sumatoria ISC del partícipe" más "Sumatoria IGV del partícipe" más "Fondo de Inclusión Social Energético (FISE) del partícipe" (Código de motivo de cargo '45') más "Otros Cargos del partícipe" que no afectan la base (Código de motivo de cargo '50') menos "Descuentos del partícipe" que no afectan la base (Código de motivo de descuento '03') con una tolerancia de +-1</t>
  </si>
  <si>
    <t>Leyendas a nivel del partícipe</t>
  </si>
  <si>
    <t>/Invoice/cac:InvoiceLine/cbc:Note@languageLocaleID (Código de la leyenda)</t>
  </si>
  <si>
    <t>/Invoice/cac:InvoiceLine/cbc:Note  (Descripción de la leyenda)</t>
  </si>
  <si>
    <t>Datos de cada participe -  Detalle del partícipe</t>
  </si>
  <si>
    <t>Número de orden del ítem - detalle del partícipe</t>
  </si>
  <si>
    <t>2492</t>
  </si>
  <si>
    <t>2493</t>
  </si>
  <si>
    <t>/Invoice/cac:InvoiceLine/cac:SubInvoiceLine/cbc:InvoicedQuantity@unitCode</t>
  </si>
  <si>
    <t>Si existe el tag, el valor ingresado es diferente a 'UN/ECE rec 20'</t>
  </si>
  <si>
    <t>Si existe el tag, el valor ingresado es diferente a 'United Nations Economic Commission for Europe'</t>
  </si>
  <si>
    <t>/Invoice/cac:InvoiceLine/cac:SubInvoiceLine/cbc:InvoicedQuantity</t>
  </si>
  <si>
    <t xml:space="preserve">Descripción del bien </t>
  </si>
  <si>
    <t>Valor unitario por ítem - detalle del partícipe</t>
  </si>
  <si>
    <t>/Invoice/cac:InvoiceLine/cac:SubInvoiceLine/cac:Price/cbc:PriceAmount</t>
  </si>
  <si>
    <t>Valor de venta por ítem - detalle del partícipe</t>
  </si>
  <si>
    <t>El valor difiere del resultado de multiplicar el "Valor unitario por ítem" por la "Cantidad de unidades por ítem", menos los descuentos que afecten la base imponible del ítem ('Código de motivo de descuento' igual a '00' y '07') más los cargos que afecten la base imponible del ítem ('Código de motivo de cargo' igual a '47' y '54'),  con una tolerancia + - 1.</t>
  </si>
  <si>
    <t>4355</t>
  </si>
  <si>
    <t>Total Impuestos por ítem - detalle del partícipe</t>
  </si>
  <si>
    <t>/Invoice/cac:InvoiceLine/cac:SubInvoiceLine/cac:TaxTotal/cbc:TaxAmount (Total impuestos)</t>
  </si>
  <si>
    <t>No existe el tag cac:TaxTotal en el /Invoice/cac:InvoiceLine/cac:SubInvoiceLine</t>
  </si>
  <si>
    <t>2494</t>
  </si>
  <si>
    <t>Existe más de un tag cac:TaxTotal en el /Invoice/cac:InvoiceLine/cac:SubInvoiceLine</t>
  </si>
  <si>
    <t>2495</t>
  </si>
  <si>
    <t>2496</t>
  </si>
  <si>
    <t>El valor del tag es diferente a la sumatoria de 'Monto de tributo por ítem' (cbc:TaxAmount de los tributos '1000' y '2000'), con una tolerancia + -1</t>
  </si>
  <si>
    <t>4356</t>
  </si>
  <si>
    <t>Monto de ISC por ítem - detalle del partícipe</t>
  </si>
  <si>
    <t>/Invoice/cac:InvoiceLine/cac:SubInvoiceLine/cac:TaxTotal/cac:TaxSubtotal/cbc:TaxAmount (Monto del tributo del ítem)</t>
  </si>
  <si>
    <t>(Catálogo No. 08)</t>
  </si>
  <si>
    <t>/Invoice/cac:InvoiceLine/cac:SubInvoiceLine/cac:TaxTotal/cac:TaxSubtotal/cac:TaxCategory/cbc:TierRange (Tipo de sistema de ISC)</t>
  </si>
  <si>
    <t>Si 'Código de tributo por ítem' es '2000' (ISC) cuyo 'Monto del tributo' es mayor a cero (cbc:TaxAmount &gt; 0), no existe el Tag UBL</t>
  </si>
  <si>
    <t>Si 'Código de tributo por ítem' es diferente '2000' (ISC), existe el Tag UBL</t>
  </si>
  <si>
    <t>Si 'Código de tributo por ítem' es '2000' (ISC) cuyo 'Monto del tributo' es mayor a cero (cbc:TaxAmount &gt; 0), el valor del Tag UBL es diferente al listado</t>
  </si>
  <si>
    <t>/Invoice/cac:InvoiceLine/cac:SubInvoiceLine/cac:TaxTotal/cac:TaxSubtotal/cac:TaxCategory/cac:TaxScheme/cbc:ID (Código de tributo por ítem)</t>
  </si>
  <si>
    <t>2498</t>
  </si>
  <si>
    <t>2499</t>
  </si>
  <si>
    <t>Monto de IGV por ítem - detalle por partícipe</t>
  </si>
  <si>
    <t>/Invoice/cac:InvoiceLine/cac:SubInvoiceLine/cac:TaxTotal/cac:TaxSubtotal/cbc:TaxableAmount (Monto base del IGV)</t>
  </si>
  <si>
    <t>Si 'Código de tributo por línea' es '1000', el valor del tag es diferente del resultado de multiplicar el 'Monto base del IGV' por la tasa vigente del IGV a la fecha de emisión, con una tolerancia + - 1</t>
  </si>
  <si>
    <t>Si 'Código de tributo por línea' es '9997', el valor del tag es diferente de cero</t>
  </si>
  <si>
    <t>/Invoice/cac:InvoiceLine/cac:SubInvoiceLine/cac:TaxTotal/cac:TaxSubtotal/cac:TaxCategory/cbc:TaxExemptionReasonCode (Afectación al IGV)</t>
  </si>
  <si>
    <t>Si 'Código de tributo por línea' es '1000' o '9997', el valor del Tag UBL es diferente al listado según su código de tributo.</t>
  </si>
  <si>
    <t>No existe en el ítem del detalle del partícipe un tag cac:TaxTotal/cac:TaxSubtotal con cac:TaxCategory/cac:TaxScheme/cbc:ID igual a "1000" o "9997"</t>
  </si>
  <si>
    <t>2584</t>
  </si>
  <si>
    <t>Cargos y Descuentos por ítem - detalle por partícipe</t>
  </si>
  <si>
    <t>/Invoice/cac:InvoiceLine/cac:SubInvoiceLine/cac:Allowancecharge/cbc:ID (Descripción de cargo/descuento)</t>
  </si>
  <si>
    <t>/Invoice/cac:InvoiceLine/cac:SubInvoiceLine/cac:Allowancecharge/cbc:ChargeIndicator (Indicador de cargo/descuento)</t>
  </si>
  <si>
    <t>Si valor del tag es diferente de 'true' para 'Código de motivo de cargo' igual a "47" y "54"</t>
  </si>
  <si>
    <t>2585</t>
  </si>
  <si>
    <t>Si valor del tag es diferente 'false' para 'Código de motivo de descuento' igual a "00" y "07"</t>
  </si>
  <si>
    <t>/Invoice/cac:InvoiceLine/cac:SubInvoiceLine/cac:Allowancecharge/cbc:AllowanceChargeReasonCode (Código de cargo/descuento)</t>
  </si>
  <si>
    <t>2586</t>
  </si>
  <si>
    <t>El valor del tag es diferente de "00", "07", "47" y "54"</t>
  </si>
  <si>
    <t>4357</t>
  </si>
  <si>
    <t>/Invoice/cac:InvoiceLine/cac:SubInvoiceLine/cac:AllowanceCharge/cbc:MultiplierFactorNumeric (Factor de cargo/descuento)</t>
  </si>
  <si>
    <t>2587</t>
  </si>
  <si>
    <t>/Invoice/cac:InvoiceLine/cac:SubInvoiceLine/cac:Allowancecharge/cbc:Amount (Monto de cargo/descuento)</t>
  </si>
  <si>
    <t>2588</t>
  </si>
  <si>
    <t>4358</t>
  </si>
  <si>
    <t>/Invoice/cac:InvoiceLine/cac:SubInvoiceLine/cac:Allowancecharge/cbc:BaseAmount (Monto base del cargo/descuento)</t>
  </si>
  <si>
    <t>2589</t>
  </si>
  <si>
    <t>Importe total por ítem - detalle del partícipe</t>
  </si>
  <si>
    <t>No existe el Tag UBL cac:InvoiceLine/cac:SubInvoiceLine/cac:ItemPriceExtension</t>
  </si>
  <si>
    <t xml:space="preserve">Si el valor del tag difiere de la sumatoria del "Valor de venta por ítem" más "Monto de ISC por ítem" más "Monto de IGV por ítem",  con una tolerancia + - 1. </t>
  </si>
  <si>
    <t>Totales del DAE - Documento Operador</t>
  </si>
  <si>
    <t>Importe total  - Valor de Venta</t>
  </si>
  <si>
    <t>El formato del Tag UBL es diferente de decimal positivo de 12 enteros y hasta 2 decimales (se permite valor cero)</t>
  </si>
  <si>
    <t>El valor del tag es diferente de la sumatoria de "Total valor de venta del partícipe", con una tolerancia +-1</t>
  </si>
  <si>
    <t>Importe Total -  IGV</t>
  </si>
  <si>
    <t>/Invoice/cac:TaxTotal/cac:TaxSubtotal/cbc:TaxAmount (Monto total - IGV)</t>
  </si>
  <si>
    <t>Si 'Código de tributo' es '1000', el valor del Tag UBL es diferente a la sumatoria de las 'Sumatoria IGV del partícipe' (cac:InvoiceLine/cac:TaxTotal/cbc:TaxAmount) de las de las líneas informadas con 'Código de tributo' igual a '1000' (con una tolerancia + - 1)</t>
  </si>
  <si>
    <t>No existe en el XML un tag cac:TaxTotal/cac:TaxSubtotal con cac:TaxCategory/cac:TaxScheme/cbc:ID igual a "1000" o "9997"</t>
  </si>
  <si>
    <t>Importe Total -  ISC</t>
  </si>
  <si>
    <t>/Invoice/cac:TaxTotal/cac:TaxSubtotal/cbc:TaxAmount (Monto total - ISC)</t>
  </si>
  <si>
    <t>Si 'Código de tributo' es '2000', el valor del Tag UBL es diferente a la sumatoria de las 'Sumatoria ISC del partícipe' (cac:InvoiceLine/cac:TaxTotal/cbc:TaxAmount) de las de las líneas informadas con 'Código de tributo' igual a '2000' (con una tolerancia + - 1)</t>
  </si>
  <si>
    <t>Si existe otro tag cac:TaxSubtotal con el mismo valor de código de tributo</t>
  </si>
  <si>
    <t>Importe Total - Impuestos</t>
  </si>
  <si>
    <t>/Invoice/cac:TaxTotal/cbc:TaxAmount (Monto total impuestos)</t>
  </si>
  <si>
    <t>No existe el tag cac:TaxTotal en el /Invoice</t>
  </si>
  <si>
    <t>Existe más de un tag cac:TaxTotal en el /Invoice</t>
  </si>
  <si>
    <t>El valor del Tag UBL es diferente a la sumatoria del 'Importe Total - ISC' más 'Importe Total - IGV' , con una tolerancia + - 1</t>
  </si>
  <si>
    <t>Importe Total - Descuentos
(Que no afectan la base)</t>
  </si>
  <si>
    <t>El valor del Tag UBL es diferente de la sumatoria de "Descuentos del partícipe",  con una tolerancia + - 1</t>
  </si>
  <si>
    <t>Importe Total - Cargos
(Que no afectan la base)</t>
  </si>
  <si>
    <t>El valor del Tag UBL es diferente de la sumatoria de "Fondo de Inclusión Social Energético (FISE) del partícipe" más "Otros cargos del partícipe",  con una tolerancia + - 1</t>
  </si>
  <si>
    <t>Importe total de DAE</t>
  </si>
  <si>
    <t>El valor del Tag UBL es diferente de la sumatoria de "Importe total  - Valor de Venta" más "Importe Total -  Impuestos" menos "Importe Total - Descuentos" más"Importe Total - Cargos", con una tolerancia de + - 1</t>
  </si>
  <si>
    <t>TIPO Y LONGITUD (2)</t>
  </si>
  <si>
    <t>Tag XML</t>
  </si>
  <si>
    <t>Validación</t>
  </si>
  <si>
    <t>CODIGO ERROR</t>
  </si>
  <si>
    <t>TIPO</t>
  </si>
  <si>
    <t>DESCRIPCION ERROR</t>
  </si>
  <si>
    <t>Número de versión de UBL</t>
  </si>
  <si>
    <t>2.1</t>
  </si>
  <si>
    <t>/ApplicationResponse/cbc:UBLVersionID</t>
  </si>
  <si>
    <t>No existe el tag o es vacío</t>
  </si>
  <si>
    <t>El XML no contiene el tag o no existe informacion de UBLVersionID</t>
  </si>
  <si>
    <t>El valor del tag es diferente de "2.1"</t>
  </si>
  <si>
    <t>UBLVersionID - La versión del UBL no es correcta</t>
  </si>
  <si>
    <t>Número de versión del CDR OSE</t>
  </si>
  <si>
    <t>an..10 </t>
  </si>
  <si>
    <t>/ApplicationResponse/cbc:CustomizationID</t>
  </si>
  <si>
    <t>El valor del tag es diferente de "1.0"</t>
  </si>
  <si>
    <t>CustomizationID - La version del documento no es correcta</t>
  </si>
  <si>
    <t>Número de autorización del comprobante (UUID)</t>
  </si>
  <si>
    <t>an..36</t>
  </si>
  <si>
    <t>/ApplicationResponse/cbc:ID</t>
  </si>
  <si>
    <t>El valor del tag es vacío</t>
  </si>
  <si>
    <t>El valor del tag no cumple con:
Estructura: 8-4-4-4-12 (hexadecimal)</t>
  </si>
  <si>
    <t>ID - No cumple con el formato UUID</t>
  </si>
  <si>
    <t>Fecha de recepción del comprobante por OSE</t>
  </si>
  <si>
    <t>/ApplicationResponse/cbc:IssueDate</t>
  </si>
  <si>
    <t xml:space="preserve">El formato del tag es diferente de YYYY-MM-DD
</t>
  </si>
  <si>
    <t>El valor del tag es mayor a la fecha de recepción en SUNAT</t>
  </si>
  <si>
    <t>Hora de recepción del comprobante por OSE</t>
  </si>
  <si>
    <t>an..12 </t>
  </si>
  <si>
    <t>hh:mm:ss.sssss</t>
  </si>
  <si>
    <t>/ApplicationResponse/cbc:IssueTime</t>
  </si>
  <si>
    <t>El XML no contiene el tag IssueTime</t>
  </si>
  <si>
    <t>El valor del tag no cumple con el formato</t>
  </si>
  <si>
    <t>Fecha de comprobación del comprobante (OSE)</t>
  </si>
  <si>
    <t>/ApplicationResponse/cbc:ResponseDate</t>
  </si>
  <si>
    <t>El XML no contiene el tag ResponseDate</t>
  </si>
  <si>
    <t>ResponseDate - El dato ingresado  no cumple con el patrón YYYY-MM-DD</t>
  </si>
  <si>
    <t>El valor del tag es menor a la 'Fecha de recepción del comprobante por OSE'</t>
  </si>
  <si>
    <t>El valor del tag es mayor a la fecha de recepción en SUNAT (TODAY)</t>
  </si>
  <si>
    <t xml:space="preserve">La fecha de recepción en SUNAT es mayor a 1 hora respecto a la fecha de comprobación por OSE
(se compara la fecha y hora de comprobación OSE contra la fecha y hora de procesamiento ) </t>
  </si>
  <si>
    <t>La fecha de recepción en SUNAT es mayor a 1 hora(s) respecto a la fecha de comprobación por OSE</t>
  </si>
  <si>
    <t>Hora de comprobación del comprobante (OSE)</t>
  </si>
  <si>
    <t>/ApplicationResponse/cbc:ResponseTime</t>
  </si>
  <si>
    <t>El XML no contiene el tag ResponseTime</t>
  </si>
  <si>
    <t>Número de documento de identificación del que envía el CPE (emisor o PSE)</t>
  </si>
  <si>
    <t>/ApplicationResponse/cac:SenderParty/cac:PartyLegalEntity/cbc:CompanyID</t>
  </si>
  <si>
    <t>El XML no contiene el tag o no existe información del Número de documento de identificación del que envía el CPE (emisor o PSE)</t>
  </si>
  <si>
    <t>El formato del tag es diferente de alfanumérico de hasta 15 caracteres</t>
  </si>
  <si>
    <t>El valor ingresado como Número de documento de identificación del que envía el CPE (emisor o PSE) es incorrecto</t>
  </si>
  <si>
    <t>Tipo de documento de identidad del que envía el CPE (emisor o PSE)</t>
  </si>
  <si>
    <t>/ApplicationResponse/cac:SenderParty/cac:PartyLegalEntity/cbc:CompanyID/@schemeID</t>
  </si>
  <si>
    <t>No existe el atributo schemeID</t>
  </si>
  <si>
    <t>El XML no contiene el atributo schemeID o no existe información del Tipo de documento de identidad del que envía el CPE (emisor o PSE)</t>
  </si>
  <si>
    <t xml:space="preserve">El valor del atributo es diferente de '6'
</t>
  </si>
  <si>
    <t>El valor ingresado como Tipo de documento de identidad del que envía el CPE (emisor o PSE) es incorrecto</t>
  </si>
  <si>
    <t>/ApplicationResponse/cac:SenderParty/cac:PartyLegalEntity/cbc:CompanyID/@schemeAgencyName</t>
  </si>
  <si>
    <t>El XML no contiene el atributo schemeAgencyName o no existe información del Tipo de documento de identidad del que envía el CPE (emisor o PSE)</t>
  </si>
  <si>
    <t>El valor del atributo es diferente de "PE:SUNAT"</t>
  </si>
  <si>
    <t>El valor ingresado en el atributo schemeAgencyName del Tipo de documento de identidad del que envía el CPE (emisor o PSE) es incorrecto</t>
  </si>
  <si>
    <t>/ApplicationResponse/cac:SenderParty/cac:PartyLegalEntity/cbc:CompanyID/@schemeURI</t>
  </si>
  <si>
    <t>El XML no contiene el atributo schemeURI o no existe información del Tipo de documento de identidad del que envía el CPE (emisor o PSE)</t>
  </si>
  <si>
    <t>El valor del atributo es diferente de "urn:pe:gob:sunat:cpe:see:gem:catalogos:catalogo6"</t>
  </si>
  <si>
    <t>El valor ingresado en el atributo schemeURI del Tipo de documento de identidad del que envía el CPE (emisor o PSE) es incorrecto</t>
  </si>
  <si>
    <t>Número de documento de identificación del OSE</t>
  </si>
  <si>
    <t>/ApplicationResponse/cac:ReceiverParty/cac:PartyLegalEntity/cbc:CompanyID</t>
  </si>
  <si>
    <t>El formato del tag es diferente de numérico de 11 dígitos</t>
  </si>
  <si>
    <t>El valor ingresado como Número de documento de identificación del OSE es incorrecto</t>
  </si>
  <si>
    <t>El certificado digital con el que se firma el CDR OSE no corresponde al RUC del OSE</t>
  </si>
  <si>
    <t>El certificado digital con el que se firma el CDR OSE no corresponde con el RUC del OSE informado</t>
  </si>
  <si>
    <t>El número de RUC no corresponde a un OSE registrado en el padrón</t>
  </si>
  <si>
    <t>El Número de documento de identificación del OSE informado no esta registrado en el padron.</t>
  </si>
  <si>
    <t>El OSE no se encuentra vinculado al Emisor del comprobante, a la fecha de recepción en SUNAT.
La relación OSE y emisor, se considera vigente hasta el 7mo día calendario del mes siguiente de solicitado la baja.</t>
  </si>
  <si>
    <t>Tipo de documento de identidad del OSE</t>
  </si>
  <si>
    <t>Catálogo 06</t>
  </si>
  <si>
    <t>/ApplicationResponse/cac:ReceiverParty/cac:PartyLegalEntity/cbc:CompanyID/@schemeID</t>
  </si>
  <si>
    <t>No existe el atributo schemeID o es vacío</t>
  </si>
  <si>
    <t>El XML no contiene el atributo schemeID o no existe información del Tipo de documento de identidad del OSE</t>
  </si>
  <si>
    <t>El valor ingresado como Tipo de documento de identidad del OSE es incorrecto</t>
  </si>
  <si>
    <t>/ApplicationResponse/cac:ReceiverParty/cac:PartyLegalEntity/cbc:CompanyID/@schemeAgencyName</t>
  </si>
  <si>
    <t>El XML no contiene el atributo schemeAgencyName o no existe información del Tipo de documento de identidad del OSE</t>
  </si>
  <si>
    <t>El valor ingresado en el atributo schemeAgencyName del Tipo de documento de identidad del OSE es incorrecto</t>
  </si>
  <si>
    <t>/ApplicationResponse/cac:ReceiverParty/cac:PartyLegalEntity/cbc:CompanyID/@schemeURI</t>
  </si>
  <si>
    <t>El XML no contiene el atributo schemeURI o no existe información del Tipo de documento de identidad del OSE</t>
  </si>
  <si>
    <t>El valor ingresado en el atributo schemeURI del Tipo de documento de identidad del OSE es incorrecto</t>
  </si>
  <si>
    <t>Código de Respuesta</t>
  </si>
  <si>
    <t>/ApplicationResponse/cac:DocumentResponse/cac:Response/cbc:ResponseCode</t>
  </si>
  <si>
    <t>El XML no contiene el tag o no existe información del Código de Respuesta</t>
  </si>
  <si>
    <t>El valor del tag es diferente de '0' (Valor fijo: '0', indica que el documento electrónico fue aceptado)</t>
  </si>
  <si>
    <t>El valor ingresado como Código de Respuesta es incorrecto</t>
  </si>
  <si>
    <t>/ApplicationResponse/cac:DocumentResponse/cac:Response/cbc:ResponseCode/@listAgencyName</t>
  </si>
  <si>
    <t>El XML no contiene el atributo listAgencyName o no existe información del Código de Respuesta</t>
  </si>
  <si>
    <t>El valor ingresado en el atributo listAgencyName del Código de Respuesta es incorrecto</t>
  </si>
  <si>
    <t>Descripción de la Respuesta</t>
  </si>
  <si>
    <t>/ApplicationResponse/cac:DocumentResponse/cac:Response/cbc:Description</t>
  </si>
  <si>
    <t xml:space="preserve">El valor del tag tiene más de 250 caracteres
</t>
  </si>
  <si>
    <t>El valor ingresado como Descripción de la Respuesta es incorrecto</t>
  </si>
  <si>
    <t>Código de observación</t>
  </si>
  <si>
    <t>/ApplicationResponse/cac:DocumentResponse/cac:Response/cac:Status/cbc:StatusReasonCode</t>
  </si>
  <si>
    <t>El valor del tag no cumple con el formato de numérico de 4 dígitos</t>
  </si>
  <si>
    <t>El valor ingresado como Código de observación es incorrecto</t>
  </si>
  <si>
    <t>No se encontro el tag cbc:StatusReasonCode cuando ingresó la Descripción de la observación</t>
  </si>
  <si>
    <t>/ApplicationResponse/cac:DocumentResponse/cac:Response/cac:Status/cbc:StatusReasonCode/@listURI</t>
  </si>
  <si>
    <t>Si existe el 'Código de observación' (cbc:Status ReasonCode) y no existe el atributo o es vacío</t>
  </si>
  <si>
    <t>El valor del atributo es diferente de "urn:pe:gob:sunat:cpe:see:gem:codigos:codigoretorno"</t>
  </si>
  <si>
    <t>Descripción de la observación</t>
  </si>
  <si>
    <t>/ApplicationResponse/cac:DocumentResponse/cac:Response/cac:Status/cbc:StatusReason</t>
  </si>
  <si>
    <t>Si existe el 'Código de observación' (cbc:Status ReasonCode) y no existe el tag o es vacío</t>
  </si>
  <si>
    <t>Si existe el 'Código de observación' (cbc:Status ReasonCode) y el valor del tag contiene más de 1000 caracteres</t>
  </si>
  <si>
    <t>El valor ingresado como Descripción de la observación es incorrecto</t>
  </si>
  <si>
    <t>Si existe más de un tag</t>
  </si>
  <si>
    <t>Se ha encontrado mas de una Descripción de la observación, tag cac:Response/cac:Status/cbc:StatusReason</t>
  </si>
  <si>
    <t> an..13</t>
  </si>
  <si>
    <t>R#-########-#####</t>
  </si>
  <si>
    <t>/ApplicationResponse/cac:DocumentResponse/cac:DocumentReference/cbc:ID</t>
  </si>
  <si>
    <t>Existe más de un tag  cac:DocumentReference</t>
  </si>
  <si>
    <t>El tag es vacío</t>
  </si>
  <si>
    <t>El XML no contiene informacion en el tag cac:DocumentReference/cbc:ID</t>
  </si>
  <si>
    <t xml:space="preserve">El valor del tag no cumple con el formato establecido
</t>
  </si>
  <si>
    <t>ID - El dato ingresado no cumple con el formato R#-fecha-correlativo</t>
  </si>
  <si>
    <t>Valor no corresponde con el consignado en el comprobante</t>
  </si>
  <si>
    <t>El valor ingresado como Serie y número del comprobante no corresponde con el del comprobante</t>
  </si>
  <si>
    <t>Fecha de emisión del resumen</t>
  </si>
  <si>
    <t>/ApplicationResponse/cac:DocumentResponse/cac:DocumentReference/cbc:IssueDate</t>
  </si>
  <si>
    <t>El XML no contiene el tag o no existe información de la Fecha de emisión del comprobante</t>
  </si>
  <si>
    <t>El valor del tag no cumple con el formato YYYY-MM-DD</t>
  </si>
  <si>
    <t>IssueDate - El dato ingresado  no cumple con el patron YYYY-MM-DD</t>
  </si>
  <si>
    <t>Valor no corresponde con el consignado en el resumen</t>
  </si>
  <si>
    <t>El valor ingresado como Fecha de emisión del comprobante no corresponde con el del comprobante</t>
  </si>
  <si>
    <t>Tipo de resumen</t>
  </si>
  <si>
    <t>Catálogo 01</t>
  </si>
  <si>
    <t>/ApplicationResponse/cac:DocumentResponse/cac:DocumentReference/cbc:DocumentTypeCode</t>
  </si>
  <si>
    <t>El XML no contiene el tag o no existe información del Tipo de comprobante</t>
  </si>
  <si>
    <t>El valor ingresado como Tipo de comprobante es incorrecto</t>
  </si>
  <si>
    <t>El valor ingresado como Tipo de comprobante no corresponde con el del comprobante</t>
  </si>
  <si>
    <t>Hash del resumen</t>
  </si>
  <si>
    <t>/ApplicationResponse/cac:DocumentResponse/cac:DocumentReference/cac:Attachment/cac:ExternalReference/cbc:DocumentHash</t>
  </si>
  <si>
    <t>El valor del tag no cumple con el formato de mínimo 3 caracteres y hasta una longitud máxima de 250 caracteres</t>
  </si>
  <si>
    <t>El valor ingresado como Hash del comprobante es incorrecto</t>
  </si>
  <si>
    <t>El valor ingresado como Hash del comprobante no corresponde con el del comprobante</t>
  </si>
  <si>
    <t>Número de documento de identificación del emisor</t>
  </si>
  <si>
    <t>/ApplicationResponse/cac:DocumentResponse/cac:IssuerParty/cac:PartyLegalEntity/cbc:CompanyID</t>
  </si>
  <si>
    <t>El valor ingresado como Número de documento de identificación del emisor es incorrecto</t>
  </si>
  <si>
    <t>El valor ingresado como Número de documento de identificación del emisor no corresponde con el del comprobante</t>
  </si>
  <si>
    <t>Validar solo si el envío es realizado por un PSE:
El PSE no se encuentra vinculado al Emisor del comprobante, a la fecha de comprobación</t>
  </si>
  <si>
    <t>/ApplicationResponse/cac:DocumentResponse/cac:IssuerParty/cac:PartyLegalEntity/cbc:CompanyID/@schemeID</t>
  </si>
  <si>
    <t>El XML no contiene el atributo o no existe información del Tipo de documento de identidad del emisor</t>
  </si>
  <si>
    <t xml:space="preserve">El valor del atributo es  diferente al catálogo </t>
  </si>
  <si>
    <t>El valor ingresado como Tipo de documento de identidad del emisor es incorrecto</t>
  </si>
  <si>
    <t>El valor ingresado como Tipo de documento de identidad del emisor no corresponde con el del comprobante</t>
  </si>
  <si>
    <t>El XML no contiene el tag o no existe informacion de CustomizationID</t>
  </si>
  <si>
    <t>El XML no contiene informacion en el tag ID</t>
  </si>
  <si>
    <t>2804</t>
  </si>
  <si>
    <t>2876</t>
  </si>
  <si>
    <t>2950</t>
  </si>
  <si>
    <t>Si tipo de comprobante es Boleta y serie no inicia en número:
La diferencia entre la 'Fecha de recepción del comprobante por OSE' y la 'Fecha de emisión del comprobante' es mayor a 5 días</t>
  </si>
  <si>
    <t>Si tipo de comprobante es Nota de Crédito o Nota de Débito y serie no inicia en número:
Si serie no empieza con "B":
La diferencia entre la 'Fecha de recepción del comprobante por OSE' y la 'Fecha de emisión del comprobante' es mayor al límite del listado
Si serie empieza con "B":
La diferencia entre la 'Fecha de recepción del comprobante por OSE' y la 'Fecha de emisión del comprobante' es mayor a 5 días</t>
  </si>
  <si>
    <t>IssueTime - El dato ingresado  no cumple con el patrón hh:mm:ss.sssss</t>
  </si>
  <si>
    <t>ResponseTime - El dato ingresado  no cumple con el patrón hh:mm:ss.sssss</t>
  </si>
  <si>
    <t>El XML no contiene el tag o no existe información del Número de documento de identificación del OSE</t>
  </si>
  <si>
    <t>El XML no contiene el tag o no existe información de la Descripción de la Respuesta</t>
  </si>
  <si>
    <t>El XML no contiene el atributo listURI o no existe información del Código de observación</t>
  </si>
  <si>
    <t>El valor ingresado en el atributo listURI del Código de observación es incorrecto</t>
  </si>
  <si>
    <t>El XML no contiene el tag o no existe información de la Descripción de la observación</t>
  </si>
  <si>
    <t>Serie y número del comprobante</t>
  </si>
  <si>
    <t>####-########</t>
  </si>
  <si>
    <t>El XML contiene mas de un elemento cac:DocumentReference</t>
  </si>
  <si>
    <t xml:space="preserve">El valor del tag no cumple con el formato &lt;Serie&gt;-&lt;Número&gt;
</t>
  </si>
  <si>
    <t>ID - El dato SERIE-CORRELATIVO no cumple con el formato de acuerdo al tipo de comprobante</t>
  </si>
  <si>
    <t>Fecha de emisión del comprobante</t>
  </si>
  <si>
    <t>Hora de emisión del comprobante</t>
  </si>
  <si>
    <t>/ApplicationResponse/cac:DocumentResponse/cac:DocumentReference/cbc:IssueTime</t>
  </si>
  <si>
    <t>El XML no contiene el tag o no existe información de la Hora de emisión del comprobante</t>
  </si>
  <si>
    <t>El valor ingresado como Hora de emisión del comprobante no cumple con el patrón hh:mm:ss.sssss</t>
  </si>
  <si>
    <t>El valor ingresado como Hora de emisión del comprobante no corresponde con el del comprobante</t>
  </si>
  <si>
    <t>Tipo de comprobante</t>
  </si>
  <si>
    <t>El valor del tag no corresponde a un tipo de comprobante válido</t>
  </si>
  <si>
    <t>Hash del comprobante</t>
  </si>
  <si>
    <t>El XML no contiene el tag o no existe información del Hash del comprobante</t>
  </si>
  <si>
    <t>El XML no contiene el tag o no existe información del Número de documento de identificación del emisor</t>
  </si>
  <si>
    <t>Validar solo si el envío es realizado por un PSE:
El PSE no se encuentra vinculado al Emisor del comprobante, a la fecha de comprobación.
La relación PSE y emisor, se considera vigente hasta el 7mo día calendario del mes siguiente de solicitado la baja.</t>
  </si>
  <si>
    <t>Número de documento de identificación del receptor</t>
  </si>
  <si>
    <t>/ApplicationResponse/cac:DocumentResponse/cac:RecipientParty/cac:PartyLegalEntity/cbc:CompanyID</t>
  </si>
  <si>
    <t>El XML no contiene el tag o no existe información del Número de documento de identificación del receptor</t>
  </si>
  <si>
    <t>El valor ingresado como Número de documento de identificación del receptor no corresponde con el del comprobante</t>
  </si>
  <si>
    <t>Tipo de documento de identidad del receptor</t>
  </si>
  <si>
    <t>/ApplicationResponse/cac:DocumentResponse/cac:RecipientParty/cac:PartyLegalEntity/cbc:CompanyID/@schemeID</t>
  </si>
  <si>
    <t xml:space="preserve">El valor del atributo es  diferente al catálogo y guion "-"
</t>
  </si>
  <si>
    <t>El valor ingresado como Tipo de documento de identidad del receptor es incorrecto</t>
  </si>
  <si>
    <t>El valor ingresado como Tipo de documento de identidad del receptor no corresponde con el del comprobante</t>
  </si>
  <si>
    <t>Anexo V</t>
  </si>
  <si>
    <t>Anexo N.°8 : Catálogo de códigos</t>
  </si>
  <si>
    <t>No.</t>
  </si>
  <si>
    <t>Catálogo</t>
  </si>
  <si>
    <t>Código de tipo de documento</t>
  </si>
  <si>
    <t>Código</t>
  </si>
  <si>
    <t>Descripción</t>
  </si>
  <si>
    <t>Factura</t>
  </si>
  <si>
    <t>Liquidación de compra</t>
  </si>
  <si>
    <t>Boletos de Transporte Aéreo que emiten las Compañías de Aviación Comercial por el servicio de transporte aéreo regular de pasajeros, emitido de manera manual, mecanizada o por medios electrónicos (BME)</t>
  </si>
  <si>
    <t>Carta de porte aéreo</t>
  </si>
  <si>
    <t>Nota de crédito</t>
  </si>
  <si>
    <t>Nota de débito</t>
  </si>
  <si>
    <t>Guía de remisión remitente</t>
  </si>
  <si>
    <t>Póliza emitida por las Bolsas de Valores</t>
  </si>
  <si>
    <t>12</t>
  </si>
  <si>
    <t>Ticket de máquina registradora</t>
  </si>
  <si>
    <t>13</t>
  </si>
  <si>
    <t>Documento emitido por bancos, instituciones financieras, crediticias y de seguros que se encuentren bajo el control de la Superintendencia de Banca y Seguros</t>
  </si>
  <si>
    <t>Recibo servicios públicos</t>
  </si>
  <si>
    <t>Boletos emitidos por el servicio de transporte terrestre regular urbano de pasajeros y el ferroviario público de pasajeros prestado en vía férrea local</t>
  </si>
  <si>
    <t>Boleto de viaje emitido por las empresas de transporte público interprovincial de pasajeros</t>
  </si>
  <si>
    <t>18</t>
  </si>
  <si>
    <t>Documentos emitidos por las AFP</t>
  </si>
  <si>
    <t>Boleto por atracciones y espectáculos públicos</t>
  </si>
  <si>
    <t>20</t>
  </si>
  <si>
    <t>Comprobante de retención</t>
  </si>
  <si>
    <t>Conocimiento de embarque por el servicio de transporte de carga marítima</t>
  </si>
  <si>
    <t>Pólizas de Adjudicación por remate o adjudicación de bienes</t>
  </si>
  <si>
    <t>Certificado de pago de regalías emitidas por PERUPETRO S.A.</t>
  </si>
  <si>
    <t>Etiquetas por el pago de la Tarifa Unificada de Uso de Aeropuerto – TUUA</t>
  </si>
  <si>
    <t>Documentos emitidos por la COFOPRI</t>
  </si>
  <si>
    <t>30</t>
  </si>
  <si>
    <t>Documentos emitidos por las empresas que desempeñan el rol adquirente en los sistemas de pago mediante tarjetas de crédito y débito, emitidas por bancos e instituciones financieras o crediticias, domiciliados o no en el país.</t>
  </si>
  <si>
    <t>31</t>
  </si>
  <si>
    <t>Guía de remisión transportista</t>
  </si>
  <si>
    <t>Documentos emitidos por recaudadoras de la Garantía de Red Principal</t>
  </si>
  <si>
    <t>Documento del Operador</t>
  </si>
  <si>
    <t>Documento del Partícipe</t>
  </si>
  <si>
    <t>Recibo de Distribución de Gas Natural</t>
  </si>
  <si>
    <t>Documentos que emitan los concesionarios del servicio de revisiones técnicas</t>
  </si>
  <si>
    <t>40</t>
  </si>
  <si>
    <t xml:space="preserve">Comprobante de Percepción </t>
  </si>
  <si>
    <t>41</t>
  </si>
  <si>
    <t>Comprobante de Percepción – Venta interna ( físico - formato impreso)</t>
  </si>
  <si>
    <t>Documentos emitidos por los adq. en los sistemas de pago por tarj. de crédito emitidas por ellas mismas</t>
  </si>
  <si>
    <t>Boleto de compañías de aviación transporte aéreo no regular</t>
  </si>
  <si>
    <t>Documentos emitidos por centros educativos y culturales, universidades, asociaciones y fundaciones</t>
  </si>
  <si>
    <t>BVME para transporte ferroviario de pasajeros</t>
  </si>
  <si>
    <t>56</t>
  </si>
  <si>
    <t>71</t>
  </si>
  <si>
    <t>Guía de remisión remitente complementaria</t>
  </si>
  <si>
    <t>72</t>
  </si>
  <si>
    <t>Guía de remisión transportista complementaria</t>
  </si>
  <si>
    <t>Nota de crédito especial</t>
  </si>
  <si>
    <t>Nota de débito especial</t>
  </si>
  <si>
    <t>Código de tipo de monedas</t>
  </si>
  <si>
    <t xml:space="preserve">ISO 4217 Alpha Version 2001 </t>
  </si>
  <si>
    <t>http://www.iso.org/iso/home/standards/currency_codes.htm</t>
  </si>
  <si>
    <t>Código de tipo de unidad de medida comercial</t>
  </si>
  <si>
    <t>UN/ECE Recommendation 20 Revision 13</t>
  </si>
  <si>
    <t>https://www.unece.org/fileadmin/DAM/uncefact/recommendations/rec20/rec20_Rev13e_2017.xls</t>
  </si>
  <si>
    <t>Código de país</t>
  </si>
  <si>
    <t>ISO 3166-1</t>
  </si>
  <si>
    <t>http://www.chemie.fu-berlin.de/diverse/doc/ISO_3166.html</t>
  </si>
  <si>
    <t>Código de tipos de tributos y otros conceptos</t>
  </si>
  <si>
    <t>Código internacional</t>
  </si>
  <si>
    <t>Nombre</t>
  </si>
  <si>
    <t>1000</t>
  </si>
  <si>
    <t>IGV Impuesto General a las Ventas</t>
  </si>
  <si>
    <t>VAT</t>
  </si>
  <si>
    <t>IGV</t>
  </si>
  <si>
    <t>Impuesto a la Venta Arroz Pilado</t>
  </si>
  <si>
    <t>IVAP</t>
  </si>
  <si>
    <t>2000</t>
  </si>
  <si>
    <t>ISC Impuesto Selectivo al Consumo</t>
  </si>
  <si>
    <t>EXC</t>
  </si>
  <si>
    <t>Impuesto a la Renta</t>
  </si>
  <si>
    <t>TOX</t>
  </si>
  <si>
    <t>IR</t>
  </si>
  <si>
    <t>Impuesto a la bolsa plastica</t>
  </si>
  <si>
    <t>OTH</t>
  </si>
  <si>
    <t>ICBPER</t>
  </si>
  <si>
    <t>Exportación</t>
  </si>
  <si>
    <t>FRE</t>
  </si>
  <si>
    <t>EXP</t>
  </si>
  <si>
    <t>Gratuito</t>
  </si>
  <si>
    <t>GRA</t>
  </si>
  <si>
    <t>Exonerado</t>
  </si>
  <si>
    <t>EXO</t>
  </si>
  <si>
    <t>Inafecto</t>
  </si>
  <si>
    <t>INA</t>
  </si>
  <si>
    <t>9999</t>
  </si>
  <si>
    <t>OTROS</t>
  </si>
  <si>
    <t>Código de tipo de documento de identidad</t>
  </si>
  <si>
    <t>0</t>
  </si>
  <si>
    <t>DOC.TRIB.NO.DOM.SIN.RUC</t>
  </si>
  <si>
    <t>1</t>
  </si>
  <si>
    <t>Documento Nacional de Identidad</t>
  </si>
  <si>
    <t>4</t>
  </si>
  <si>
    <t>Carnet de extranjería</t>
  </si>
  <si>
    <t>6</t>
  </si>
  <si>
    <t>Registro Unico de Contributentes</t>
  </si>
  <si>
    <t>7</t>
  </si>
  <si>
    <t>Pasaporte</t>
  </si>
  <si>
    <t>A</t>
  </si>
  <si>
    <t>Cédula Diplomática de identidad</t>
  </si>
  <si>
    <t>B</t>
  </si>
  <si>
    <t>DOC.IDENT.PAIS.RESIDENCIA-NO.D</t>
  </si>
  <si>
    <t>Tax Identification Number - TIN – Doc Trib PP.NN</t>
  </si>
  <si>
    <t>D</t>
  </si>
  <si>
    <t>Identification Number - IN – Doc Trib PP. JJ</t>
  </si>
  <si>
    <t>E</t>
  </si>
  <si>
    <t xml:space="preserve">TAM- Tarjeta Andina de Migración </t>
  </si>
  <si>
    <t>F</t>
  </si>
  <si>
    <t>Permiso Temporal de Permanencia - PTP</t>
  </si>
  <si>
    <t>G</t>
  </si>
  <si>
    <t>Salvoconducto</t>
  </si>
  <si>
    <t>H</t>
  </si>
  <si>
    <t>Carné Permiso Temp.Perman. - CPP</t>
  </si>
  <si>
    <t>Código de tipo de afectación del IGV</t>
  </si>
  <si>
    <t>Codigo de tributo</t>
  </si>
  <si>
    <t>10</t>
  </si>
  <si>
    <t>Gravado - Operación Onerosa</t>
  </si>
  <si>
    <t>11</t>
  </si>
  <si>
    <t>Gravado – Retiro por premio</t>
  </si>
  <si>
    <t>Gravado – Retiro por donación</t>
  </si>
  <si>
    <t xml:space="preserve">Gravado – Retiro </t>
  </si>
  <si>
    <t>14</t>
  </si>
  <si>
    <t>Gravado – Retiro por publicidad</t>
  </si>
  <si>
    <t>15</t>
  </si>
  <si>
    <t>Gravado – Bonificaciones</t>
  </si>
  <si>
    <t>16</t>
  </si>
  <si>
    <t>Gravado – Retiro por entrega a trabajadores</t>
  </si>
  <si>
    <t>Gravado - IVAP</t>
  </si>
  <si>
    <t>1016 o 9996</t>
  </si>
  <si>
    <t>Exonerado - Operación Onerosa</t>
  </si>
  <si>
    <t>Exonerado - Transferencia gratuita</t>
  </si>
  <si>
    <t>Inafecto - Operación Onerosa</t>
  </si>
  <si>
    <t>Inafecto – Retiro por Bonificación</t>
  </si>
  <si>
    <t>32</t>
  </si>
  <si>
    <t>Inafecto – Retiro</t>
  </si>
  <si>
    <t>33</t>
  </si>
  <si>
    <t>Inafecto – Retiro por Muestras Médicas</t>
  </si>
  <si>
    <t>34</t>
  </si>
  <si>
    <t>Inafecto - Retiro por Convenio Colectivo</t>
  </si>
  <si>
    <t>35</t>
  </si>
  <si>
    <t>Inafecto – Retiro por premio</t>
  </si>
  <si>
    <t>36</t>
  </si>
  <si>
    <t>Inafecto - Retiro por publicidad</t>
  </si>
  <si>
    <t>Inafecto - Transferencia gratuita</t>
  </si>
  <si>
    <t>Exportación de Bienes o Servicios</t>
  </si>
  <si>
    <t>9995 o 9996</t>
  </si>
  <si>
    <t>Código de tipos de sistema de cálculo del ISC</t>
  </si>
  <si>
    <t>Sistema al valor (Apéndice IV, lit. A – T.U.O IGV e ISC)</t>
  </si>
  <si>
    <t>Aplicación del Monto Fijo ( Sistema específico, bienes en el apéndice III, Apéndice IV, lit. B – T.U.O IGV e ISC)</t>
  </si>
  <si>
    <t>Sistema de Precios de Venta al Público (Apéndice IV, lit. C – T.U.O IGV e ISC)</t>
  </si>
  <si>
    <t>Códigos de tipo de nota de crédito electrónica</t>
  </si>
  <si>
    <t>Anulación de la operación</t>
  </si>
  <si>
    <t>Anulación por error en el RUC</t>
  </si>
  <si>
    <t>Descuento global</t>
  </si>
  <si>
    <t>Descuento por ítem</t>
  </si>
  <si>
    <t>Devolución total</t>
  </si>
  <si>
    <t>Devolución por ítem</t>
  </si>
  <si>
    <t>Bonificación</t>
  </si>
  <si>
    <t>Disminución en el valor</t>
  </si>
  <si>
    <t xml:space="preserve">Otros Conceptos </t>
  </si>
  <si>
    <t>Ajustes de operaciones de exportación</t>
  </si>
  <si>
    <t>Ajustes afectos al IVAP</t>
  </si>
  <si>
    <t>Corrección o modificación del monto neto pendiente de pago y/o la(s) fechas(s) de vencimiento del pago único o de las cuotas y/o los montos correspondientes a cada cuota, de ser el caso</t>
  </si>
  <si>
    <t>Códigos de tipo de nota de débito electrónica</t>
  </si>
  <si>
    <t>Intereses por mora</t>
  </si>
  <si>
    <t>Aumento en el valor</t>
  </si>
  <si>
    <t>Códigos de tipo de valor de venta (Resumen diario de boletas y notas)</t>
  </si>
  <si>
    <t>Gravado</t>
  </si>
  <si>
    <t>Gratuitas</t>
  </si>
  <si>
    <t>Código de documentos relacionados tributarios</t>
  </si>
  <si>
    <t>Factura – emitida para corregir error en el RUC</t>
  </si>
  <si>
    <t>Factura – emitida por anticipos</t>
  </si>
  <si>
    <t>Boleta de Venta – emitida por anticipos</t>
  </si>
  <si>
    <t xml:space="preserve">Ticket de Salida - ENAPU </t>
  </si>
  <si>
    <t>Código SCOP</t>
  </si>
  <si>
    <t>Factura electrónica remitente</t>
  </si>
  <si>
    <t>Guia de remisión remitente</t>
  </si>
  <si>
    <t xml:space="preserve">Declaración de salida del depósito franco </t>
  </si>
  <si>
    <t xml:space="preserve">Declaración simplificada de importación </t>
  </si>
  <si>
    <t>Liquidación de compra - emitida por anticipos</t>
  </si>
  <si>
    <t>99</t>
  </si>
  <si>
    <t>Otros</t>
  </si>
  <si>
    <t>Código de ubicación geográfica (UBIGEO)</t>
  </si>
  <si>
    <t>Catálogo de ubigeos del INEI</t>
  </si>
  <si>
    <t>https://www.datosabiertos.gob.pe/dataset/c%C3%B3digo-de-ubicaci%C3%B3n-geogr%C3%A1fica-en-el-per%C3%BA-instituto-nacional-de-estad%C3%ADstica-e-inform%C3%A1tica</t>
  </si>
  <si>
    <t>Código de otros conceptos tributarios</t>
  </si>
  <si>
    <t>Total valor de venta - operaciones exportadas</t>
  </si>
  <si>
    <t>Total valor de venta - operaciones gravadas</t>
  </si>
  <si>
    <t>1002</t>
  </si>
  <si>
    <t>Total valor de venta - operaciones inafectas</t>
  </si>
  <si>
    <t>Total valor de venta - operaciones exoneradas</t>
  </si>
  <si>
    <t>Total valor de venta – Operaciones gratuitas</t>
  </si>
  <si>
    <t>1005</t>
  </si>
  <si>
    <t>Sub total de venta</t>
  </si>
  <si>
    <t>2001</t>
  </si>
  <si>
    <t>Percepciones</t>
  </si>
  <si>
    <t>2002</t>
  </si>
  <si>
    <t>Retenciones</t>
  </si>
  <si>
    <t>2003</t>
  </si>
  <si>
    <t>Detracciones</t>
  </si>
  <si>
    <t>2004</t>
  </si>
  <si>
    <t>Bonificaciones</t>
  </si>
  <si>
    <t>2005</t>
  </si>
  <si>
    <t>Total descuentos</t>
  </si>
  <si>
    <t>FISE (Ley 29852) Fondo Inclusión Social Energético</t>
  </si>
  <si>
    <t>Códigos de elementos adicionales en la factura y boleta electrónica</t>
  </si>
  <si>
    <t>Monto en Letras</t>
  </si>
  <si>
    <t>Leyenda "TRANSFERENCIA GRATUITA DE UN BIEN Y/O SERVICIO PRESTADO GRATUITAMENTE"</t>
  </si>
  <si>
    <t>Leyenda “COMPROBANTE DE PERCEPCIÓN”</t>
  </si>
  <si>
    <t>Leyenda “BIENES TRANSFERIDOS EN LA AMAZONÍA REGIÓN SELVAPARA SER CONSUMIDOS EN LA MISMA"</t>
  </si>
  <si>
    <t>Leyenda “SERVICIOS PRESTADOS EN LA AMAZONÍA  REGIÓN SELVA PARA SER CONSUMIDOS EN LA MISMA”</t>
  </si>
  <si>
    <t>Leyenda “CONTRATOS DE CONSTRUCCIÓN EJECUTADOS  EN LA AMAZONÍA REGIÓN SELVA”</t>
  </si>
  <si>
    <t xml:space="preserve">Leyenda “Agencia de Viaje - Paquete turístico” </t>
  </si>
  <si>
    <t xml:space="preserve">Leyenda “Venta realizada por emisor itinerante” </t>
  </si>
  <si>
    <t>2006</t>
  </si>
  <si>
    <r>
      <t xml:space="preserve">Leyenda: </t>
    </r>
    <r>
      <rPr>
        <sz val="10"/>
        <color rgb="FF000000"/>
        <rFont val="Calibri"/>
        <family val="2"/>
        <scheme val="minor"/>
      </rPr>
      <t>Operación sujeta a detracción</t>
    </r>
  </si>
  <si>
    <t>Leyenda: Operación sujeta a IVAP</t>
  </si>
  <si>
    <t>Restitución Simplificado de Derechos Arancelarios</t>
  </si>
  <si>
    <r>
      <t xml:space="preserve">Detracciones: </t>
    </r>
    <r>
      <rPr>
        <sz val="10"/>
        <color rgb="FF000000"/>
        <rFont val="Calibri"/>
        <family val="2"/>
        <scheme val="minor"/>
      </rPr>
      <t>CODIGO DE BB Y SS SUJETOS A DETRACCION</t>
    </r>
  </si>
  <si>
    <t>3001</t>
  </si>
  <si>
    <r>
      <t xml:space="preserve">Detracciones: </t>
    </r>
    <r>
      <rPr>
        <sz val="10"/>
        <color rgb="FF000000"/>
        <rFont val="Calibri"/>
        <family val="2"/>
        <scheme val="minor"/>
      </rPr>
      <t>NUMERO DE CTA EN EL BN</t>
    </r>
  </si>
  <si>
    <t>3002</t>
  </si>
  <si>
    <r>
      <t xml:space="preserve">Detracciones: </t>
    </r>
    <r>
      <rPr>
        <sz val="10"/>
        <color rgb="FF000000"/>
        <rFont val="Calibri"/>
        <family val="2"/>
        <scheme val="minor"/>
      </rPr>
      <t>Recursos Hidrobiológicos-Nombre y matrícula de la embarcación</t>
    </r>
  </si>
  <si>
    <r>
      <t xml:space="preserve">Detracciones: </t>
    </r>
    <r>
      <rPr>
        <sz val="10"/>
        <color rgb="FF000000"/>
        <rFont val="Calibri"/>
        <family val="2"/>
        <scheme val="minor"/>
      </rPr>
      <t>Recursos Hidrobiológicos-Tipo y cantidad de especie vendida</t>
    </r>
  </si>
  <si>
    <t>3004</t>
  </si>
  <si>
    <r>
      <t xml:space="preserve">Detracciones: </t>
    </r>
    <r>
      <rPr>
        <sz val="10"/>
        <color rgb="FF000000"/>
        <rFont val="Calibri"/>
        <family val="2"/>
        <scheme val="minor"/>
      </rPr>
      <t>Recursos Hidrobiológicos -Lugar de descarga</t>
    </r>
  </si>
  <si>
    <t>3005</t>
  </si>
  <si>
    <r>
      <t xml:space="preserve">Detracciones: </t>
    </r>
    <r>
      <rPr>
        <sz val="10"/>
        <color rgb="FF000000"/>
        <rFont val="Calibri"/>
        <family val="2"/>
        <scheme val="minor"/>
      </rPr>
      <t>Recursos Hidrobiológicos -Fecha de descarga</t>
    </r>
  </si>
  <si>
    <r>
      <t xml:space="preserve">Detracciones: </t>
    </r>
    <r>
      <rPr>
        <sz val="10"/>
        <color rgb="FF000000"/>
        <rFont val="Calibri"/>
        <family val="2"/>
        <scheme val="minor"/>
      </rPr>
      <t>Transporte Bienes vía terrestre – Numero Registro MTC</t>
    </r>
  </si>
  <si>
    <r>
      <t xml:space="preserve">Detracciones: </t>
    </r>
    <r>
      <rPr>
        <sz val="10"/>
        <color rgb="FF000000"/>
        <rFont val="Calibri"/>
        <family val="2"/>
        <scheme val="minor"/>
      </rPr>
      <t>Transporte Bienes vía terrestre – configuración vehicular</t>
    </r>
  </si>
  <si>
    <t>3008</t>
  </si>
  <si>
    <r>
      <t xml:space="preserve">Detracciones: </t>
    </r>
    <r>
      <rPr>
        <sz val="10"/>
        <color rgb="FF000000"/>
        <rFont val="Calibri"/>
        <family val="2"/>
        <scheme val="minor"/>
      </rPr>
      <t>Transporte Bienes vía terrestre – punto de origen</t>
    </r>
  </si>
  <si>
    <t>3009</t>
  </si>
  <si>
    <r>
      <t xml:space="preserve">Detracciones: </t>
    </r>
    <r>
      <rPr>
        <sz val="10"/>
        <color rgb="FF000000"/>
        <rFont val="Calibri"/>
        <family val="2"/>
        <scheme val="minor"/>
      </rPr>
      <t>Transporte Bienes vía terrestre – punto destino</t>
    </r>
  </si>
  <si>
    <t>3010</t>
  </si>
  <si>
    <r>
      <t xml:space="preserve">Detracciones: </t>
    </r>
    <r>
      <rPr>
        <sz val="10"/>
        <color rgb="FF000000"/>
        <rFont val="Calibri"/>
        <family val="2"/>
        <scheme val="minor"/>
      </rPr>
      <t>Transporte Bienes vía terrestre – valor referencial preliminar</t>
    </r>
  </si>
  <si>
    <t>Beneficio hospedajes: Código País de emisión del pasaporte</t>
  </si>
  <si>
    <t>4001</t>
  </si>
  <si>
    <t>Beneficio hospedajes: Código País de residencia del sujeto no domiciliado</t>
  </si>
  <si>
    <t>4002</t>
  </si>
  <si>
    <t xml:space="preserve">Beneficio Hospedajes: Fecha de ingreso al país </t>
  </si>
  <si>
    <t>4003</t>
  </si>
  <si>
    <t>Beneficio Hospedajes: Fecha de ingreso al establecimiento</t>
  </si>
  <si>
    <t>4004</t>
  </si>
  <si>
    <t>Beneficio Hospedajes: Fecha de salida del establecimiento</t>
  </si>
  <si>
    <t>Beneficio Hospedajes: Número de días de permanencia</t>
  </si>
  <si>
    <t xml:space="preserve">Beneficio Hospedajes: Fecha de consumo </t>
  </si>
  <si>
    <t>4007</t>
  </si>
  <si>
    <t xml:space="preserve">Beneficio Hospedajes: Paquete turístico - Nombres y Apellidos del Huésped </t>
  </si>
  <si>
    <t>4008</t>
  </si>
  <si>
    <t xml:space="preserve">Beneficio Hospedajes: Paquete turístico – Tipo documento identidad del huésped  </t>
  </si>
  <si>
    <t xml:space="preserve">Beneficio Hospedajes: Paquete turístico – Numero de documento identidad de huésped </t>
  </si>
  <si>
    <t>5000</t>
  </si>
  <si>
    <t>Proveedores Estado: Número de Expediente</t>
  </si>
  <si>
    <t>5001</t>
  </si>
  <si>
    <t>Proveedores Estado : Código de unidad ejecutora</t>
  </si>
  <si>
    <t>5002</t>
  </si>
  <si>
    <t>Proveedores Estado : N° de proceso de selección</t>
  </si>
  <si>
    <t>5003</t>
  </si>
  <si>
    <t>Proveedores Estado : N° de contrato</t>
  </si>
  <si>
    <t>6000</t>
  </si>
  <si>
    <t>Comercialización de Oro :  Código Unico Concesión Minera</t>
  </si>
  <si>
    <t>6001</t>
  </si>
  <si>
    <t>Comercialización de Oro :  N° declaración compromiso</t>
  </si>
  <si>
    <t>6002</t>
  </si>
  <si>
    <t>Comercialización de Oro :  N° Reg. Especial .Comerci. Oro</t>
  </si>
  <si>
    <t>6003</t>
  </si>
  <si>
    <t>Comercialización de Oro :  N° Resolución que autoriza Planta de Beneficio</t>
  </si>
  <si>
    <t>6004</t>
  </si>
  <si>
    <t>Comercialización de Oro : Ley Mineral (% concent. oro)</t>
  </si>
  <si>
    <t>6005</t>
  </si>
  <si>
    <t>Comercialización de Oro : Naturaleza del mineral</t>
  </si>
  <si>
    <t>6006</t>
  </si>
  <si>
    <t>Comercialización de Oro : Nombre del derecho minero</t>
  </si>
  <si>
    <t>Primera venta de mercancia identificable entre usuarios de la zona comercial</t>
  </si>
  <si>
    <t>Venta exonerada del IGV-ISC-IPM. Prohibida la venta fuera de la zona comercial de Tacna</t>
  </si>
  <si>
    <t>Código de tipo de precio de venta unitario</t>
  </si>
  <si>
    <t>Precio unitario (incluye el IGV)</t>
  </si>
  <si>
    <t>Valor referencial unitario en operaciones no onerosas (Gratuitas)</t>
  </si>
  <si>
    <t xml:space="preserve">Tarifas reguladas </t>
  </si>
  <si>
    <t>17</t>
  </si>
  <si>
    <t>Código de tipo de operación</t>
  </si>
  <si>
    <t>Venta lnterna</t>
  </si>
  <si>
    <t>Exportación de bienes</t>
  </si>
  <si>
    <t>No Domiciliados</t>
  </si>
  <si>
    <t>Venta Interna – Anticipos</t>
  </si>
  <si>
    <t xml:space="preserve">Venta Itinerante </t>
  </si>
  <si>
    <t>Factura Guía</t>
  </si>
  <si>
    <t>Venta Arroz Pilado</t>
  </si>
  <si>
    <t>Factura - Comprobante de Percepción</t>
  </si>
  <si>
    <t>Factura - Guía remitente</t>
  </si>
  <si>
    <t>Factura - Guía transportista</t>
  </si>
  <si>
    <t>Boleta de venta – Comprobante de Percepción.</t>
  </si>
  <si>
    <t>Gasto Deducible Persona Natural</t>
  </si>
  <si>
    <t>Exportación de servicios – prestación de servicios de hospedaje No Dom</t>
  </si>
  <si>
    <t>Exportación de servicios – Transporte de navieras</t>
  </si>
  <si>
    <t>Exportación de servicios – servicios  a naves y aeronaves de bandera extranjera</t>
  </si>
  <si>
    <t>Exportación de servicios – RES</t>
  </si>
  <si>
    <t>Exportación de servicios  - Servicios que conformen un Paquete Turístico</t>
  </si>
  <si>
    <t>Exportación de servicios – Servicios complementarios al transporte de carga</t>
  </si>
  <si>
    <t>Exportación de servicios – Suministro de energía eléctrica a favor de sujetos domiciliados en ZED</t>
  </si>
  <si>
    <t>Exportación de servicios – Prestación servicios realizados parcialmente en el extranjero</t>
  </si>
  <si>
    <t>Código de modalidad de transporte</t>
  </si>
  <si>
    <t>Transporte público</t>
  </si>
  <si>
    <t>Transporte privado</t>
  </si>
  <si>
    <t>19</t>
  </si>
  <si>
    <t>Código de estado del ítem (resumen diario)</t>
  </si>
  <si>
    <t xml:space="preserve"> Adicionar</t>
  </si>
  <si>
    <t>2</t>
  </si>
  <si>
    <t xml:space="preserve"> Modificar</t>
  </si>
  <si>
    <t xml:space="preserve"> Anulado</t>
  </si>
  <si>
    <t>Código de motivo de traslado</t>
  </si>
  <si>
    <t>Venta</t>
  </si>
  <si>
    <t>Compra</t>
  </si>
  <si>
    <t>Venta con entrega a terceros</t>
  </si>
  <si>
    <t>Traslado entre establecimientos de la misma empresa</t>
  </si>
  <si>
    <t>Consignación</t>
  </si>
  <si>
    <t>Devolución</t>
  </si>
  <si>
    <t>Recojo de bienes transformados</t>
  </si>
  <si>
    <t>Importación</t>
  </si>
  <si>
    <t xml:space="preserve">Venta sujeta a confirmación del comprador   </t>
  </si>
  <si>
    <t>Traslado de bienes para transformación</t>
  </si>
  <si>
    <t>Traslado emisor itinerante CP</t>
  </si>
  <si>
    <t>21</t>
  </si>
  <si>
    <t>Código de documentos relacionados (sólo guía de remisión electrónica)</t>
  </si>
  <si>
    <t>Numeración DAM</t>
  </si>
  <si>
    <t>Número de orden de entrega</t>
  </si>
  <si>
    <t>Número SCOP</t>
  </si>
  <si>
    <t>Número de manifiesto de carga</t>
  </si>
  <si>
    <t>Número de constancia de detracción</t>
  </si>
  <si>
    <t>22</t>
  </si>
  <si>
    <t>Código de regimen de percepciones</t>
  </si>
  <si>
    <t>Porcentaje %</t>
  </si>
  <si>
    <t>Percepción Venta Interna</t>
  </si>
  <si>
    <t>Percepción a la adquisición de combustible</t>
  </si>
  <si>
    <t>Percepción realizada al agente de percepción con tasa especial</t>
  </si>
  <si>
    <t>23</t>
  </si>
  <si>
    <t>Código de regimen de retenciones</t>
  </si>
  <si>
    <t>Tasa 3%</t>
  </si>
  <si>
    <t>Tasa 6%</t>
  </si>
  <si>
    <t>24</t>
  </si>
  <si>
    <t>Código de tarifa de servicios públicos</t>
  </si>
  <si>
    <t>Código de tarifa</t>
  </si>
  <si>
    <t>Servicio aplicable</t>
  </si>
  <si>
    <t>L001</t>
  </si>
  <si>
    <t>AT2</t>
  </si>
  <si>
    <t>LUZ</t>
  </si>
  <si>
    <t>L002</t>
  </si>
  <si>
    <t>MT2</t>
  </si>
  <si>
    <t>L003</t>
  </si>
  <si>
    <t>MT3</t>
  </si>
  <si>
    <t>L004</t>
  </si>
  <si>
    <t>MT4</t>
  </si>
  <si>
    <t>L005</t>
  </si>
  <si>
    <t>BT2</t>
  </si>
  <si>
    <t>L006</t>
  </si>
  <si>
    <t>BT3</t>
  </si>
  <si>
    <t>L007</t>
  </si>
  <si>
    <t>BT4</t>
  </si>
  <si>
    <t>L008</t>
  </si>
  <si>
    <t>BT5A</t>
  </si>
  <si>
    <t>L009</t>
  </si>
  <si>
    <t xml:space="preserve">BT5B </t>
  </si>
  <si>
    <t>L010</t>
  </si>
  <si>
    <t>BT6</t>
  </si>
  <si>
    <t>L011</t>
  </si>
  <si>
    <t>BT5C-AP</t>
  </si>
  <si>
    <t>L012</t>
  </si>
  <si>
    <t>BT5D</t>
  </si>
  <si>
    <t>L013</t>
  </si>
  <si>
    <t>BT5E</t>
  </si>
  <si>
    <t>L014</t>
  </si>
  <si>
    <t>BT7</t>
  </si>
  <si>
    <t>L015</t>
  </si>
  <si>
    <t>BT8</t>
  </si>
  <si>
    <t>L016</t>
  </si>
  <si>
    <t>BT5C</t>
  </si>
  <si>
    <t>L017</t>
  </si>
  <si>
    <t>MT2L</t>
  </si>
  <si>
    <t>L018</t>
  </si>
  <si>
    <t>MT2L_1 a MT2L21</t>
  </si>
  <si>
    <t>L019</t>
  </si>
  <si>
    <t>MT2A a MT2Z</t>
  </si>
  <si>
    <t>L020</t>
  </si>
  <si>
    <t xml:space="preserve">AT1 </t>
  </si>
  <si>
    <t>L021</t>
  </si>
  <si>
    <t>MT1</t>
  </si>
  <si>
    <t>A011</t>
  </si>
  <si>
    <t>COMERCIAL</t>
  </si>
  <si>
    <t>AGUA</t>
  </si>
  <si>
    <t>A012</t>
  </si>
  <si>
    <t>INDUSTRIAL</t>
  </si>
  <si>
    <t>A013</t>
  </si>
  <si>
    <t>ESTATAL</t>
  </si>
  <si>
    <t>A014</t>
  </si>
  <si>
    <t>DOMÉSTICO</t>
  </si>
  <si>
    <t>A015</t>
  </si>
  <si>
    <t>SOCIAL</t>
  </si>
  <si>
    <t>A016</t>
  </si>
  <si>
    <t>MULTIFAMILIAR INDIVIDUALIZADO</t>
  </si>
  <si>
    <t>A017</t>
  </si>
  <si>
    <t>MULTIFAMILIAR NO INDIVIDUALIZADO</t>
  </si>
  <si>
    <t>G001</t>
  </si>
  <si>
    <t>CAT – A1</t>
  </si>
  <si>
    <t>GAS</t>
  </si>
  <si>
    <t>G002</t>
  </si>
  <si>
    <t>CAT – A2</t>
  </si>
  <si>
    <t>G003</t>
  </si>
  <si>
    <t>CAT – B</t>
  </si>
  <si>
    <t>G004</t>
  </si>
  <si>
    <t>CAT - C</t>
  </si>
  <si>
    <t>G005</t>
  </si>
  <si>
    <t>CAT – D</t>
  </si>
  <si>
    <t>G006</t>
  </si>
  <si>
    <t>CAT – E</t>
  </si>
  <si>
    <t>G007</t>
  </si>
  <si>
    <t>CAT – GE</t>
  </si>
  <si>
    <t>G008</t>
  </si>
  <si>
    <t>CAT – IP</t>
  </si>
  <si>
    <t>G009</t>
  </si>
  <si>
    <t>CAT – GNV</t>
  </si>
  <si>
    <t>G010</t>
  </si>
  <si>
    <t>CAT - A</t>
  </si>
  <si>
    <t>G011</t>
  </si>
  <si>
    <t>CAT - B1</t>
  </si>
  <si>
    <t>G012</t>
  </si>
  <si>
    <t>CAT - B2</t>
  </si>
  <si>
    <t>G013</t>
  </si>
  <si>
    <t>CAT - PESCA</t>
  </si>
  <si>
    <t>G014</t>
  </si>
  <si>
    <t>CAT - TIPO I</t>
  </si>
  <si>
    <t>G015</t>
  </si>
  <si>
    <t>CAT - TIPO II-A</t>
  </si>
  <si>
    <t>G016</t>
  </si>
  <si>
    <t>CAT - TIPO II-B</t>
  </si>
  <si>
    <t>G017</t>
  </si>
  <si>
    <t>CAT - TIPO III</t>
  </si>
  <si>
    <t>G018</t>
  </si>
  <si>
    <t>CAT - TIPO IV</t>
  </si>
  <si>
    <t>G019</t>
  </si>
  <si>
    <t>CAT - TIPO V</t>
  </si>
  <si>
    <t>G020</t>
  </si>
  <si>
    <t>CAT - TIPO VI</t>
  </si>
  <si>
    <t>G021</t>
  </si>
  <si>
    <t>CAT - TIPO VII</t>
  </si>
  <si>
    <t>25</t>
  </si>
  <si>
    <t>26</t>
  </si>
  <si>
    <t xml:space="preserve">Tipo de préstamo (créditos hipotecarios) </t>
  </si>
  <si>
    <t>Sin información</t>
  </si>
  <si>
    <t xml:space="preserve">Si es construcción /adquisición </t>
  </si>
  <si>
    <t>Si es para refacción, remodelación, ampliación, mejoramiento o subdivisión de vivienda propia.</t>
  </si>
  <si>
    <t>Indicador de primera vivienda</t>
  </si>
  <si>
    <t>Sin indicador</t>
  </si>
  <si>
    <t>Calificado para crédito Mi Vivienda / Techo Propio</t>
  </si>
  <si>
    <t>Libre disposición de la AFP</t>
  </si>
  <si>
    <t>Calificado como primera vivienda de acuerdo a la información proporcionada por el cliente (para créditos otorgados a partir del 01.01.2013)</t>
  </si>
  <si>
    <t xml:space="preserve"> Código de tipo de operación</t>
  </si>
  <si>
    <t>Tipo de Comprobante asociado</t>
  </si>
  <si>
    <t>0101</t>
  </si>
  <si>
    <t>Factura, Boletas</t>
  </si>
  <si>
    <t>0112</t>
  </si>
  <si>
    <t>Venta Interna - Sustenta Gastos Deducibles Persona Natural</t>
  </si>
  <si>
    <t>Factura </t>
  </si>
  <si>
    <t>0113</t>
  </si>
  <si>
    <t>Venta Interna-NRUS</t>
  </si>
  <si>
    <t>Boleta</t>
  </si>
  <si>
    <t>0200</t>
  </si>
  <si>
    <t>Exportación de Bienes</t>
  </si>
  <si>
    <t>0201</t>
  </si>
  <si>
    <t>Exportación de Servicios – Prestación servicios realizados íntegramente en el país</t>
  </si>
  <si>
    <t>0202</t>
  </si>
  <si>
    <t>Exportación de Servicios – Prestación de servicios de hospedaje No Domiciliado</t>
  </si>
  <si>
    <t>0203</t>
  </si>
  <si>
    <t>Exportación de Servicios – Transporte de navieras</t>
  </si>
  <si>
    <t>0204</t>
  </si>
  <si>
    <t>Exportación de Servicios – Servicios  a naves y aeronaves de bandera extranjera</t>
  </si>
  <si>
    <t>0205</t>
  </si>
  <si>
    <t>Exportación de Servicios  - Servicios que conformen un Paquete Turístico</t>
  </si>
  <si>
    <t>0206</t>
  </si>
  <si>
    <t>Exportación de Servicios – Servicios complementarios al transporte de carga</t>
  </si>
  <si>
    <t>0207</t>
  </si>
  <si>
    <t>Exportación de Servicios – Suministro de energía eléctrica a favor de sujetos domiciliados en ZED</t>
  </si>
  <si>
    <t>0208</t>
  </si>
  <si>
    <t>Exportación de Servicios – Prestación servicios realizados parcialmente en el extranjero</t>
  </si>
  <si>
    <t>0301</t>
  </si>
  <si>
    <t>Operaciones con Carta de porte aéreo (emitidas en el ámbito nacional)</t>
  </si>
  <si>
    <t>0302</t>
  </si>
  <si>
    <t>Operaciones de Transporte ferroviario de pasajeros</t>
  </si>
  <si>
    <t>0401</t>
  </si>
  <si>
    <t>Ventas no domiciliados que no califican como exportación</t>
  </si>
  <si>
    <t>0501</t>
  </si>
  <si>
    <t>Compra interna</t>
  </si>
  <si>
    <t>0502</t>
  </si>
  <si>
    <t>Anticipos</t>
  </si>
  <si>
    <t>0503</t>
  </si>
  <si>
    <t>Compra de oro</t>
  </si>
  <si>
    <t>Operación Sujeta a Detracción</t>
  </si>
  <si>
    <t>Operación Sujeta a Detracción- Recursos Hidrobiológicos</t>
  </si>
  <si>
    <t>Operación Sujeta a Detracción- Servicios de Transporte Pasajeros</t>
  </si>
  <si>
    <t>Operación Sujeta a Detracción- Servicios de Transporte Carga</t>
  </si>
  <si>
    <t>Operación Sujeta a Percepción</t>
  </si>
  <si>
    <t>Operación sujeta a Retención de Renta de segunda categoría</t>
  </si>
  <si>
    <t>Créditos a empresas</t>
  </si>
  <si>
    <t>Créditos de consumo revolvente</t>
  </si>
  <si>
    <t>2102</t>
  </si>
  <si>
    <t xml:space="preserve">Créditos de consumo no revolvente </t>
  </si>
  <si>
    <t>2103</t>
  </si>
  <si>
    <t>Otras operaciones no gravadas - Empresas del sistema financiero y cooperativas de ahorro y crédito no autorizadas a captar recursos del público</t>
  </si>
  <si>
    <t>2104</t>
  </si>
  <si>
    <t>Otras operaciones no  gravadas - Empresas del sistema de seguros</t>
  </si>
  <si>
    <t>Comprobante emitido por AFP</t>
  </si>
  <si>
    <t>2106</t>
  </si>
  <si>
    <t>Venta Nacional a Turistas - Tax Free</t>
  </si>
  <si>
    <t>Códigos de leyendas</t>
  </si>
  <si>
    <t>Leyenda “BIENES TRANSFERIDOS EN LA AMAZONÍA REGIÓN SELVA PARA SER CONSUMIDOS EN LA MISMA"</t>
  </si>
  <si>
    <r>
      <t>Leyenda</t>
    </r>
    <r>
      <rPr>
        <sz val="10"/>
        <color rgb="FF000000"/>
        <rFont val="Calibri"/>
        <family val="2"/>
        <scheme val="minor"/>
      </rPr>
      <t xml:space="preserve"> "Operación sujeta a detracción"</t>
    </r>
  </si>
  <si>
    <t>2007</t>
  </si>
  <si>
    <r>
      <t>Leyenda</t>
    </r>
    <r>
      <rPr>
        <sz val="10"/>
        <color rgb="FF000000"/>
        <rFont val="Calibri"/>
        <family val="2"/>
        <scheme val="minor"/>
      </rPr>
      <t xml:space="preserve"> "Operación sujeta al IVAP"</t>
    </r>
  </si>
  <si>
    <t>Leyenda: “VENTA EXONERADA DEL IGV-ISC-IPM. PROHIBIDA LA VENTA FUERA DE LA ZONA COMERCIAL DE TACNA”</t>
  </si>
  <si>
    <t>Leyenda: “PRIMERA VENTA DE MERCANCÍA IDENTIFICABLE ENTRE USUARIOS DE LA ZONA COMERCIAL”</t>
  </si>
  <si>
    <t>Restitucion Simplificado de Derechos Arancelarios</t>
  </si>
  <si>
    <t>Leyenda “EXPORTACION DE SERVICIOS - DECRETO LEGISLATIVO Nº 919”</t>
  </si>
  <si>
    <t>2012</t>
  </si>
  <si>
    <t>Observaciones relacionadas con el traslado de mercaderías</t>
  </si>
  <si>
    <t>Códigos de cargos, descuentos y otras deducciones</t>
  </si>
  <si>
    <t>Nível</t>
  </si>
  <si>
    <t>00</t>
  </si>
  <si>
    <t>Descuentos que afectan la base imponible del IGV/IVAP</t>
  </si>
  <si>
    <t>Descuentos que no afectan la base imponible del IGV/IVAP</t>
  </si>
  <si>
    <t>Descuentos globales que afectan la base imponible del IGV/IVAP</t>
  </si>
  <si>
    <t>Descuentos globales que no afectan la base imponible del IGV/IVAP</t>
  </si>
  <si>
    <t xml:space="preserve">Descuentos globales por anticipos gravados que afectan la base imponible del IGV/IVAP </t>
  </si>
  <si>
    <t>Descuentos globales por anticipos exonerados</t>
  </si>
  <si>
    <t>Descuentos globales por anticipos inafectos</t>
  </si>
  <si>
    <t>Factor de compensación - Decreto de urgencia N. 010-2004</t>
  </si>
  <si>
    <t>Anticipo de ISC</t>
  </si>
  <si>
    <t>45</t>
  </si>
  <si>
    <t>FISE</t>
  </si>
  <si>
    <t>46</t>
  </si>
  <si>
    <t>Recargo al consumo y/o propinas</t>
  </si>
  <si>
    <t>47</t>
  </si>
  <si>
    <t>Cargos que afectan la base imponible del IGV/IVAP</t>
  </si>
  <si>
    <t>48</t>
  </si>
  <si>
    <t>Cargos que no afectan la base imponible del IGV/IVAP</t>
  </si>
  <si>
    <t>49</t>
  </si>
  <si>
    <t>Cargos globales que afectan la base imponible del IGV/IVAP</t>
  </si>
  <si>
    <t>Cargos globales que no afectan la base imponible del IGV/IVAP</t>
  </si>
  <si>
    <t>Percepción venta interna</t>
  </si>
  <si>
    <t>54</t>
  </si>
  <si>
    <t>Factor de aportación - Decreto de urgencia N. 010-2004</t>
  </si>
  <si>
    <t>61</t>
  </si>
  <si>
    <t>Retención de renta por anticipos</t>
  </si>
  <si>
    <t>62</t>
  </si>
  <si>
    <t>Retención del IGV</t>
  </si>
  <si>
    <t>63</t>
  </si>
  <si>
    <t>Rentención de renta de segunda categoría</t>
  </si>
  <si>
    <t>Códigos de bienes y servicios sujetos a detracciones</t>
  </si>
  <si>
    <t>001</t>
  </si>
  <si>
    <t>Azúcar y melaza de caña</t>
  </si>
  <si>
    <t>002</t>
  </si>
  <si>
    <t>Arroz</t>
  </si>
  <si>
    <t>003</t>
  </si>
  <si>
    <t>Alcohol etílico</t>
  </si>
  <si>
    <t>004</t>
  </si>
  <si>
    <t>Recursos hidrobiológicos</t>
  </si>
  <si>
    <t>005</t>
  </si>
  <si>
    <t>Maíz amarillo duro</t>
  </si>
  <si>
    <t>007</t>
  </si>
  <si>
    <t>Caña de azúcar</t>
  </si>
  <si>
    <t>008</t>
  </si>
  <si>
    <t>Madera</t>
  </si>
  <si>
    <t>009</t>
  </si>
  <si>
    <t>Arena y piedra.</t>
  </si>
  <si>
    <t>010</t>
  </si>
  <si>
    <t>Residuos, subproductos, desechos, recortes y desperdicios</t>
  </si>
  <si>
    <t>011</t>
  </si>
  <si>
    <t>Bienes gravados con el IGV, o renuncia a la exoneración</t>
  </si>
  <si>
    <t>012</t>
  </si>
  <si>
    <t>Intermediación laboral y tercerización</t>
  </si>
  <si>
    <t>013</t>
  </si>
  <si>
    <t>Animales vivos</t>
  </si>
  <si>
    <t>014</t>
  </si>
  <si>
    <t>Carnes y despojos comestibles</t>
  </si>
  <si>
    <t>015</t>
  </si>
  <si>
    <t>Abonos, cueros y pieles de origen animal</t>
  </si>
  <si>
    <t>016</t>
  </si>
  <si>
    <t>Aceite de pescado</t>
  </si>
  <si>
    <t>017</t>
  </si>
  <si>
    <t>Harina, polvo y “pellets” de pescado, crustáceos, moluscos y demás invertebrados acuáticos</t>
  </si>
  <si>
    <t>019</t>
  </si>
  <si>
    <t>Arrendamiento de bienes muebles</t>
  </si>
  <si>
    <t>020</t>
  </si>
  <si>
    <t>Mantenimiento y reparación de bienes muebles</t>
  </si>
  <si>
    <t>021</t>
  </si>
  <si>
    <t>Movimiento de carga</t>
  </si>
  <si>
    <t>022</t>
  </si>
  <si>
    <t>Otros servicios empresariales</t>
  </si>
  <si>
    <t>023</t>
  </si>
  <si>
    <t>Leche</t>
  </si>
  <si>
    <t>024</t>
  </si>
  <si>
    <t>Comisión mercantil</t>
  </si>
  <si>
    <t>025</t>
  </si>
  <si>
    <t>Fabricación de bienes por encargo</t>
  </si>
  <si>
    <t>026</t>
  </si>
  <si>
    <t>Servicio de transporte de personas</t>
  </si>
  <si>
    <t>027</t>
  </si>
  <si>
    <t>Servicio de transporte de carga</t>
  </si>
  <si>
    <t>028</t>
  </si>
  <si>
    <t>Transporte de pasajeros</t>
  </si>
  <si>
    <t>030</t>
  </si>
  <si>
    <t>Contratos de construcción</t>
  </si>
  <si>
    <t>031</t>
  </si>
  <si>
    <t>Oro gravado con el IGV</t>
  </si>
  <si>
    <t>032</t>
  </si>
  <si>
    <t>Paprika y otros frutos de los generos capsicum o pimienta</t>
  </si>
  <si>
    <t>034</t>
  </si>
  <si>
    <t>Minerales metálicos no auríferos</t>
  </si>
  <si>
    <t>035</t>
  </si>
  <si>
    <t>Bienes exonerados del IGV</t>
  </si>
  <si>
    <t>036</t>
  </si>
  <si>
    <t>Oro y demás minerales metálicos exonerados del IGV</t>
  </si>
  <si>
    <t>037</t>
  </si>
  <si>
    <t>Demás servicios gravados con el IGV</t>
  </si>
  <si>
    <t>039</t>
  </si>
  <si>
    <t>Minerales no metálicos</t>
  </si>
  <si>
    <t>040</t>
  </si>
  <si>
    <t>Bien inmueble gravado con IGV</t>
  </si>
  <si>
    <t>041</t>
  </si>
  <si>
    <t>Plomo</t>
  </si>
  <si>
    <t>099</t>
  </si>
  <si>
    <t>Ley 30737</t>
  </si>
  <si>
    <t>Código de identificación del concepto tributario</t>
  </si>
  <si>
    <r>
      <t xml:space="preserve">Detracciones: </t>
    </r>
    <r>
      <rPr>
        <sz val="10"/>
        <color rgb="FF000000"/>
        <rFont val="Calibri"/>
        <family val="2"/>
        <scheme val="minor"/>
      </rPr>
      <t>Recursos Hidrobiológicos-Matrícula de la embarcación</t>
    </r>
  </si>
  <si>
    <r>
      <t xml:space="preserve">Detracciones: </t>
    </r>
    <r>
      <rPr>
        <sz val="10"/>
        <color rgb="FF000000"/>
        <rFont val="Calibri"/>
        <family val="2"/>
        <scheme val="minor"/>
      </rPr>
      <t>Recursos Hidrobiológicos-Nombre de la embarcación</t>
    </r>
  </si>
  <si>
    <r>
      <t xml:space="preserve">Detracciones: </t>
    </r>
    <r>
      <rPr>
        <sz val="10"/>
        <color rgb="FF000000"/>
        <rFont val="Calibri"/>
        <family val="2"/>
        <scheme val="minor"/>
      </rPr>
      <t>Recursos Hidrobiológicos-Tipo de especie vendida</t>
    </r>
  </si>
  <si>
    <r>
      <t xml:space="preserve">Detracciones: </t>
    </r>
    <r>
      <rPr>
        <sz val="10"/>
        <color rgb="FF000000"/>
        <rFont val="Calibri"/>
        <family val="2"/>
        <scheme val="minor"/>
      </rPr>
      <t>Recursos Hidrobiológicos-Lugar de descarga</t>
    </r>
  </si>
  <si>
    <r>
      <t xml:space="preserve">Detracciones: </t>
    </r>
    <r>
      <rPr>
        <sz val="10"/>
        <color rgb="FF000000"/>
        <rFont val="Calibri"/>
        <family val="2"/>
        <scheme val="minor"/>
      </rPr>
      <t>Recursos Hidrobiológicos-Fecha de descarga</t>
    </r>
  </si>
  <si>
    <r>
      <t xml:space="preserve">Detracciones: </t>
    </r>
    <r>
      <rPr>
        <sz val="10"/>
        <color rgb="FF000000"/>
        <rFont val="Calibri"/>
        <family val="2"/>
        <scheme val="minor"/>
      </rPr>
      <t>Recursos Hidrobiológicos-Cantidad de especie vendida</t>
    </r>
  </si>
  <si>
    <t>Transportre Terreste - Número de asiento</t>
  </si>
  <si>
    <t>Transporte Terrestre - Información de manifiesto de pasajeros</t>
  </si>
  <si>
    <t>Transporte Terrestre - Número de documento de identidad del pasajero</t>
  </si>
  <si>
    <t>Transporte Terrestre - Tipo de documento de identidad del pasajero</t>
  </si>
  <si>
    <t>3054</t>
  </si>
  <si>
    <t>Transporte Terrestre - Nombres y apellidos del pasajero</t>
  </si>
  <si>
    <t>3055</t>
  </si>
  <si>
    <t>Transporte Terrestre - Ciudad o lugar de destino - Ubigeo</t>
  </si>
  <si>
    <t>3056</t>
  </si>
  <si>
    <t>Transporte Terrestre - Ciudad o lugar de destino - Dirección detallada</t>
  </si>
  <si>
    <t>3057</t>
  </si>
  <si>
    <t>Transporte Terrestre - Ciudad o lugar de origen - Ubigeo</t>
  </si>
  <si>
    <t>3058</t>
  </si>
  <si>
    <t>Transporte Terrestre - Ciudad o lugar de origen - Dirección detallada</t>
  </si>
  <si>
    <t>Transporte Terrestre - Fecha de inicio programado</t>
  </si>
  <si>
    <t>3060</t>
  </si>
  <si>
    <t>Transporte Terrestre - Hora de inicio programado</t>
  </si>
  <si>
    <t>Beneficio Hospedajes-Paquete turístico: Código de país de emisión del pasaporte</t>
  </si>
  <si>
    <t>Beneficio Hospedajes: Código de país de residencia del sujeto no domiciliado</t>
  </si>
  <si>
    <t>Beneficio Hospedajes: Fecha de ingreso al país</t>
  </si>
  <si>
    <t>Beneficio Hospedajes: Fecha de Ingreso al Establecimiento</t>
  </si>
  <si>
    <t>Beneficio Hospedajes: Fecha de Salida del Establecimiento</t>
  </si>
  <si>
    <t>Beneficio Hospedajes: Número de Días de Permanencia</t>
  </si>
  <si>
    <t xml:space="preserve">Beneficio Hospedajes: Fecha de Consumo </t>
  </si>
  <si>
    <t xml:space="preserve">Beneficio Hospedajes-Paquete turístico: Nombres y apellidos del huesped </t>
  </si>
  <si>
    <t xml:space="preserve">Beneficio Hospedajes-Paquete turístico: Tipo de documento de identidad del huesped </t>
  </si>
  <si>
    <t xml:space="preserve">Beneficio Hospedajes-Paquete turístico: Número de documento de identidad del huesped </t>
  </si>
  <si>
    <t>4030</t>
  </si>
  <si>
    <t>Carta Porte Aéreo:  Lugar de origen - Código de ubigeo</t>
  </si>
  <si>
    <t>4031</t>
  </si>
  <si>
    <t>Carta Porte Aéreo:  Lugar de origen - Dirección detallada</t>
  </si>
  <si>
    <t>4032</t>
  </si>
  <si>
    <t>Carta Porte Aéreo:  Lugar de destino - Código de ubigeo</t>
  </si>
  <si>
    <t>4033</t>
  </si>
  <si>
    <t>Carta Porte Aéreo:  Lugar de destino - Dirección detallada</t>
  </si>
  <si>
    <t>4040</t>
  </si>
  <si>
    <t>BVME transporte ferroviario: Pasajero - Apellidos y Nombres</t>
  </si>
  <si>
    <t>BVME transporte ferroviario: Pasajero - Tipo de documento de identidad</t>
  </si>
  <si>
    <t>4042</t>
  </si>
  <si>
    <t>BVME transporte ferroviario: Servicio transporte: Ciudad o lugar de origen - Código de ubigeo</t>
  </si>
  <si>
    <t>BVME transporte ferroviario: Servicio transporte: Ciudad o lugar de origen - Dirección detallada</t>
  </si>
  <si>
    <t>4044</t>
  </si>
  <si>
    <t>BVME transporte ferroviario: Servicio transporte: Ciudad o lugar de destino - Código de ubigeo</t>
  </si>
  <si>
    <t>4045</t>
  </si>
  <si>
    <t>BVME transporte ferroviario: Servicio transporte: Ciudad o lugar de destino - Dirección detallada</t>
  </si>
  <si>
    <t>4046</t>
  </si>
  <si>
    <t>BVME transporte ferroviario: Servicio transporte:Número de asiento</t>
  </si>
  <si>
    <t>4047</t>
  </si>
  <si>
    <t>BVME transporte ferroviario: Servicio transporte: Hora programada de inicio de viaje</t>
  </si>
  <si>
    <t>4048</t>
  </si>
  <si>
    <t>BVME transporte ferroviario: Servicio transporte: Fecha programada de inicio de viaje</t>
  </si>
  <si>
    <t>4049</t>
  </si>
  <si>
    <t>BVME transporte ferroviario: Pasajero - Número de documento de identidad</t>
  </si>
  <si>
    <t>4060</t>
  </si>
  <si>
    <t>Regalía Petrolera: Decreto Supremo de aprobación del contrato</t>
  </si>
  <si>
    <t>4061</t>
  </si>
  <si>
    <t>Regalía Petrolera: Area de contrato (Lote)</t>
  </si>
  <si>
    <t>4062</t>
  </si>
  <si>
    <t>Regalía Petrolera: Periodo de pago - Fecha de inicio</t>
  </si>
  <si>
    <t>4063</t>
  </si>
  <si>
    <t>Regalía Petrolera: Periodo de pago - Fecha de fin</t>
  </si>
  <si>
    <t>4064</t>
  </si>
  <si>
    <t>Regalía Petrolera: Fecha de Pago</t>
  </si>
  <si>
    <t>Proveedores Estado: Código de Unidad Ejecutora</t>
  </si>
  <si>
    <t>Proveedores Estado: N° de Proceso de Selección</t>
  </si>
  <si>
    <t>Proveedores Estado: N° de Contrato</t>
  </si>
  <si>
    <t>5010</t>
  </si>
  <si>
    <t>Numero de Placa</t>
  </si>
  <si>
    <t>5011</t>
  </si>
  <si>
    <t>Categoria</t>
  </si>
  <si>
    <t>5012</t>
  </si>
  <si>
    <t>Marca</t>
  </si>
  <si>
    <t>5013</t>
  </si>
  <si>
    <t>Modelo</t>
  </si>
  <si>
    <t>5014</t>
  </si>
  <si>
    <t>Color</t>
  </si>
  <si>
    <t>5015</t>
  </si>
  <si>
    <t>Motor</t>
  </si>
  <si>
    <t>5016</t>
  </si>
  <si>
    <t>Combustible</t>
  </si>
  <si>
    <t>5017</t>
  </si>
  <si>
    <t>Form. Rodante</t>
  </si>
  <si>
    <t>5018</t>
  </si>
  <si>
    <t>VIN</t>
  </si>
  <si>
    <t>5019</t>
  </si>
  <si>
    <t>Serie/Chasis</t>
  </si>
  <si>
    <t>5020</t>
  </si>
  <si>
    <t>Año fabricacion</t>
  </si>
  <si>
    <t>5021</t>
  </si>
  <si>
    <t>Año modelo</t>
  </si>
  <si>
    <t>5022</t>
  </si>
  <si>
    <t>Version</t>
  </si>
  <si>
    <t>5023</t>
  </si>
  <si>
    <t>Ejes</t>
  </si>
  <si>
    <t>5024</t>
  </si>
  <si>
    <t>Asientos</t>
  </si>
  <si>
    <t>5025</t>
  </si>
  <si>
    <t>Pasajeros</t>
  </si>
  <si>
    <t>5026</t>
  </si>
  <si>
    <t>Ruedas</t>
  </si>
  <si>
    <t>5027</t>
  </si>
  <si>
    <t>Carroceria</t>
  </si>
  <si>
    <t>5028</t>
  </si>
  <si>
    <t>Potencia</t>
  </si>
  <si>
    <t>5029</t>
  </si>
  <si>
    <t>Cilindros</t>
  </si>
  <si>
    <t>5030</t>
  </si>
  <si>
    <t>Ciliindrada</t>
  </si>
  <si>
    <t>5031</t>
  </si>
  <si>
    <t>Peso Bruto</t>
  </si>
  <si>
    <t>5032</t>
  </si>
  <si>
    <t>Peso Neto</t>
  </si>
  <si>
    <t>5033</t>
  </si>
  <si>
    <t>Carga Util</t>
  </si>
  <si>
    <t>5034</t>
  </si>
  <si>
    <t>Longitud</t>
  </si>
  <si>
    <t>5035</t>
  </si>
  <si>
    <t>Altura</t>
  </si>
  <si>
    <t>5036</t>
  </si>
  <si>
    <t>Ancho</t>
  </si>
  <si>
    <t>5060</t>
  </si>
  <si>
    <t>Gas Natural - Lectura Anterior</t>
  </si>
  <si>
    <t>5061</t>
  </si>
  <si>
    <t>Gas Natural - Lectura Actual</t>
  </si>
  <si>
    <t>5062</t>
  </si>
  <si>
    <t>Gas Natural - Volumen consumido a Condiciones de lectura</t>
  </si>
  <si>
    <t>5063</t>
  </si>
  <si>
    <t>Gas Natural - Factor de correccion del volumen</t>
  </si>
  <si>
    <t>5064</t>
  </si>
  <si>
    <t>Gas Natural - Volumen a condiciones Estandares</t>
  </si>
  <si>
    <t>5065</t>
  </si>
  <si>
    <t>Gas Natural - Volumen facturado</t>
  </si>
  <si>
    <t>5066</t>
  </si>
  <si>
    <t>Gas Natural - Poder Calorifico Superior Promedio del Gas</t>
  </si>
  <si>
    <t>Comercialización de Oro:  Código Unico Concesión Minera</t>
  </si>
  <si>
    <t>Comercialización de Oro:  N° declaración compromiso</t>
  </si>
  <si>
    <t>Comercialización de Oro:  N° Reg. Especial .Comerci. Oro</t>
  </si>
  <si>
    <t>Comercialización de Oro:  N° Resolución que autoriza Planta de Beneficio</t>
  </si>
  <si>
    <t>Comercialización de Oro: Ley Mineral (% concent. oro)</t>
  </si>
  <si>
    <t>7000</t>
  </si>
  <si>
    <t>Gastos Art. 37 Renta:  Número de Placa</t>
  </si>
  <si>
    <t>Empresas del sistema financiero y cooperativas de ahorro y crédito no autorizadas a captar recursos del público: Tipo de préstamo</t>
  </si>
  <si>
    <t>Empresas del sistema financiero y cooperativas de ahorro y crédito no autorizadas a captar recursos del público: Indicador de Primera Vivienda</t>
  </si>
  <si>
    <t>Empresas del sistema financiero y cooperativas de ahorro y crédito no autorizadas a captar recursos del público: Partida Registral</t>
  </si>
  <si>
    <t>7004</t>
  </si>
  <si>
    <t>Empresas del sistema financiero y cooperativas de ahorro y crédito no autorizadas a captar recursos del público: Número de contrato</t>
  </si>
  <si>
    <t>7005</t>
  </si>
  <si>
    <t>Empresas del sistema financiero y cooperativas de ahorro y crédito no autorizadas a captar recursos del público: Fecha de otorgamiento del crédito</t>
  </si>
  <si>
    <t>7006</t>
  </si>
  <si>
    <t>Empresas del sistema financiero y cooperativas de ahorro y crédito no autorizadas a captar recursos del público: Dirección del predio - Código de ubigeo</t>
  </si>
  <si>
    <t>7007</t>
  </si>
  <si>
    <t>Empresas del sistema financiero y cooperativas de ahorro y crédito no autorizadas a captar recursos del público: Dirección del predio - Dirección completa</t>
  </si>
  <si>
    <t>7008</t>
  </si>
  <si>
    <t>Empresas del sistema financiero y cooperativas de ahorro y crédito no autorizadas a captar recursos del público: Dirección del predio - Urbanización</t>
  </si>
  <si>
    <t>7009</t>
  </si>
  <si>
    <t>Empresas del sistema financiero y cooperativas de ahorro y crédito no autorizadas a captar recursos del público: Dirección del predio - Provincia</t>
  </si>
  <si>
    <t>7010</t>
  </si>
  <si>
    <t>Empresas del sistema financiero y cooperativas de ahorro y crédito no autorizadas a captar recursos del público: Dirección del predio - Distrito</t>
  </si>
  <si>
    <t>7011</t>
  </si>
  <si>
    <t>Empresas del sistema financiero y cooperativas de ahorro y crédito no autorizadas a captar recursos del público: Dirección del predio - Departamento</t>
  </si>
  <si>
    <t>7012</t>
  </si>
  <si>
    <t>Empresas del sistema financiero y cooperativas de ahorro y crédito no autorizadas a captar recursos del público: Monto del crédito otorgado (capital)</t>
  </si>
  <si>
    <t>7013</t>
  </si>
  <si>
    <t>Empresas del sistema de seguro: Número de póliza</t>
  </si>
  <si>
    <t>7014</t>
  </si>
  <si>
    <t>Empresas del sistema de seguro: Fecha de inicio/término de vigencia de cobertura</t>
  </si>
  <si>
    <t>7015</t>
  </si>
  <si>
    <t>Empresas del sistema de seguro: Tipo de seguro</t>
  </si>
  <si>
    <t>7016</t>
  </si>
  <si>
    <t>Empresas del sistema de seguro: Suma asegurada / alcance de cobertura o monto</t>
  </si>
  <si>
    <t>7017</t>
  </si>
  <si>
    <t>AFP: CUSPP</t>
  </si>
  <si>
    <t>7018</t>
  </si>
  <si>
    <t>AFP: Periodo</t>
  </si>
  <si>
    <t>7019</t>
  </si>
  <si>
    <t>AFP: Monto del interes moratorio</t>
  </si>
  <si>
    <t>7020</t>
  </si>
  <si>
    <t>Partida arancelaria</t>
  </si>
  <si>
    <t>7021</t>
  </si>
  <si>
    <t>Numero de declaracion aduanera (DAM)</t>
  </si>
  <si>
    <t>7022</t>
  </si>
  <si>
    <t>Indicador de bien normalizado</t>
  </si>
  <si>
    <t>7023</t>
  </si>
  <si>
    <t>Numero de serie en la DAM o DS</t>
  </si>
  <si>
    <t>Código de tipo de servicio público</t>
  </si>
  <si>
    <t>Energía eléctrica</t>
  </si>
  <si>
    <t>Agua</t>
  </si>
  <si>
    <t>Cable</t>
  </si>
  <si>
    <t>Internet</t>
  </si>
  <si>
    <t>Otros servicios regulados por OSIPTEL</t>
  </si>
  <si>
    <t>Gas natural</t>
  </si>
  <si>
    <t>Telefonía</t>
  </si>
  <si>
    <t>Código de tipo de servicio públicos - telecomunicaciones</t>
  </si>
  <si>
    <t>Servicios Portadores</t>
  </si>
  <si>
    <t>Teleservicios o Servicios Finales</t>
  </si>
  <si>
    <t>Servicios de Difusión</t>
  </si>
  <si>
    <t>Servicios de valor añadido</t>
  </si>
  <si>
    <t>Código de tipo de medidor (recibo de luz)</t>
  </si>
  <si>
    <t>Trifásico</t>
  </si>
  <si>
    <t>Monofásico</t>
  </si>
  <si>
    <t>Medios de Pago</t>
  </si>
  <si>
    <t>Depósito en cuenta</t>
  </si>
  <si>
    <t>Giro</t>
  </si>
  <si>
    <t>Transferencia de fondos</t>
  </si>
  <si>
    <t>Orden de pago</t>
  </si>
  <si>
    <t>Tarjeta de débito</t>
  </si>
  <si>
    <t>006</t>
  </si>
  <si>
    <t xml:space="preserve">Tarjeta de crédito emitida en el país por una empresa del sistema financiero </t>
  </si>
  <si>
    <t>Cheques con la cláusula de "NO NEGOCIABLE", "INTRANSFERIBLES", "NO A LA ORDEN" u otra equivalente, a que se refiere el inciso g) del artículo 5° de la ley</t>
  </si>
  <si>
    <t>Efectivo, por operaciones en las que no existe obligación de utilizar medio de pago</t>
  </si>
  <si>
    <t>Efectivo, en los demás casos</t>
  </si>
  <si>
    <t xml:space="preserve">Medios de pago usados en comercio exterior </t>
  </si>
  <si>
    <t>Documentos emitidos por las EDPYMES y las cooperativas de ahorro y crédito no autorizadas a captar depósitos del público</t>
  </si>
  <si>
    <t>Tarjeta de crédito emitida en el país o en el exterior por una empresa no perteneciente al sistema financiero, cuyo objeto principal sea la emisión y administración de tarjetas de crédito</t>
  </si>
  <si>
    <t>Tarjetas de crédito emitidas en el exterior por empresas bancarias o financieras no domiciliadas</t>
  </si>
  <si>
    <t>101</t>
  </si>
  <si>
    <t>Transferencias – Comercio exterior</t>
  </si>
  <si>
    <t>102</t>
  </si>
  <si>
    <t>Cheques bancarios - Comercio exterior</t>
  </si>
  <si>
    <t>103</t>
  </si>
  <si>
    <t>Orden de pago simple - Comercio exterior</t>
  </si>
  <si>
    <t>104</t>
  </si>
  <si>
    <t>Orden de pago documentario - Comercio exterior</t>
  </si>
  <si>
    <t>105</t>
  </si>
  <si>
    <t>Remesa simple - Comercio exterior</t>
  </si>
  <si>
    <t>106</t>
  </si>
  <si>
    <t>Remesa documentaria - Comercio exterior</t>
  </si>
  <si>
    <t>107</t>
  </si>
  <si>
    <t>Carta de crédito simple - Comercio exterior</t>
  </si>
  <si>
    <t>108</t>
  </si>
  <si>
    <t>Carta de crédito documentario - Comercio exterior</t>
  </si>
  <si>
    <t>999</t>
  </si>
  <si>
    <t>Otros medios de pago</t>
  </si>
  <si>
    <t xml:space="preserve"> Código de tipo de dirección</t>
  </si>
  <si>
    <t>Punto de venta</t>
  </si>
  <si>
    <t>Producción</t>
  </si>
  <si>
    <t xml:space="preserve">Extracción </t>
  </si>
  <si>
    <t xml:space="preserve">Explotación </t>
  </si>
  <si>
    <t>Documentos relacionados al transporte de mercancías</t>
  </si>
  <si>
    <t>GRE Aplicable</t>
  </si>
  <si>
    <t>remitente, transportista</t>
  </si>
  <si>
    <t>Boleta de Venta</t>
  </si>
  <si>
    <t>Liquidación de Compra</t>
  </si>
  <si>
    <t>Guía de Remisión Remitente</t>
  </si>
  <si>
    <t>Ticket o cinta emitido por máquina registradora</t>
  </si>
  <si>
    <t>Guía de Remisión Transportista</t>
  </si>
  <si>
    <t>solo transportista</t>
  </si>
  <si>
    <t>Comprobante de Operaciones – Ley N° 29972</t>
  </si>
  <si>
    <t>Constancia de Depósito - IVAP (Ley 28211)</t>
  </si>
  <si>
    <t>solo remitente</t>
  </si>
  <si>
    <t>Declaración Aduanera de Mercancías</t>
  </si>
  <si>
    <t>Declaración Simplificada (DS)</t>
  </si>
  <si>
    <t>Autorización de Circulación para transportar MATPEL – Callao</t>
  </si>
  <si>
    <t>Autorización de Circulación para transporte de carga y mercancías en Lima Metropolitana</t>
  </si>
  <si>
    <t>Permiso de Operación Especial para el servicio de transporte de MATPEL - MTC</t>
  </si>
  <si>
    <t>Habilitación Sanitaria de Transporte Terrestre de Productos Pesqueros y Acuícolas</t>
  </si>
  <si>
    <t>Permiso / Autorización de operación de transporte de mercancías</t>
  </si>
  <si>
    <t>Resolución de Adjudicación de bienes – SUNAT</t>
  </si>
  <si>
    <t>Resolución de Comiso de bienes – SUNAT</t>
  </si>
  <si>
    <t>Guía de Transporte Forestal o de Fauna - SERFOR</t>
  </si>
  <si>
    <t>Guía de Tránsito – SUCAMEC</t>
  </si>
  <si>
    <t xml:space="preserve">Autorización para operar como empresa de Saneamiento Ambiental – MINSA - </t>
  </si>
  <si>
    <t>Autorización para manejo y recojo de residuos sólidos peligrosos y no peligrosos</t>
  </si>
  <si>
    <t xml:space="preserve">Certificado fitosanitario la movilización de plantas, productos vegetales, y otros artículos reglamentados </t>
  </si>
  <si>
    <t>Registro Único de Usuarios y Transportistas de Alcohol Etílico</t>
  </si>
  <si>
    <t>Constancia de Depósito – Detracción</t>
  </si>
  <si>
    <t>Código de autorización emitida por el SCOP</t>
  </si>
  <si>
    <t>Declaración jurada de mudanza</t>
  </si>
  <si>
    <t>Bienes normalizados</t>
  </si>
  <si>
    <t>Azúcar de caña</t>
  </si>
  <si>
    <t>Los demás azúcares de caña</t>
  </si>
  <si>
    <t>Con adición de aromatizante o colorante</t>
  </si>
  <si>
    <t>1701999000</t>
  </si>
  <si>
    <t>Los demás</t>
  </si>
  <si>
    <t>Melaza de caña</t>
  </si>
  <si>
    <t>Alcohol etílico sin desnaturalizar con grado alcohólico volumétrico superior o igual al 80 % vol</t>
  </si>
  <si>
    <t>Alcohol carburante</t>
  </si>
  <si>
    <t>Alcohol etílico sin desnaturalizar con grado alcohólico volumétrico inferior al 80% vol</t>
  </si>
  <si>
    <t>Arroz descascarillado (arroz cargo o arroz pardo)</t>
  </si>
  <si>
    <t>Arroz semiblanqueado o blanqueado, incluso pulido o glaseado</t>
  </si>
  <si>
    <t>Arroz partido</t>
  </si>
  <si>
    <t>No vigente</t>
  </si>
  <si>
    <t>Puertos del Perú</t>
  </si>
  <si>
    <t>PUB</t>
  </si>
  <si>
    <t>Bayóvar</t>
  </si>
  <si>
    <t>CLL</t>
  </si>
  <si>
    <t>Callao</t>
  </si>
  <si>
    <t>070101</t>
  </si>
  <si>
    <t>CON</t>
  </si>
  <si>
    <t>Conchán</t>
  </si>
  <si>
    <t>CHY</t>
  </si>
  <si>
    <t>Chancay</t>
  </si>
  <si>
    <t>CHM</t>
  </si>
  <si>
    <t>Chimbote</t>
  </si>
  <si>
    <t>021801</t>
  </si>
  <si>
    <t>EEN</t>
  </si>
  <si>
    <t>Eten</t>
  </si>
  <si>
    <t>HCO</t>
  </si>
  <si>
    <t>Huacho</t>
  </si>
  <si>
    <t>HUY</t>
  </si>
  <si>
    <t>Huarmey</t>
  </si>
  <si>
    <t>021101</t>
  </si>
  <si>
    <t>ILQ</t>
  </si>
  <si>
    <t>Ilo</t>
  </si>
  <si>
    <t>IQT</t>
  </si>
  <si>
    <t>Iquitos</t>
  </si>
  <si>
    <t>MRI</t>
  </si>
  <si>
    <t>Matarani</t>
  </si>
  <si>
    <t>040701</t>
  </si>
  <si>
    <t>PAI</t>
  </si>
  <si>
    <t>Paita</t>
  </si>
  <si>
    <t>PIO</t>
  </si>
  <si>
    <t>Pisco</t>
  </si>
  <si>
    <t>PCL</t>
  </si>
  <si>
    <t>Pucallpa</t>
  </si>
  <si>
    <t>PUN</t>
  </si>
  <si>
    <t>Puno</t>
  </si>
  <si>
    <t>SVY</t>
  </si>
  <si>
    <t>Salaverry</t>
  </si>
  <si>
    <t>SNX</t>
  </si>
  <si>
    <t>San Nicolas</t>
  </si>
  <si>
    <t>SUP</t>
  </si>
  <si>
    <t>Supe</t>
  </si>
  <si>
    <t>TYL</t>
  </si>
  <si>
    <t>Talara</t>
  </si>
  <si>
    <t>YMS</t>
  </si>
  <si>
    <t>Yurimaguas</t>
  </si>
  <si>
    <t>ZOR</t>
  </si>
  <si>
    <t>Zorritos</t>
  </si>
  <si>
    <t>Aeropuertos del Perú</t>
  </si>
  <si>
    <t>AQP</t>
  </si>
  <si>
    <t>Rodríguez Ballón</t>
  </si>
  <si>
    <t>040104</t>
  </si>
  <si>
    <t>ANS</t>
  </si>
  <si>
    <t>Andahuaylas</t>
  </si>
  <si>
    <t>030201</t>
  </si>
  <si>
    <t>ATA</t>
  </si>
  <si>
    <t>Comandante FAP Germán Arias Graciani</t>
  </si>
  <si>
    <t>020604</t>
  </si>
  <si>
    <t>AYP</t>
  </si>
  <si>
    <t>Coronel FAP Alfredo Mendívil Duarte</t>
  </si>
  <si>
    <t>050113</t>
  </si>
  <si>
    <t>CJA</t>
  </si>
  <si>
    <t>Mayor Gral. FAP Armando Revoredo Iglesias</t>
  </si>
  <si>
    <t>060108</t>
  </si>
  <si>
    <t>Tnte. FAP Jaime De Montruil M.</t>
  </si>
  <si>
    <t>021809</t>
  </si>
  <si>
    <t>CUZ</t>
  </si>
  <si>
    <t>Alejandro Velazco Astete</t>
  </si>
  <si>
    <t>080108</t>
  </si>
  <si>
    <t>CHH</t>
  </si>
  <si>
    <t>Chachapoyas</t>
  </si>
  <si>
    <t>010101</t>
  </si>
  <si>
    <t>CIX</t>
  </si>
  <si>
    <t>Capitán FAP José Quiñones G.</t>
  </si>
  <si>
    <t>HUU</t>
  </si>
  <si>
    <t>Alférez FAP David Figueroa Fernandini</t>
  </si>
  <si>
    <t>ILO</t>
  </si>
  <si>
    <t>Coronel FAP Francisco Secada Vignetta</t>
  </si>
  <si>
    <t>JAE</t>
  </si>
  <si>
    <t>Jaén - Shumba</t>
  </si>
  <si>
    <t>060802</t>
  </si>
  <si>
    <t>JJI</t>
  </si>
  <si>
    <t>Juanjuí</t>
  </si>
  <si>
    <t>JUL</t>
  </si>
  <si>
    <t>Manco Cápac</t>
  </si>
  <si>
    <t>JAU</t>
  </si>
  <si>
    <t>Francisco Carlé</t>
  </si>
  <si>
    <t>LIM</t>
  </si>
  <si>
    <t>Internacional Jorge Chávez</t>
  </si>
  <si>
    <t>MBP</t>
  </si>
  <si>
    <t>Moyobamba</t>
  </si>
  <si>
    <t>Capitán FAP Renán Elías Olivera</t>
  </si>
  <si>
    <t>PIU</t>
  </si>
  <si>
    <t>Capitán FAP Carlos Concha Iberico</t>
  </si>
  <si>
    <t>Capitán FAP David Abensur Rengifo</t>
  </si>
  <si>
    <t>PEM</t>
  </si>
  <si>
    <t>Padre Aldamiz</t>
  </si>
  <si>
    <t>RIJ</t>
  </si>
  <si>
    <t>Juan Simons Vela - Rioja</t>
  </si>
  <si>
    <t>TCQ</t>
  </si>
  <si>
    <t>Coronel FAP Carlos Ciriani Santa Rosa</t>
  </si>
  <si>
    <t>Capitán FAP Montes Arias</t>
  </si>
  <si>
    <t>TPP</t>
  </si>
  <si>
    <t>Cadete FAP Guillermo del Castillo Paredes</t>
  </si>
  <si>
    <t>TIG</t>
  </si>
  <si>
    <t>Tingo María</t>
  </si>
  <si>
    <t>TRU</t>
  </si>
  <si>
    <t>Capitán FAP Carlos Martínez Pinillos</t>
  </si>
  <si>
    <t>TBP</t>
  </si>
  <si>
    <t>Capitán FAP Pedro Canga Rodríguez</t>
  </si>
  <si>
    <t>ATG</t>
  </si>
  <si>
    <t>Atalaya - Tnte. Gral. Gerardo Pérez Pinedo</t>
  </si>
  <si>
    <t>Moisés Benzaquen Rengifo</t>
  </si>
  <si>
    <t xml:space="preserve"> Código de unidades de medida (para uso solo para la GRE en DAM o DS)</t>
  </si>
  <si>
    <t>DOCENA POR 10**6</t>
  </si>
  <si>
    <t>12U</t>
  </si>
  <si>
    <t>DOCENA</t>
  </si>
  <si>
    <t>2U</t>
  </si>
  <si>
    <t>PAR</t>
  </si>
  <si>
    <t>2U6</t>
  </si>
  <si>
    <t>PAR POR 10**6</t>
  </si>
  <si>
    <t>AM</t>
  </si>
  <si>
    <t>AMPOLLA</t>
  </si>
  <si>
    <t>BAL</t>
  </si>
  <si>
    <t>BALDE</t>
  </si>
  <si>
    <t>BID</t>
  </si>
  <si>
    <t>BIDONES</t>
  </si>
  <si>
    <t>BLS</t>
  </si>
  <si>
    <t>BOLSA</t>
  </si>
  <si>
    <t>BOB</t>
  </si>
  <si>
    <t>BOBINAS</t>
  </si>
  <si>
    <t>BOT</t>
  </si>
  <si>
    <t>BOTELLAS</t>
  </si>
  <si>
    <t>BRR</t>
  </si>
  <si>
    <t>BARRILES</t>
  </si>
  <si>
    <t>CAJ</t>
  </si>
  <si>
    <t>CAJA</t>
  </si>
  <si>
    <t>CIL</t>
  </si>
  <si>
    <t>CILINDRO</t>
  </si>
  <si>
    <t>CM</t>
  </si>
  <si>
    <t>CENTIMETRO LINEAL</t>
  </si>
  <si>
    <t>CM2</t>
  </si>
  <si>
    <t>CENTIMETRO CUADRADO</t>
  </si>
  <si>
    <t>CM3</t>
  </si>
  <si>
    <t>CENTIMETRO CUBICO</t>
  </si>
  <si>
    <t>CONOS</t>
  </si>
  <si>
    <t>CRT</t>
  </si>
  <si>
    <t>CARTONES</t>
  </si>
  <si>
    <t>FDO</t>
  </si>
  <si>
    <t>FARDO</t>
  </si>
  <si>
    <t>FRC</t>
  </si>
  <si>
    <t>FRASCOS</t>
  </si>
  <si>
    <t>GAL</t>
  </si>
  <si>
    <t>US GALON (3,7843 L)</t>
  </si>
  <si>
    <t>GLE</t>
  </si>
  <si>
    <t>GALON INGLES (4,545956L)</t>
  </si>
  <si>
    <t>GR</t>
  </si>
  <si>
    <t>GRAMO</t>
  </si>
  <si>
    <t>GRU</t>
  </si>
  <si>
    <t>GRUESA</t>
  </si>
  <si>
    <t>HL</t>
  </si>
  <si>
    <t>HECTOLITRO</t>
  </si>
  <si>
    <t>HOJ</t>
  </si>
  <si>
    <t>HOJA</t>
  </si>
  <si>
    <t>JGS</t>
  </si>
  <si>
    <t>JUEGO</t>
  </si>
  <si>
    <t>KG</t>
  </si>
  <si>
    <t>KILOGRAMO</t>
  </si>
  <si>
    <t>KG3</t>
  </si>
  <si>
    <t>KILOGRAMO POR 10**3 (TM)</t>
  </si>
  <si>
    <t>KG6</t>
  </si>
  <si>
    <t>KILOGRAMO POR 10**6</t>
  </si>
  <si>
    <t>KGA</t>
  </si>
  <si>
    <t>KILOGRAMO INGREDIENTE ACTIVO</t>
  </si>
  <si>
    <t>KI</t>
  </si>
  <si>
    <t>QUILATE</t>
  </si>
  <si>
    <t>KI6</t>
  </si>
  <si>
    <t>QUILATE 10**6</t>
  </si>
  <si>
    <t>KIT</t>
  </si>
  <si>
    <t>KL6</t>
  </si>
  <si>
    <t>KILOS X 10 EXP - 6 (MG)</t>
  </si>
  <si>
    <t>KL9</t>
  </si>
  <si>
    <t>KILOS X 10 EXP -9</t>
  </si>
  <si>
    <t>KM</t>
  </si>
  <si>
    <t>KILOMETRO</t>
  </si>
  <si>
    <t>KW3</t>
  </si>
  <si>
    <t>KILOVATIO HORA POR 10**3 (1000KWH)</t>
  </si>
  <si>
    <t>KW6</t>
  </si>
  <si>
    <t>KILOVATIO HORA POR 10**6</t>
  </si>
  <si>
    <t>KWH</t>
  </si>
  <si>
    <t>KILOVATIO HORA</t>
  </si>
  <si>
    <t>L</t>
  </si>
  <si>
    <t>LITRO</t>
  </si>
  <si>
    <t>L 6</t>
  </si>
  <si>
    <t>LITRO POR 10**6</t>
  </si>
  <si>
    <t>LAT</t>
  </si>
  <si>
    <t>LATAS</t>
  </si>
  <si>
    <t>LB</t>
  </si>
  <si>
    <t>LIBRAS</t>
  </si>
  <si>
    <t>METRO</t>
  </si>
  <si>
    <t>M 6</t>
  </si>
  <si>
    <t>METRO POR 10**6</t>
  </si>
  <si>
    <t>M2</t>
  </si>
  <si>
    <t>METRO CUADRADO</t>
  </si>
  <si>
    <t>M26</t>
  </si>
  <si>
    <t>METRO CUADRADO POR 10**6</t>
  </si>
  <si>
    <t>M3</t>
  </si>
  <si>
    <t>METRO CUBICO</t>
  </si>
  <si>
    <t>M36</t>
  </si>
  <si>
    <t>METRO CUBICO POR 10**6</t>
  </si>
  <si>
    <t>MGA</t>
  </si>
  <si>
    <t>MILIGRAMO ACTIVO</t>
  </si>
  <si>
    <t>MGR</t>
  </si>
  <si>
    <t>MILIGRAMOS</t>
  </si>
  <si>
    <t>ML</t>
  </si>
  <si>
    <t>MILILITRO</t>
  </si>
  <si>
    <t>MLL</t>
  </si>
  <si>
    <t>MILLARES</t>
  </si>
  <si>
    <t>MM</t>
  </si>
  <si>
    <t>MILIMETRO</t>
  </si>
  <si>
    <t>MM2</t>
  </si>
  <si>
    <t>MILIMETRO CUADRADO</t>
  </si>
  <si>
    <t>MM3</t>
  </si>
  <si>
    <t>MILIMETRO CUBICO</t>
  </si>
  <si>
    <t>MU</t>
  </si>
  <si>
    <t>MUESTRAS</t>
  </si>
  <si>
    <t>MWH</t>
  </si>
  <si>
    <t>MEGAWATT HORA</t>
  </si>
  <si>
    <t>OZ</t>
  </si>
  <si>
    <t>ONZAS</t>
  </si>
  <si>
    <t>PAILAS</t>
  </si>
  <si>
    <t>PAL</t>
  </si>
  <si>
    <t>PALETAS</t>
  </si>
  <si>
    <t>PAQ</t>
  </si>
  <si>
    <t>PAQUETE</t>
  </si>
  <si>
    <t>PL</t>
  </si>
  <si>
    <t>PLACAS</t>
  </si>
  <si>
    <t>PLC</t>
  </si>
  <si>
    <t>PLANCHAS</t>
  </si>
  <si>
    <t>PLG</t>
  </si>
  <si>
    <t>PLIEGO</t>
  </si>
  <si>
    <t>PS</t>
  </si>
  <si>
    <t>PIES</t>
  </si>
  <si>
    <t>PS2</t>
  </si>
  <si>
    <t>PIES CUADRADOS</t>
  </si>
  <si>
    <t>PS3</t>
  </si>
  <si>
    <t>PIES CUBICOS</t>
  </si>
  <si>
    <t>PST</t>
  </si>
  <si>
    <t>PIES TABLARES(MADERA)</t>
  </si>
  <si>
    <t>PUL</t>
  </si>
  <si>
    <t>PULGADAS</t>
  </si>
  <si>
    <t>PZA</t>
  </si>
  <si>
    <t>PIEZAS</t>
  </si>
  <si>
    <t>QQ</t>
  </si>
  <si>
    <t>QUINTAL METRICO (100 KG)</t>
  </si>
  <si>
    <t>QUT</t>
  </si>
  <si>
    <t>QUINTAL USA (100 LB)</t>
  </si>
  <si>
    <t>RAM</t>
  </si>
  <si>
    <t>RAMOS</t>
  </si>
  <si>
    <t>RES</t>
  </si>
  <si>
    <t>RESMA</t>
  </si>
  <si>
    <t>ROL</t>
  </si>
  <si>
    <t>ROLLOS</t>
  </si>
  <si>
    <t>SAC</t>
  </si>
  <si>
    <t>SACO</t>
  </si>
  <si>
    <t>SET</t>
  </si>
  <si>
    <t>TAM</t>
  </si>
  <si>
    <t>TAMBOR</t>
  </si>
  <si>
    <t>TC</t>
  </si>
  <si>
    <t>TONELADA CORTA</t>
  </si>
  <si>
    <t>TCS</t>
  </si>
  <si>
    <t>TONELADA CORTA SECA</t>
  </si>
  <si>
    <t>TIR</t>
  </si>
  <si>
    <t>TIRAS</t>
  </si>
  <si>
    <t>TL</t>
  </si>
  <si>
    <t>TONELADA LARGA</t>
  </si>
  <si>
    <t>TLS</t>
  </si>
  <si>
    <t>TONELADA LARGA SECA</t>
  </si>
  <si>
    <t>TM</t>
  </si>
  <si>
    <t>TONELADAS</t>
  </si>
  <si>
    <t>TM3</t>
  </si>
  <si>
    <t>TONELADA CUBICA</t>
  </si>
  <si>
    <t>TMS</t>
  </si>
  <si>
    <t>TONELADA METRICA SECA</t>
  </si>
  <si>
    <t>TUB</t>
  </si>
  <si>
    <t>TUBOS</t>
  </si>
  <si>
    <t>U</t>
  </si>
  <si>
    <t>UNIDAD</t>
  </si>
  <si>
    <t>U 3</t>
  </si>
  <si>
    <t>UNIDAD POR 10**3</t>
  </si>
  <si>
    <t>U 6</t>
  </si>
  <si>
    <t>UNIDAD PO 10**6</t>
  </si>
  <si>
    <t>U2</t>
  </si>
  <si>
    <t>CIENTO DE UNIDADES</t>
  </si>
  <si>
    <t>U3</t>
  </si>
  <si>
    <t>MILES DE UNIDADES</t>
  </si>
  <si>
    <t>U6</t>
  </si>
  <si>
    <t>MILLON DE UNIDADES</t>
  </si>
  <si>
    <t>YD</t>
  </si>
  <si>
    <t>YARDA</t>
  </si>
  <si>
    <t>YD2</t>
  </si>
  <si>
    <t>YARDA CUADRADA</t>
  </si>
  <si>
    <t>Descripción de Error u Observación</t>
  </si>
  <si>
    <t>El encabezado de seguridad es incorrecto</t>
  </si>
  <si>
    <t>0102</t>
  </si>
  <si>
    <t>Usuario o contrasena incorrectos</t>
  </si>
  <si>
    <t>0103</t>
  </si>
  <si>
    <t>El Usuario ingresado no existe</t>
  </si>
  <si>
    <t>0104</t>
  </si>
  <si>
    <t>La Clave ingresada es incorrecta</t>
  </si>
  <si>
    <t>0105</t>
  </si>
  <si>
    <t>El Usuario no está activo</t>
  </si>
  <si>
    <t>0106</t>
  </si>
  <si>
    <t>El Usuario no es válido</t>
  </si>
  <si>
    <t>0110</t>
  </si>
  <si>
    <t>No se pudo obtener la informacion del tipo de usuario</t>
  </si>
  <si>
    <t>El usuario debe ser secundario</t>
  </si>
  <si>
    <t>El usuario no esta afiliado a Factura Electronica</t>
  </si>
  <si>
    <t>0125</t>
  </si>
  <si>
    <t>No se pudo obtener la constancia</t>
  </si>
  <si>
    <t>0126</t>
  </si>
  <si>
    <t>El ticket no le pertenece al usuario</t>
  </si>
  <si>
    <t>0130</t>
  </si>
  <si>
    <t>El sistema no puede responder su solicitud. (No se pudo obtener el ticket de proceso)</t>
  </si>
  <si>
    <t>0131</t>
  </si>
  <si>
    <t>El sistema no puede responder su solicitud. (No se pudo grabar el archivo en el directorio)</t>
  </si>
  <si>
    <t>0132</t>
  </si>
  <si>
    <t>El sistema no puede responder su solicitud. (No se pudo grabar escribir en el archivo zip)</t>
  </si>
  <si>
    <t>0133</t>
  </si>
  <si>
    <t>El sistema no puede responder su solicitud. (No se pudo grabar la entrada del log)</t>
  </si>
  <si>
    <t>0134</t>
  </si>
  <si>
    <t>El sistema no puede responder su solicitud. (No se pudo grabar en el storage)</t>
  </si>
  <si>
    <t>0135</t>
  </si>
  <si>
    <t>El sistema no puede responder su solicitud. (No se pudo encolar el pedido)</t>
  </si>
  <si>
    <t>0136</t>
  </si>
  <si>
    <t>El sistema no puede responder su solicitud. (No se pudo recibir una respuesta del batch)</t>
  </si>
  <si>
    <t>0137</t>
  </si>
  <si>
    <t>El sistema no puede responder su solicitud. (Se obtuvo una respuesta nula)</t>
  </si>
  <si>
    <t>0138</t>
  </si>
  <si>
    <t>El sistema no puede responder su solicitud. (Error en Base de Datos)</t>
  </si>
  <si>
    <t>0140</t>
  </si>
  <si>
    <t>Existe un Documento igual en Proceso.</t>
  </si>
  <si>
    <t>0152</t>
  </si>
  <si>
    <t>No se puede enviar por este método un archivo de resumen</t>
  </si>
  <si>
    <t>0153</t>
  </si>
  <si>
    <t>No se puede enviar por este método un archivo por lotes</t>
  </si>
  <si>
    <t>No se pudo procesar su solicitud. (Ocurrio un error en el batch)</t>
  </si>
  <si>
    <t>No se pudo procesar su solicitud. (Llego un requerimiento nulo al batch)</t>
  </si>
  <si>
    <t>No se pudo procesar su solicitud. (No llego información del archivo ZIP)</t>
  </si>
  <si>
    <t>No se pudo procesar su solicitud. (No se encontro archivos en la informacion del archivo ZIP)</t>
  </si>
  <si>
    <t>No se pudo procesar su solicitud. (Este tipo de requerimiento solo acepta 1 archivo)</t>
  </si>
  <si>
    <t>0250</t>
  </si>
  <si>
    <t>No se pudo procesar su solicitud. (Ocurrio un error desconocido al hacer unzip)</t>
  </si>
  <si>
    <t>0251</t>
  </si>
  <si>
    <t>No se pudo procesar su solicitud. (No se pudo crear un directorio para el unzip)</t>
  </si>
  <si>
    <t>0252</t>
  </si>
  <si>
    <t>No se pudo procesar su solicitud. (No se encontro archivos dentro del zip)</t>
  </si>
  <si>
    <t>0253</t>
  </si>
  <si>
    <t>No se pudo procesar su solicitud. (No se pudo comprimir la constancia)</t>
  </si>
  <si>
    <t>0254</t>
  </si>
  <si>
    <t>No se pudo procesar su solicitud. (No se pudo enviar el mensaje)</t>
  </si>
  <si>
    <t>0300</t>
  </si>
  <si>
    <t>No se encontró la raíz documento xml</t>
  </si>
  <si>
    <t>Elemento raiz del xml no esta definido</t>
  </si>
  <si>
    <t>Codigo del tipo de comprobante no registrado</t>
  </si>
  <si>
    <t>0303</t>
  </si>
  <si>
    <t>No existe el directorio de schemas</t>
  </si>
  <si>
    <t>0304</t>
  </si>
  <si>
    <t>No existe el archivo de schema</t>
  </si>
  <si>
    <t>0305</t>
  </si>
  <si>
    <t>El sistema no puede procesar el archivo xml</t>
  </si>
  <si>
    <t>0307</t>
  </si>
  <si>
    <t>No se pudo recuperar la constancia</t>
  </si>
  <si>
    <t>0400</t>
  </si>
  <si>
    <t>No tiene permiso para enviar casos de pruebas</t>
  </si>
  <si>
    <t>El caso de prueba no existe</t>
  </si>
  <si>
    <t>0402</t>
  </si>
  <si>
    <t>La numeracion o nombre del documento ya ha sido enviado anteriormente</t>
  </si>
  <si>
    <t>0403</t>
  </si>
  <si>
    <t>El documento afectado por la nota no existe</t>
  </si>
  <si>
    <t>0404</t>
  </si>
  <si>
    <t>El documento afectado por la nota se encuentra rechazado</t>
  </si>
  <si>
    <t>InvoiceTypeCode - El valor del tipo de documento es invalido o no coincide con el nombre del archivo</t>
  </si>
  <si>
    <t>El XML no contiene el tag o no existe informacion de InvoiceTypeCode</t>
  </si>
  <si>
    <t>CustomerAssignedAccountID -  El dato ingresado no cumple con el estandar</t>
  </si>
  <si>
    <t>1006</t>
  </si>
  <si>
    <t>El XML no contiene el tag o no existe informacion de CustomerAssignedAccountID del emisor del documento</t>
  </si>
  <si>
    <t>El dato ingresado no cumple con el estandar</t>
  </si>
  <si>
    <t>El XML no contiene el tag o no existe informacion en tipo de documento del emisor.</t>
  </si>
  <si>
    <t>1009</t>
  </si>
  <si>
    <t>1010</t>
  </si>
  <si>
    <t>El XML no contiene el tag IssueDate</t>
  </si>
  <si>
    <t>1011</t>
  </si>
  <si>
    <t>IssueDate- El dato ingresado no es valido</t>
  </si>
  <si>
    <t>1012</t>
  </si>
  <si>
    <t>ID - El dato ingresado no cumple con el patron SERIE-CORRELATIVO</t>
  </si>
  <si>
    <t>1013</t>
  </si>
  <si>
    <t>1014</t>
  </si>
  <si>
    <t>CustomerAssignedAccountID - El dato ingresado no cumple con el estandar</t>
  </si>
  <si>
    <t>1015</t>
  </si>
  <si>
    <t>1016</t>
  </si>
  <si>
    <t>AdditionalAccountID - El dato ingresado no cumple con el estandar</t>
  </si>
  <si>
    <t>1017</t>
  </si>
  <si>
    <t>El XML no contiene el tag AdditionalAccountID del emisor del documento</t>
  </si>
  <si>
    <t>1018</t>
  </si>
  <si>
    <t>IssueDate - El dato ingresado no cumple con el patron YYYY-MM-DD</t>
  </si>
  <si>
    <t>1019</t>
  </si>
  <si>
    <t>1020</t>
  </si>
  <si>
    <t>1021</t>
  </si>
  <si>
    <t>Error en la validacion de la nota de credito</t>
  </si>
  <si>
    <t>1022</t>
  </si>
  <si>
    <t>La serie o numero del documento modificado por la Nota Electrónica no cumple con el formato establecido</t>
  </si>
  <si>
    <t>1023</t>
  </si>
  <si>
    <t>No se ha especificado el tipo de documento modificado por la Nota electronica</t>
  </si>
  <si>
    <t>1024</t>
  </si>
  <si>
    <t>1025</t>
  </si>
  <si>
    <t>1026</t>
  </si>
  <si>
    <t>1027</t>
  </si>
  <si>
    <t>1028</t>
  </si>
  <si>
    <t>1029</t>
  </si>
  <si>
    <t>1030</t>
  </si>
  <si>
    <t>1031</t>
  </si>
  <si>
    <t>Error en la validacion de la nota de debito</t>
  </si>
  <si>
    <t>El comprobante ya esta informado y se encuentra con estado anulado o rechazado</t>
  </si>
  <si>
    <t>El comprobante fue registrado previamente con otros datos</t>
  </si>
  <si>
    <t>Número de RUC del nombre del archivo no coincide con el consignado en el contenido del archivo XML</t>
  </si>
  <si>
    <t>Numero de Serie del nombre del archivo no coincide con el consignado en el contenido del archivo XML</t>
  </si>
  <si>
    <t>Número de documento en el nombre del archivo no coincide con el consignado en el contenido del XML</t>
  </si>
  <si>
    <t>El XML no contiene el tag o no existe informacion de RegistrationName del emisor del documento</t>
  </si>
  <si>
    <t>RegistrationName - El nombre o razon social del emisor no cumple con el estandar</t>
  </si>
  <si>
    <t>1039</t>
  </si>
  <si>
    <t>Solo se pueden recibir notas electronicas que modifican facturas</t>
  </si>
  <si>
    <t>1040</t>
  </si>
  <si>
    <t>El tipo de documento modificado por la nota electronica no es valido</t>
  </si>
  <si>
    <t>1041</t>
  </si>
  <si>
    <t>cac:PrepaidPayment/cbc:ID - El tag no contiene el atributo @SchemaID. que indica el tipo de documento que realiza el anticipo</t>
  </si>
  <si>
    <t>1042</t>
  </si>
  <si>
    <t>cac:PrepaidPayment/cbc:InstructionID - El tag no contiene el atributo @SchemaID. Que indica el tipo de documento del emisor del documento del anticipo.</t>
  </si>
  <si>
    <t>1043</t>
  </si>
  <si>
    <t>cac:OriginatorDocumentReference/cbc:ID - El tag no contiene el atributo @SchemaID. Que indica el tipo de documento del originador del documento electrónico.</t>
  </si>
  <si>
    <t>1044</t>
  </si>
  <si>
    <t>cac:PrepaidPayment/cbc:InstructionID - El dato ingresado no cumple con el estándar.</t>
  </si>
  <si>
    <t>1045</t>
  </si>
  <si>
    <t>cac:OriginatorDocumentReference/cbc:ID - El dato ingresado no cumple con el estándar.</t>
  </si>
  <si>
    <t>1046</t>
  </si>
  <si>
    <t>cbc:Amount - El dato ingresado no cumple con el estándar.</t>
  </si>
  <si>
    <t>1047</t>
  </si>
  <si>
    <t>cbc:Quantity - El dato ingresado no cumple con el estándar.</t>
  </si>
  <si>
    <t>1048</t>
  </si>
  <si>
    <t>El XML no contiene el tag o no existe información de PrepaidAmount para un documento con anticipo.</t>
  </si>
  <si>
    <t>ID - Serie y Número del archivo no coincide con el consignado en el contenido del XML.</t>
  </si>
  <si>
    <t>El XML no contiene informacion en el tag DespatchAdviceTypeCode.</t>
  </si>
  <si>
    <t>DespatchAdviceTypeCode - El valor del tipo de guía es inválido.</t>
  </si>
  <si>
    <t>1052</t>
  </si>
  <si>
    <t>DespatchAdviceTypeCode - No coincide con el consignado en el contenido del XML.</t>
  </si>
  <si>
    <t>1053</t>
  </si>
  <si>
    <t>cac:OrderReference - El XML no contiene informacion en serie y numero dado de baja (cbc:ID).</t>
  </si>
  <si>
    <t>1054</t>
  </si>
  <si>
    <t>cac:OrderReference - El valor en numero de documento no cumple con un formato valido (SERIE-NUMERO).</t>
  </si>
  <si>
    <t>cac:OrderReference - Numero de serie del documento no cumple con un formato valido (EG01 ó TXXX).</t>
  </si>
  <si>
    <t>cac:OrderReference - El XML no contiene informacion en el código de tipo de documento (cbc:OrderTypeCode).</t>
  </si>
  <si>
    <t>cac:AdditionalDocumentReference - El XML no contiene el tag o no existe información en el numero de documento adicional (cbc:ID).</t>
  </si>
  <si>
    <t>cac:AdditionalDocumentReference - El XML no contiene el tag o no existe información en el tipo de documento adicional (cbc:DocumentTypeCode).</t>
  </si>
  <si>
    <t>1059</t>
  </si>
  <si>
    <t>El XML no contiene firma digital.</t>
  </si>
  <si>
    <t>1060</t>
  </si>
  <si>
    <t>cac:Shipment - El XML no contiene el tag o no existe informacion del numero de RUC del Remitente (cac:).</t>
  </si>
  <si>
    <t>1061</t>
  </si>
  <si>
    <t>El numero de RUC del Remitente no existe.</t>
  </si>
  <si>
    <t>El XML no contiene el atributo o no existe informacion del motivo de traslado.</t>
  </si>
  <si>
    <t>El valor ingresado como motivo de traslado no es valido.</t>
  </si>
  <si>
    <t>1064</t>
  </si>
  <si>
    <t>El XML no contiene el atributo o no existe informacion en el tag cac:DespatchLine de bienes a transportar.</t>
  </si>
  <si>
    <t>El XML no contiene el atributo o no existe informacion en modalidad de transporte.</t>
  </si>
  <si>
    <t>El XML no contiene el atributo o no existe informacion de datos del transportista.</t>
  </si>
  <si>
    <t>El XML no contiene el atributo o no existe información de vehiculos.</t>
  </si>
  <si>
    <t>El XML no contiene el atributo o no existe información de conductores.</t>
  </si>
  <si>
    <t>El XML no contiene el atributo o no existe información de la fecha de inicio de traslado o fecha de entrega del bien al transportista.</t>
  </si>
  <si>
    <t>1070</t>
  </si>
  <si>
    <t>El valor ingresado  como fecha de inicio o fecha de entrega al transportista no cumple con el estandar (YYYY-MM-DD).</t>
  </si>
  <si>
    <t>1071</t>
  </si>
  <si>
    <t>El valor ingresado  como fecha de inicio o fecha de entrega al transportista no es valido.</t>
  </si>
  <si>
    <t>1072</t>
  </si>
  <si>
    <t>Starttime - El dato ingresado  no cumple con el patron HH:mm:ss.SZ.</t>
  </si>
  <si>
    <t>1073</t>
  </si>
  <si>
    <t>StartTime - El dato ingresado no es valido.</t>
  </si>
  <si>
    <t>1074</t>
  </si>
  <si>
    <t>cac:Shipment - El XML no contiene o no existe información en punto de llegada (cac:DeliveryAddress).</t>
  </si>
  <si>
    <t>1075</t>
  </si>
  <si>
    <t>cac:Shipment - El XML no contiene o no existe información en punto de partida (cac:OriginAddress).</t>
  </si>
  <si>
    <t>1076</t>
  </si>
  <si>
    <t>El XML no contiene el atributo o no existe información de sustento de traslado de mercaderias para el tipo de operación.</t>
  </si>
  <si>
    <t>1077</t>
  </si>
  <si>
    <t>El XML contiene el tag de sustento de traslado de mercaderias que no corresponde al tipo de operación.</t>
  </si>
  <si>
    <t>Solo puede enviar el comprobante en un resumen diario</t>
  </si>
  <si>
    <t>Debe enviar su comprobante por el SEE-Empresas supervisadas</t>
  </si>
  <si>
    <t>1081</t>
  </si>
  <si>
    <t>Por el servicio REST de recepcion solo se reciben comprobantes asociados a servicios publicos</t>
  </si>
  <si>
    <t>1082</t>
  </si>
  <si>
    <t>Por el servicio SOAP de recepcion no se reciben comprobantes asociados a servicios publicos</t>
  </si>
  <si>
    <t>El numero de RUC del receptor no existe.</t>
  </si>
  <si>
    <t>Comprobante de contingencia ya fue informado por su resumen, si desea modificarse debe realizarse por su primer canal de presentación</t>
  </si>
  <si>
    <t>Debe enviar las guias de remisión por el nuevo sistema de recepción de guias electronicas</t>
  </si>
  <si>
    <t>El contribuyente no esta activo</t>
  </si>
  <si>
    <t>El contribuyente no esta habido</t>
  </si>
  <si>
    <t>El contribuyente no está autorizado a emitir comprobantes electrónicos</t>
  </si>
  <si>
    <t>2013</t>
  </si>
  <si>
    <t>El contribuyente no cumple con tipo de empresa o tributos requeridos</t>
  </si>
  <si>
    <t>El XML no contiene el tag o no existe informacion del número de documento de identidad del receptor del documento</t>
  </si>
  <si>
    <t>El XML no contiene el tag o no existe informacion del tipo de documento de identidad del receptor del documento</t>
  </si>
  <si>
    <t>El dato ingresado  en el tipo de documento de identidad del receptor no cumple con el estandar o no esta permitido.</t>
  </si>
  <si>
    <t>El numero de documento de identidad del receptor debe ser  RUC</t>
  </si>
  <si>
    <t>2018</t>
  </si>
  <si>
    <t>2019</t>
  </si>
  <si>
    <t>El XML no contiene el tag o no existe informacion de nombre o razon social del emisor del documento</t>
  </si>
  <si>
    <t>2020</t>
  </si>
  <si>
    <t>El nombre o razon social del emisor no cumple con el estandar</t>
  </si>
  <si>
    <t>El XML no contiene el tag o no existe informacion de RegistrationName del receptor del documento</t>
  </si>
  <si>
    <t>RegistrationName -  El dato ingresado no cumple con el estandar</t>
  </si>
  <si>
    <t>El Numero de orden del item no cumple con el formato establecido</t>
  </si>
  <si>
    <t>El XML no contiene el tag InvoicedQuantity en el detalle de los Items o es cero (0)</t>
  </si>
  <si>
    <t>InvoicedQuantity El dato ingresado no cumple con el estandar</t>
  </si>
  <si>
    <t>El XML no contiene el tag cac:Item/cbc:Description en el detalle de los Items</t>
  </si>
  <si>
    <t>El XML no contiene el tag o no existe informacion de cac:Item/cbc:Description del item</t>
  </si>
  <si>
    <t>Debe existir el tag cac:AlternativeConditionPrice</t>
  </si>
  <si>
    <t>2029</t>
  </si>
  <si>
    <t>PriceTypeCode El dato ingresado no cumple con el estandar</t>
  </si>
  <si>
    <t>2030</t>
  </si>
  <si>
    <t>El XML no contiene el tag cbc:PriceTypeCode</t>
  </si>
  <si>
    <t>El dato ingresado en total valor de venta no cumple con el estandar</t>
  </si>
  <si>
    <t>2032</t>
  </si>
  <si>
    <t>El XML no contiene el tag LineExtensionAmount en el detalle de los Items</t>
  </si>
  <si>
    <t>El dato ingresado en TaxAmount de la linea no cumple con el formato establecido</t>
  </si>
  <si>
    <t>2034</t>
  </si>
  <si>
    <t>TaxAmount es obligatorio</t>
  </si>
  <si>
    <t>2035</t>
  </si>
  <si>
    <t>cac:TaxCategory/cac:TaxScheme/cbc:ID El dato ingresado no cumple con el estandar</t>
  </si>
  <si>
    <t>El codigo del tributo es invalido</t>
  </si>
  <si>
    <t>El XML no contiene el tag cac:TaxCategory/cac:TaxScheme/cbc:ID del Item</t>
  </si>
  <si>
    <t>2038</t>
  </si>
  <si>
    <t>cac:TaxScheme/cbc:Name del item - No existe el tag o el dato ingresado no cumple con el estandar</t>
  </si>
  <si>
    <t>2039</t>
  </si>
  <si>
    <t>El XML no contiene el tag cac:TaxCategory/cac:TaxScheme/cbc:Name del Item</t>
  </si>
  <si>
    <t>El tipo de afectacion del IGV es incorrecto</t>
  </si>
  <si>
    <t>El sistema de calculo del ISC es incorrecto</t>
  </si>
  <si>
    <t>Debe indicar el IGV. Es un campo obligatorio</t>
  </si>
  <si>
    <t>2043</t>
  </si>
  <si>
    <t>El dato ingresado en PayableAmount no cumple con el formato establecido</t>
  </si>
  <si>
    <t>2044</t>
  </si>
  <si>
    <t>PayableAmount es obligatorio</t>
  </si>
  <si>
    <t>2045</t>
  </si>
  <si>
    <t>El valor ingresado en AdditionalMonetaryTotal/cbc:ID es incorrecto</t>
  </si>
  <si>
    <t>2046</t>
  </si>
  <si>
    <t>AdditionalMonetaryTotal/cbc:ID debe tener valor</t>
  </si>
  <si>
    <t>2047</t>
  </si>
  <si>
    <t>Es obligatorio al menos un AdditionalMonetaryTotal con codigo 1001, 1002, 1003 o 3001</t>
  </si>
  <si>
    <t>El dato ingresado en TaxAmount no cumple con el formato establecido</t>
  </si>
  <si>
    <t>2049</t>
  </si>
  <si>
    <t>2050</t>
  </si>
  <si>
    <t>TaxScheme ID - No existe el tag o el dato ingresado no cumple con el estandar</t>
  </si>
  <si>
    <t>2051</t>
  </si>
  <si>
    <t>El XML no contiene el tag código de tributo internacional de impuestos globales</t>
  </si>
  <si>
    <t>2053</t>
  </si>
  <si>
    <t>TaxScheme Name - No existe el tag o el dato ingresado no cumple con el estandar</t>
  </si>
  <si>
    <t>El XML no contiene el tag TaxScheme Name de impuestos globales</t>
  </si>
  <si>
    <t>2055</t>
  </si>
  <si>
    <t>TaxScheme TaxTypeCode - El dato ingresado no cumple con el estandar</t>
  </si>
  <si>
    <t>2056</t>
  </si>
  <si>
    <t>El XML no contiene el tag TaxScheme TaxTypeCode de impuestos globales</t>
  </si>
  <si>
    <t>2057</t>
  </si>
  <si>
    <t>El Name o TaxTypeCode debe corresponder con el Id para el IGV</t>
  </si>
  <si>
    <t>2058</t>
  </si>
  <si>
    <t>El Name o TaxTypeCode debe corresponder con el Id para el ISC</t>
  </si>
  <si>
    <t>2059</t>
  </si>
  <si>
    <t>El dato ingresado en TaxSubtotal/cbc:TaxAmount no cumple con el formato establecido</t>
  </si>
  <si>
    <t>2060</t>
  </si>
  <si>
    <t>TaxSubtotal/cbc:TaxAmount es obligatorio</t>
  </si>
  <si>
    <t>2061</t>
  </si>
  <si>
    <t>El tag global cac:TaxTotal/cbc:TaxAmount debe tener el mismo valor que cac:TaxTotal/cac:Subtotal/cbc:TaxAmount</t>
  </si>
  <si>
    <t>2063</t>
  </si>
  <si>
    <t>El XML no contiene el tag PayableAmount</t>
  </si>
  <si>
    <t>El dato ingresado en ChargeTotalAmount no cumple con el formato establecido</t>
  </si>
  <si>
    <t>El dato ingresado en el campo Total Descuentos no cumple con el formato establecido</t>
  </si>
  <si>
    <t>2066</t>
  </si>
  <si>
    <t>Debe indicar una descripcion para el tag sac:AdditionalProperty/cbc:Value</t>
  </si>
  <si>
    <t>2067</t>
  </si>
  <si>
    <t>cac:Price/cbc:PriceAmount - El dato ingresado no cumple con el estandar</t>
  </si>
  <si>
    <t>El XML no contiene el tag cac:Price/cbc:PriceAmount en el detalle de los Items</t>
  </si>
  <si>
    <t>2069</t>
  </si>
  <si>
    <t>DocumentCurrencyCode - El dato ingresado no cumple con la estructura</t>
  </si>
  <si>
    <t>El XML no contiene el tag o no existe informacion de DocumentCurrencyCode</t>
  </si>
  <si>
    <t>La moneda debe ser la misma en todo el documento. Salvo las percepciones que sólo son en moneda nacional</t>
  </si>
  <si>
    <t>CustomizationID - La versión del documento no es la correcta</t>
  </si>
  <si>
    <t>El XML no existe informacion de CustomizationID</t>
  </si>
  <si>
    <t>El XML no contiene el tag ext:UBLExtensions/ext:UBLExtension/ext:ExtensionContent/ds:Signature/@Id</t>
  </si>
  <si>
    <t>2096</t>
  </si>
  <si>
    <t>ext:UBLExtensions/.../ds:Signature/ds:SignedInfo/ds:Reference/ds:DigestValue - No  cumple con el estandar</t>
  </si>
  <si>
    <t>Error al procesar la factura</t>
  </si>
  <si>
    <t>La serie ingresada no es válida</t>
  </si>
  <si>
    <t>Numero de RUC del emisor no existe</t>
  </si>
  <si>
    <t>Comprobante a dar de baja no se encuentra registrado en SUNAT</t>
  </si>
  <si>
    <t>Factura a dar de baja ya se encuentra en estado de baja</t>
  </si>
  <si>
    <t>2107</t>
  </si>
  <si>
    <t>Numero de RUC SOL no coincide con RUC emisor</t>
  </si>
  <si>
    <t>Presentacion fuera de fecha</t>
  </si>
  <si>
    <t>2109</t>
  </si>
  <si>
    <t>2114</t>
  </si>
  <si>
    <t>DocumentCurrencyCode -  El dato ingresado no cumple con la estructura</t>
  </si>
  <si>
    <t>2115</t>
  </si>
  <si>
    <t>El tipo de documento modificado por la Nota de credito debe ser factura electronica o ticket</t>
  </si>
  <si>
    <t>La serie o numero del documento modificado por la Nota de Credito no cumple con el formato establecido</t>
  </si>
  <si>
    <t>2118</t>
  </si>
  <si>
    <t>Debe indicar las facturas relacionadas a la Nota de Credito</t>
  </si>
  <si>
    <t>El documento modificado en la Nota de credito no esta registrada.</t>
  </si>
  <si>
    <t>El documento modificado en la Nota de credito se encuentra de baja</t>
  </si>
  <si>
    <t>El documento modificado en la Nota de credito esta registrada como rechazada</t>
  </si>
  <si>
    <t>2122</t>
  </si>
  <si>
    <t>El tag cac:LegalMonetaryTotal/cbc:PayableAmount debe tener informacion valida</t>
  </si>
  <si>
    <t>2123</t>
  </si>
  <si>
    <t>2124</t>
  </si>
  <si>
    <t>El XML no contiene el tag RegistrationName del emisor del documento</t>
  </si>
  <si>
    <t>2125</t>
  </si>
  <si>
    <t>ReferenceID -  El dato ingresado debe indicar SERIE-CORRELATIVO del documento al que se relaciona la Nota</t>
  </si>
  <si>
    <t>2126</t>
  </si>
  <si>
    <t>El XML no contiene informacion en el tag ReferenceID del documento al que se relaciona la nota</t>
  </si>
  <si>
    <t>2127</t>
  </si>
  <si>
    <t>ResponseCode -  El dato ingresado no cumple  con  la  estructura</t>
  </si>
  <si>
    <t>El XML no contiene el tag o no existe informacion de ResponseCode</t>
  </si>
  <si>
    <t>2129</t>
  </si>
  <si>
    <t>AdditionalAccountID -  El dato ingresado  en el tipo de documento de identidad del receptor no cumple con el estandar</t>
  </si>
  <si>
    <t>2130</t>
  </si>
  <si>
    <t>El XML no contiene el tag o no existe informacion de AdditionalAccountID del receptor del documento</t>
  </si>
  <si>
    <t>2131</t>
  </si>
  <si>
    <t>CustomerAssignedAccountID - El numero de documento de identidad del receptor debe ser RUC</t>
  </si>
  <si>
    <t>2132</t>
  </si>
  <si>
    <t>El XML no contiene el tag o no existe informacion de CustomerAssignedAccountID del receptor del documento</t>
  </si>
  <si>
    <t>cac:DiscrepancyResponse/cbc:Description - El dato ingresado no cumple con la estructura</t>
  </si>
  <si>
    <t>El XML no contiene el tag o no existe informacion de cac:DiscrepancyResponse/cbc:Description</t>
  </si>
  <si>
    <t>CreditedQuantity/@unitCode - El dato ingresado no cumple con el estandar</t>
  </si>
  <si>
    <t>CreditedQuantity - El dato ingresado no cumple con el estandar</t>
  </si>
  <si>
    <t>2140</t>
  </si>
  <si>
    <t>El PriceTypeCode debe tener el valor 01</t>
  </si>
  <si>
    <t>2141</t>
  </si>
  <si>
    <t>cac:TaxCategory/cac:TaxScheme/cbc:ID - El dato ingresado no cumple con el estandar</t>
  </si>
  <si>
    <t>2142</t>
  </si>
  <si>
    <t>2143</t>
  </si>
  <si>
    <t>2144</t>
  </si>
  <si>
    <t>cac:TaxCategory/cac:TaxScheme/cbc:TaxTypeCode El dato ingresado no cumple con el estandar</t>
  </si>
  <si>
    <t>2145</t>
  </si>
  <si>
    <t>2146</t>
  </si>
  <si>
    <t>El Nombre Internacional debe ser VAT</t>
  </si>
  <si>
    <t>2147</t>
  </si>
  <si>
    <t>2148</t>
  </si>
  <si>
    <t>El Nombre Internacional debe ser EXC</t>
  </si>
  <si>
    <t>2149</t>
  </si>
  <si>
    <t>2150</t>
  </si>
  <si>
    <t>2151</t>
  </si>
  <si>
    <t>2152</t>
  </si>
  <si>
    <t>Es obligatorio al menos un AdditionalInformation</t>
  </si>
  <si>
    <t>2153</t>
  </si>
  <si>
    <t>Error al procesar la Nota de Credito</t>
  </si>
  <si>
    <t>2154</t>
  </si>
  <si>
    <t>TaxAmount - El dato ingresado en impuestos globales no cumple con el estandar</t>
  </si>
  <si>
    <t>2155</t>
  </si>
  <si>
    <t>El XML no contiene el tag TaxAmount de impuestos globales</t>
  </si>
  <si>
    <t>2156</t>
  </si>
  <si>
    <t>TaxScheme ID - El dato ingresado no cumple con el estandar</t>
  </si>
  <si>
    <t>2157</t>
  </si>
  <si>
    <t>2158</t>
  </si>
  <si>
    <t>El XML no contiene el tag o no existe informacion de TaxScheme ID de impuestos globales</t>
  </si>
  <si>
    <t>2159</t>
  </si>
  <si>
    <t>TaxScheme Name - El dato ingresado no cumple con el estandar</t>
  </si>
  <si>
    <t>2160</t>
  </si>
  <si>
    <t>El XML no contiene el tag o no existe informacion de TaxScheme Name de impuestos globales</t>
  </si>
  <si>
    <t>2161</t>
  </si>
  <si>
    <t>2162</t>
  </si>
  <si>
    <t>2163</t>
  </si>
  <si>
    <t>2164</t>
  </si>
  <si>
    <t>2165</t>
  </si>
  <si>
    <t>Error al procesar la Nota de Debito</t>
  </si>
  <si>
    <t>2166</t>
  </si>
  <si>
    <t>RegistrationName - El dato ingresado no cumple con el estandar</t>
  </si>
  <si>
    <t>2167</t>
  </si>
  <si>
    <t>2168</t>
  </si>
  <si>
    <t>DocumentCurrencyCode -  El dato ingresado no cumple con el formato establecido</t>
  </si>
  <si>
    <t>2169</t>
  </si>
  <si>
    <t>2170</t>
  </si>
  <si>
    <t>ReferenceID - El dato ingresado debe indicar SERIE-CORRELATIVO del documento al que se relaciona la Nota</t>
  </si>
  <si>
    <t>2171</t>
  </si>
  <si>
    <t>ResponseCode - El dato ingresado no cumple con la estructura</t>
  </si>
  <si>
    <t>2173</t>
  </si>
  <si>
    <t>2174</t>
  </si>
  <si>
    <t>2175</t>
  </si>
  <si>
    <t>2176</t>
  </si>
  <si>
    <t>2177</t>
  </si>
  <si>
    <t>2178</t>
  </si>
  <si>
    <t>CustomerAssignedAccountID - El numero de documento de identidad del receptor debe ser RUC.</t>
  </si>
  <si>
    <t>2179</t>
  </si>
  <si>
    <t>2180</t>
  </si>
  <si>
    <t>2181</t>
  </si>
  <si>
    <t>2182</t>
  </si>
  <si>
    <t>2183</t>
  </si>
  <si>
    <t>2184</t>
  </si>
  <si>
    <t>2185</t>
  </si>
  <si>
    <t>2186</t>
  </si>
  <si>
    <t>2187</t>
  </si>
  <si>
    <t>DebitedQuantity/@unitCode El dato ingresado no cumple con el estandar</t>
  </si>
  <si>
    <t>2189</t>
  </si>
  <si>
    <t>DebitedQuantity El dato ingresado no cumple con el estandar</t>
  </si>
  <si>
    <t>2190</t>
  </si>
  <si>
    <t>El XML no contiene el tag Price/cbc:PriceAmount en el detalle de los Items</t>
  </si>
  <si>
    <t>2191</t>
  </si>
  <si>
    <t>El XML no contiene el tag Price/cbc:LineExtensionAmount en el detalle de los Items</t>
  </si>
  <si>
    <t>2192</t>
  </si>
  <si>
    <t>EL PriceTypeCode debe tener el valor 01</t>
  </si>
  <si>
    <t>2193</t>
  </si>
  <si>
    <t>2194</t>
  </si>
  <si>
    <t>2195</t>
  </si>
  <si>
    <t>2196</t>
  </si>
  <si>
    <t>2197</t>
  </si>
  <si>
    <t>2198</t>
  </si>
  <si>
    <t>2200</t>
  </si>
  <si>
    <t>2201</t>
  </si>
  <si>
    <t>El tag cac:RequestedMonetaryTotal/cbc:PayableAmount debe tener informacion valida</t>
  </si>
  <si>
    <t>2202</t>
  </si>
  <si>
    <t>2203</t>
  </si>
  <si>
    <t>El tipo de documento modificado por la Nota de Debito debe ser factura electronica, ticket o documento autorizado</t>
  </si>
  <si>
    <t>La serie o numero del documento modificado por la Nota de Debito no cumple con el formato establecido</t>
  </si>
  <si>
    <t>2206</t>
  </si>
  <si>
    <t>Debe indicar los documentos afectados por la Nota de Debito</t>
  </si>
  <si>
    <t>El documento modificado en la Nota de debito se encuentra de baja</t>
  </si>
  <si>
    <t>El documento modificado en la Nota de debito esta registrada como rechazada</t>
  </si>
  <si>
    <t>El documento modificado en la Nota de debito no esta registrada</t>
  </si>
  <si>
    <t>2210</t>
  </si>
  <si>
    <t>El dato ingresado no cumple con el formato RC-fecha-correlativo</t>
  </si>
  <si>
    <t>2211</t>
  </si>
  <si>
    <t>El XML no contiene el tag ID</t>
  </si>
  <si>
    <t>2212</t>
  </si>
  <si>
    <t>UBLVersionID - La versión del UBL del resumen de boletas no es correcta</t>
  </si>
  <si>
    <t>2213</t>
  </si>
  <si>
    <t>El XML no contiene el tag UBLVersionID</t>
  </si>
  <si>
    <t>2214</t>
  </si>
  <si>
    <t>CustomizationID - La versión del resumen de boletas no es correcta</t>
  </si>
  <si>
    <t>2215</t>
  </si>
  <si>
    <t>El XML no contiene el tag CustomizationID</t>
  </si>
  <si>
    <t>2216</t>
  </si>
  <si>
    <t>2217</t>
  </si>
  <si>
    <t>El XML no contiene el tag CustomerAssignedAccountID del emisor del documento</t>
  </si>
  <si>
    <t>El ID debe coincidir con el nombre del archivo</t>
  </si>
  <si>
    <t>2221</t>
  </si>
  <si>
    <t>El RUC debe coincidir con el RUC del nombre del archivo</t>
  </si>
  <si>
    <t>2222</t>
  </si>
  <si>
    <t>El contribuyente no está autorizado a emitir comprobantes electronicos</t>
  </si>
  <si>
    <t>El archivo ya fue presentado anteriormente</t>
  </si>
  <si>
    <t>2224</t>
  </si>
  <si>
    <t>2225</t>
  </si>
  <si>
    <t>2226</t>
  </si>
  <si>
    <t>2227</t>
  </si>
  <si>
    <t>2230</t>
  </si>
  <si>
    <t>2231</t>
  </si>
  <si>
    <t>2232</t>
  </si>
  <si>
    <t>2233</t>
  </si>
  <si>
    <t>ReferenceDate - El dato ingresado no cumple con el patron YYYY-MM-DD</t>
  </si>
  <si>
    <t>2234</t>
  </si>
  <si>
    <t>El XML no contiene el tag ReferenceDate</t>
  </si>
  <si>
    <t>2235</t>
  </si>
  <si>
    <t>ReferenceDate- El dato ingresado no es valido</t>
  </si>
  <si>
    <t>La fecha del IssueDate no debe ser mayor a la fecha de recepción</t>
  </si>
  <si>
    <t>2237</t>
  </si>
  <si>
    <t>La fecha del ReferenceDate no debe ser mayor al Today</t>
  </si>
  <si>
    <t>LineID - El dato ingresado no cumple con el estandar</t>
  </si>
  <si>
    <t>LineID - El dato ingresado debe ser correlativo mayor a cero</t>
  </si>
  <si>
    <t>2240</t>
  </si>
  <si>
    <t>El XML no contiene el tag LineID de SummaryDocumentsLine</t>
  </si>
  <si>
    <t>DocumentTypeCode - El valor del tipo de documento es invalido</t>
  </si>
  <si>
    <t>El XML no contiene el tag DocumentTypeCode</t>
  </si>
  <si>
    <t>2243</t>
  </si>
  <si>
    <t>El dato ingresado  no cumple con el patron SERIE</t>
  </si>
  <si>
    <t>2244</t>
  </si>
  <si>
    <t>El XML no contiene el tag DocumentSerialID</t>
  </si>
  <si>
    <t>2245</t>
  </si>
  <si>
    <t>El dato ingresado en StartDocumentNumberID debe ser numerico</t>
  </si>
  <si>
    <t>2246</t>
  </si>
  <si>
    <t>El XML no contiene el tag StartDocumentNumberID</t>
  </si>
  <si>
    <t>2247</t>
  </si>
  <si>
    <t>El dato ingresado en sac:EndDocumentNumberID debe ser numerico</t>
  </si>
  <si>
    <t>2248</t>
  </si>
  <si>
    <t>El XML no contiene el tag sac:EndDocumentNumberID</t>
  </si>
  <si>
    <t>2249</t>
  </si>
  <si>
    <t>Los rangos deben ser mayores a cero</t>
  </si>
  <si>
    <t>2250</t>
  </si>
  <si>
    <t>En el rango de comprobantes, el EndDocumentNumberID debe ser mayor o igual al StartInvoiceNumberID</t>
  </si>
  <si>
    <t>El dato ingresado en TotalAmount debe ser numerico mayor o igual a cero</t>
  </si>
  <si>
    <t>2252</t>
  </si>
  <si>
    <t>El XML no contiene el tag TotalAmount</t>
  </si>
  <si>
    <t>2253</t>
  </si>
  <si>
    <t>El dato ingresado en TotalAmount debe ser numerico mayor a cero</t>
  </si>
  <si>
    <t>PaidAmount - El dato ingresado no cumple con el estandar</t>
  </si>
  <si>
    <t>El XML no contiene el tag PaidAmount</t>
  </si>
  <si>
    <t>InstructionID - El dato ingresado no cumple con el estandar</t>
  </si>
  <si>
    <t>El XML no contiene el tag InstructionID</t>
  </si>
  <si>
    <t>2258</t>
  </si>
  <si>
    <t>Debe indicar Referencia de Importes asociados a las boletas de venta</t>
  </si>
  <si>
    <t>2259</t>
  </si>
  <si>
    <t>Debe indicar 3 Referencias de Importes asociados a las boletas de venta</t>
  </si>
  <si>
    <t>2260</t>
  </si>
  <si>
    <t>PaidAmount - El dato ingresado debe ser mayor o igual a 0.00</t>
  </si>
  <si>
    <t>cbc:Amount - El dato ingresado no cumple con el estandar</t>
  </si>
  <si>
    <t>2262</t>
  </si>
  <si>
    <t>El XML no contiene el tag cbc:Amount</t>
  </si>
  <si>
    <t>ChargeIndicator - El dato ingresado no cumple con el estandar</t>
  </si>
  <si>
    <t>2264</t>
  </si>
  <si>
    <t>El XML no contiene el tag ChargeIndicator</t>
  </si>
  <si>
    <t>2265</t>
  </si>
  <si>
    <t>Debe indicar Información acerca del Importe Total de Otros Cargos</t>
  </si>
  <si>
    <t>Debe indicar cargos mayores o iguales a cero</t>
  </si>
  <si>
    <t>2267</t>
  </si>
  <si>
    <t>El XML no contiene el tag TaxScheme ID de Información acerca del importe total de un tipo particular de impuesto</t>
  </si>
  <si>
    <t>2270</t>
  </si>
  <si>
    <t>El XML no contiene el tag TaxScheme Name de impuesto</t>
  </si>
  <si>
    <t>2272</t>
  </si>
  <si>
    <t>2273</t>
  </si>
  <si>
    <t>TaxAmount - El dato ingresado no cumple con el estandar</t>
  </si>
  <si>
    <t>2274</t>
  </si>
  <si>
    <t>El XML no contiene el tag TaxAmount</t>
  </si>
  <si>
    <t>Si el codigo de tributo es 2000, el nombre del tributo debe ser ISC</t>
  </si>
  <si>
    <t>Si el codigo de tributo es 1000, el nombre del tributo debe ser IGV</t>
  </si>
  <si>
    <t>2277</t>
  </si>
  <si>
    <t>No se ha consignado ninguna informacion del importe total de tributos</t>
  </si>
  <si>
    <t>Debe indicar Información acerca del importe total de IGV/IVAP</t>
  </si>
  <si>
    <t>2279</t>
  </si>
  <si>
    <t>Debe indicar Items de consolidado de documentos</t>
  </si>
  <si>
    <t>2280</t>
  </si>
  <si>
    <t>Existen problemas con la informacion del resumen de comprobantes</t>
  </si>
  <si>
    <t>2281</t>
  </si>
  <si>
    <t>Error en la validacion de los rangos de los comprobantes</t>
  </si>
  <si>
    <t>Existe documento ya informado anteriormente</t>
  </si>
  <si>
    <t>2283</t>
  </si>
  <si>
    <t>El dato ingresado no cumple con el formato RA-fecha-correlativo</t>
  </si>
  <si>
    <t>2284</t>
  </si>
  <si>
    <t>El tag ID esta vacío</t>
  </si>
  <si>
    <t>2285</t>
  </si>
  <si>
    <t>El ID debe coincidir  con el nombre del archivo</t>
  </si>
  <si>
    <t>2286</t>
  </si>
  <si>
    <t>2289</t>
  </si>
  <si>
    <t>2290</t>
  </si>
  <si>
    <t>2291</t>
  </si>
  <si>
    <t>El contribuyente no esta autorizado a emitir comprobantes electronicos</t>
  </si>
  <si>
    <t>2292</t>
  </si>
  <si>
    <t>2293</t>
  </si>
  <si>
    <t>2294</t>
  </si>
  <si>
    <t>2295</t>
  </si>
  <si>
    <t>2296</t>
  </si>
  <si>
    <t>2297</t>
  </si>
  <si>
    <t>2298</t>
  </si>
  <si>
    <t>2299</t>
  </si>
  <si>
    <t>2300</t>
  </si>
  <si>
    <t>IssueDate - El dato ingresado no es valido</t>
  </si>
  <si>
    <t>2302</t>
  </si>
  <si>
    <t>2303</t>
  </si>
  <si>
    <t>2304</t>
  </si>
  <si>
    <t>ReferenceDate - El dato ingresado no es valido</t>
  </si>
  <si>
    <t>El tag LineID de VoidedDocumentsLine esta vacío</t>
  </si>
  <si>
    <t>El tag DocumentTypeCode es vacío</t>
  </si>
  <si>
    <t>El tag DocumentSerialID es vacío</t>
  </si>
  <si>
    <t>El dato ingresado en DocumentNumberID debe ser numerico y como maximo de 8 digitos</t>
  </si>
  <si>
    <t>El tag DocumentNumberID esta vacío</t>
  </si>
  <si>
    <t>2314</t>
  </si>
  <si>
    <t>El dato ingresado en VoidReasonDescription debe contener información válida</t>
  </si>
  <si>
    <t>El tag VoidReasonDescription esta vacío</t>
  </si>
  <si>
    <t>2316</t>
  </si>
  <si>
    <t>Debe indicar Items en VoidedDocumentsLine</t>
  </si>
  <si>
    <t>2317</t>
  </si>
  <si>
    <t>Error al procesar el resumen de anulados</t>
  </si>
  <si>
    <t>2318</t>
  </si>
  <si>
    <t>2319</t>
  </si>
  <si>
    <t>2320</t>
  </si>
  <si>
    <t>UBLVersionID - La version del UBL  no es la correcta</t>
  </si>
  <si>
    <t>2321</t>
  </si>
  <si>
    <t>2322</t>
  </si>
  <si>
    <t>Error en la validacion de los rangos</t>
  </si>
  <si>
    <t>Existe documento ya informado anteriormente en una comunicacion de baja</t>
  </si>
  <si>
    <t>El archivo de comunicacion de baja ya fue presentado anteriormente</t>
  </si>
  <si>
    <t>2327</t>
  </si>
  <si>
    <t>El certificado usado no se encuentra vigente</t>
  </si>
  <si>
    <t>2328</t>
  </si>
  <si>
    <t>El certificado usado se encuentra revocado</t>
  </si>
  <si>
    <t>La fecha de emision se encuentra fuera del limite permitido</t>
  </si>
  <si>
    <t>2330</t>
  </si>
  <si>
    <t>La fecha de generación de la comunicación debe ser igual a la fecha consignada en el nombre del archivo</t>
  </si>
  <si>
    <t>2331</t>
  </si>
  <si>
    <t>2332</t>
  </si>
  <si>
    <t>Número de Serie del nombre del archivo no coincide con el consignado en el contenido del archivo XML</t>
  </si>
  <si>
    <t>2333</t>
  </si>
  <si>
    <t>2334</t>
  </si>
  <si>
    <t>2336</t>
  </si>
  <si>
    <t>Ocurrió un error en el proceso de validación de la firma digital</t>
  </si>
  <si>
    <t>La moneda debe ser la misma en todo el documento</t>
  </si>
  <si>
    <t>2338</t>
  </si>
  <si>
    <t>2339</t>
  </si>
  <si>
    <t>2340</t>
  </si>
  <si>
    <t>2341</t>
  </si>
  <si>
    <t>2342</t>
  </si>
  <si>
    <t>Fecha de emision de la factura no coincide con la informada en la comunicacion</t>
  </si>
  <si>
    <t>2343</t>
  </si>
  <si>
    <t>cac:TaxTotal/cac:TaxSubtotal/cbc:TaxAmount - El dato ingresado no cumple con el estandar</t>
  </si>
  <si>
    <t>El XML no contiene el tag cac:TaxTotal/cac:TaxSubtotal/cbc:TaxAmount</t>
  </si>
  <si>
    <t>La serie no corresponde al tipo de comprobante</t>
  </si>
  <si>
    <t>La fecha de generación del resumen debe ser igual a la fecha consignada en el nombre del archivo</t>
  </si>
  <si>
    <t>2347</t>
  </si>
  <si>
    <t>Los rangos informados en el archivo XML se encuentran duplicados o superpuestos</t>
  </si>
  <si>
    <t>Los documentos informados en el archivo XML se encuentran duplicados</t>
  </si>
  <si>
    <t>2349</t>
  </si>
  <si>
    <t>Debe consignar solo un elemento sac:AdditionalMonetaryTotal con cbc:ID igual a 1001</t>
  </si>
  <si>
    <t>2350</t>
  </si>
  <si>
    <t>Debe consignar solo un elemento sac:AdditionalMonetaryTotal con cbc:ID igual a 1002</t>
  </si>
  <si>
    <t>2351</t>
  </si>
  <si>
    <t>Debe consignar solo un elemento sac:AdditionalMonetaryTotal con cbc:ID igual a 1003</t>
  </si>
  <si>
    <t>2352</t>
  </si>
  <si>
    <t>Debe consignar solo un elemento cac:TaxTotal a nivel global para IGV (cbc:ID igual a 1000)</t>
  </si>
  <si>
    <t>2353</t>
  </si>
  <si>
    <t>Debe consignar solo un elemento cac:TaxTotal a nivel global para ISC (cbc:ID igual a 2000)</t>
  </si>
  <si>
    <t>2354</t>
  </si>
  <si>
    <t>Debe consignar solo un elemento cac:TaxTotal a nivel global para Otros (cbc:ID igual a 9999)</t>
  </si>
  <si>
    <t>Debe consignar solo un elemento cac:TaxTotal a nivel de item por codigo de tributo</t>
  </si>
  <si>
    <t>2356</t>
  </si>
  <si>
    <t>Debe consignar solo un elemento cac:TaxTotal a nivel de item para ISC (cbc:ID igual a 2000)</t>
  </si>
  <si>
    <t>No debe existir un elemento sac:BillingPayment a nivel de item con el mismo valor de cbc:InstructionID</t>
  </si>
  <si>
    <t>2358</t>
  </si>
  <si>
    <t>Debe consignar solo un elemento sac:BillingPayment a nivel de item con cbc:InstructionID igual a 02</t>
  </si>
  <si>
    <t>2359</t>
  </si>
  <si>
    <t>Debe consignar solo un elemento sac:BillingPayment a nivel de item con cbc:InstructionID igual a 03</t>
  </si>
  <si>
    <t>2360</t>
  </si>
  <si>
    <t>Debe consignar solo un elemento sac:BillingPayment a nivel de item con cbc:InstructionID igual a 04</t>
  </si>
  <si>
    <t>2361</t>
  </si>
  <si>
    <t>Debe consignar solo un elemento cac:TaxTotal a nivel de item para Otros (cbc:ID igual a 9999)</t>
  </si>
  <si>
    <t>2362</t>
  </si>
  <si>
    <t>Debe consignar solo un tag cac:AccountingSupplierParty/cbc:AdditionalAccountID</t>
  </si>
  <si>
    <t>2363</t>
  </si>
  <si>
    <t>Debe consignar solo un tag cac:AccountingCustomerParty/cbc:AdditionalAccountID</t>
  </si>
  <si>
    <t>El comprobante contiene un tipo y número de Guía de Remisión repetido</t>
  </si>
  <si>
    <t>El comprobante contiene un tipo y número de Documento Relacionado repetido</t>
  </si>
  <si>
    <t>2366</t>
  </si>
  <si>
    <t>El codigo en el tag sac:AdditionalProperty/cbc:ID debe tener 4 posiciones</t>
  </si>
  <si>
    <t>El dato ingresado en PriceAmount del Precio de venta unitario por item no cumple con el formato establecido</t>
  </si>
  <si>
    <t>2368</t>
  </si>
  <si>
    <t>El dato ingresado en TaxSubtotal/cbc:TaxAmount del item no cumple con el formato establecido</t>
  </si>
  <si>
    <t>El dato ingresado en PriceAmount del Valor de venta unitario por item no cumple con el formato establecido</t>
  </si>
  <si>
    <t>El dato ingresado en LineExtensionAmount del item no cumple con el formato establecido</t>
  </si>
  <si>
    <t>El XML no contiene el tag cbc:TaxExemptionReasonCode de Afectacion al IGV</t>
  </si>
  <si>
    <t>2372</t>
  </si>
  <si>
    <t>El tag en el item cac:TaxTotal/cbc:TaxAmount debe tener el mismo valor que cac:TaxTotal/cac:TaxSubtotal/cbc:TaxAmount</t>
  </si>
  <si>
    <t>Si existe monto de ISC en el ITEM debe especificar el sistema de calculo</t>
  </si>
  <si>
    <t>2374</t>
  </si>
  <si>
    <t>La factura a dar de baja tiene una fecha de recepcion fuera del plazo permitido</t>
  </si>
  <si>
    <t>Fecha de emision del comprobante no coincide con la fecha de emision consignada en la comunicación</t>
  </si>
  <si>
    <t>2376</t>
  </si>
  <si>
    <t>La boleta de venta a dar de baja fue informada en un resumen con fecha de recepcion fuera del plazo permitido</t>
  </si>
  <si>
    <t>El Name o TaxTypeCode debe corresponder al codigo de tributo del item</t>
  </si>
  <si>
    <t>2378</t>
  </si>
  <si>
    <t>2379</t>
  </si>
  <si>
    <t>La numeracion de boleta de venta a dar de baja fue generada en una fecha fuera del plazo permitido</t>
  </si>
  <si>
    <t>2380</t>
  </si>
  <si>
    <t>El documento tiene observaciones</t>
  </si>
  <si>
    <t>2381</t>
  </si>
  <si>
    <t>Comprobante no cumple con el Grupo 1: No todos los items corresponden a operaciones gravadas a IGV</t>
  </si>
  <si>
    <t>2382</t>
  </si>
  <si>
    <t>Comprobante no cumple con el Grupo 2: No todos los items corresponden a operaciones inafectas o exoneradas al IGV</t>
  </si>
  <si>
    <t>2383</t>
  </si>
  <si>
    <t>Comprobante no cumple con el Grupo 3: Falta leyenda con codigo 1002</t>
  </si>
  <si>
    <t>2384</t>
  </si>
  <si>
    <t>Comprobante no cumple con el Grupo 3: Existe item con operación onerosa</t>
  </si>
  <si>
    <t>2385</t>
  </si>
  <si>
    <t>Comprobante no cumple con el Grupo 4: Debe exitir Total descuentos mayor a cero</t>
  </si>
  <si>
    <t>2386</t>
  </si>
  <si>
    <t>Comprobante no cumple con el Grupo 5: Todos los items deben tener operaciones afectas a ISC</t>
  </si>
  <si>
    <t>2387</t>
  </si>
  <si>
    <t>Comprobante no cumple con el Grupo 6: El monto de percepcion no existe o es cero</t>
  </si>
  <si>
    <t>2388</t>
  </si>
  <si>
    <t>Comprobante no cumple con el Grupo 6: Todos los items deben tener código de Afectación al IGV igual a 10</t>
  </si>
  <si>
    <t>2389</t>
  </si>
  <si>
    <t>Comprobante no cumple con el Grupo 7: El codigo de moneda no es diferente a PEN</t>
  </si>
  <si>
    <t>2390</t>
  </si>
  <si>
    <t>Comprobante no cumple con el Grupo 8: No todos los items corresponden a operaciones gravadas a IGV</t>
  </si>
  <si>
    <t>2391</t>
  </si>
  <si>
    <t>Comprobante no cumple con el Grupo 9: No todos los items corresponden a operaciones inafectas o exoneradas al IGV</t>
  </si>
  <si>
    <t>2392</t>
  </si>
  <si>
    <t>Comprobante no cumple con el Grupo 10: Falta leyenda con codigo 1002</t>
  </si>
  <si>
    <t>2393</t>
  </si>
  <si>
    <t>Comprobante no cumple con el Grupo 10: Existe item con operación onerosa</t>
  </si>
  <si>
    <t>2394</t>
  </si>
  <si>
    <t>Comprobante no cumple con el Grupo 11: Debe existir Total descuentos mayor a cero</t>
  </si>
  <si>
    <t>2395</t>
  </si>
  <si>
    <t>Comprobante no cumple con el Grupo 12: El codigo de moneda no es diferente a PEN</t>
  </si>
  <si>
    <t>2396</t>
  </si>
  <si>
    <t>Si el monto total es mayor a S/. 700.00 debe consignar tipo y numero de documento del adquiriente</t>
  </si>
  <si>
    <t>2397</t>
  </si>
  <si>
    <t>El tipo de documento del adquiriente no puede ser Numero de RUC</t>
  </si>
  <si>
    <t>El documento a dar de baja se encuentra rechazado</t>
  </si>
  <si>
    <t>El tipo de documento modificado por la Nota de credito debe ser boleta electronica</t>
  </si>
  <si>
    <t>El tipo de documento modificado por la Nota de debito debe ser boleta electronica</t>
  </si>
  <si>
    <t>2401</t>
  </si>
  <si>
    <t>2402</t>
  </si>
  <si>
    <t>2403</t>
  </si>
  <si>
    <t>Documento afectado por la nota electronica no se encuentra autorizado</t>
  </si>
  <si>
    <t>2405</t>
  </si>
  <si>
    <t>Contribuyente no se encuentra autorizado como emisor de boletas electronicas</t>
  </si>
  <si>
    <t>2406</t>
  </si>
  <si>
    <t>Existe mas de un tag sac:AdditionalMonetaryTotal con el mismo ID</t>
  </si>
  <si>
    <t>2407</t>
  </si>
  <si>
    <t>Existe mas de un tag sac:AdditionalProperty con el mismo ID</t>
  </si>
  <si>
    <t>2408</t>
  </si>
  <si>
    <t>El dato ingresado en PriceAmount del Valor referencial unitario por item no cumple con el formato establecido</t>
  </si>
  <si>
    <t>Existe mas de un tag cac:AlternativeConditionPrice con el mismo cbc:PriceTypeCode</t>
  </si>
  <si>
    <t>Se ha consignado un valor invalido en el campo cbc:PriceTypeCode</t>
  </si>
  <si>
    <t>Ha consignado mas de un elemento cac:AllowanceCharge con el mismo campo cbc:ChargeIndicator</t>
  </si>
  <si>
    <t>2412</t>
  </si>
  <si>
    <t>Se ha consignado mas de un documento afectado por la nota (tag cac:BillingReference)</t>
  </si>
  <si>
    <t>2413</t>
  </si>
  <si>
    <t>Se ha consignado mas de un motivo o sustento de la nota (tag cac:DiscrepancyResponse/cbc:Description)</t>
  </si>
  <si>
    <t>2414</t>
  </si>
  <si>
    <t>No se ha consignado en la nota el tag cac:DiscrepancyResponse</t>
  </si>
  <si>
    <t>2415</t>
  </si>
  <si>
    <t>Se ha consignado en la nota mas de un tag cac:DiscrepancyResponse</t>
  </si>
  <si>
    <t>Si existe leyenda Transferencia Gratuita debe consignar Total Valor de Venta de Operaciones Gratuitas</t>
  </si>
  <si>
    <t>2417</t>
  </si>
  <si>
    <t>Debe consignar Valor Referencial unitario por item en operaciones no onerosas</t>
  </si>
  <si>
    <t>2418</t>
  </si>
  <si>
    <t>Si consigna Valor Referencial unitario por item en operaciones no onerosas,la operacion debe ser no onerosa.</t>
  </si>
  <si>
    <t>2419</t>
  </si>
  <si>
    <t>El dato ingresado en AllowanceTotalAmount no cumple con el formato establecido</t>
  </si>
  <si>
    <t>2420</t>
  </si>
  <si>
    <t>Ya transcurrieron mas de 25 dias calendarios para concluir con su proceso de homologacion</t>
  </si>
  <si>
    <t>2421</t>
  </si>
  <si>
    <t>Debe indicar  toda la informacion de  sustento de translado de bienes.</t>
  </si>
  <si>
    <t>2422</t>
  </si>
  <si>
    <t>El valor unitario debe ser menor al precio unitario.</t>
  </si>
  <si>
    <t>2423</t>
  </si>
  <si>
    <t>Si ha consignado monto ISC a nivel de item, debe consignar un monto a nivel de total.</t>
  </si>
  <si>
    <t>2424</t>
  </si>
  <si>
    <t>RC Debe consignar solo un elemento sac:BillingPayment a nivel de item con cbc:InstructionID igual a 05.</t>
  </si>
  <si>
    <t>2425</t>
  </si>
  <si>
    <t>Documentos relacionados duplicados en el comprobante.</t>
  </si>
  <si>
    <t>2427</t>
  </si>
  <si>
    <t>Solo debe de existir un tag AdditionalInformation.</t>
  </si>
  <si>
    <t>2428</t>
  </si>
  <si>
    <t>Comprobante no cumple con grupo de facturas con detracciones.</t>
  </si>
  <si>
    <t>2429</t>
  </si>
  <si>
    <t>Comprobante no cumple con grupo de facturas con comercio exterior.</t>
  </si>
  <si>
    <t>2430</t>
  </si>
  <si>
    <t>Comprobante no cumple con grupo de facturas con tag de factura guia.</t>
  </si>
  <si>
    <t>2431</t>
  </si>
  <si>
    <t>Comprobante no cumple con grupo de facturas con tags no tributarios.</t>
  </si>
  <si>
    <t>2432</t>
  </si>
  <si>
    <t>Comprobante no cumple con grupo de boletas con tags no tributarios.</t>
  </si>
  <si>
    <t>2433</t>
  </si>
  <si>
    <t>Comprobante no cumple con grupo de facturas con tag venta itinerante.</t>
  </si>
  <si>
    <t>2434</t>
  </si>
  <si>
    <t>Comprobante no cumple con grupo de boletas con tag venta itinerante.</t>
  </si>
  <si>
    <t>2435</t>
  </si>
  <si>
    <t>Comprobante no cumple con grupo de boletas con ISC.</t>
  </si>
  <si>
    <t>2436</t>
  </si>
  <si>
    <t>Comprobante no cumple con el grupo de boletas de venta con percepcion: El monto de percepcion no existe o es cero.</t>
  </si>
  <si>
    <t>2437</t>
  </si>
  <si>
    <t>Comprobante no cumple con el grupo de boletas de venta con percepcion: Todos los items deben tener código de Afectación al IGV igual a 10.</t>
  </si>
  <si>
    <t>2438</t>
  </si>
  <si>
    <t>Comprobante no cumple con grupo de facturas con tag venta anticipada I.</t>
  </si>
  <si>
    <t>2439</t>
  </si>
  <si>
    <t>Comprobante no cumple con grupo de facturas con tag venta anticipada II.</t>
  </si>
  <si>
    <t>Número de DNI no existe</t>
  </si>
  <si>
    <t>Vendedor supera el monto permitido para la emision de una liquidacion de compra</t>
  </si>
  <si>
    <t>El XML no contiene el tag o no existe informacion de la dirección completa y detallada en domicilio del vendedor</t>
  </si>
  <si>
    <t>El XML no contiene el tag o no existe información del ubigeo del domicilio del vendedor</t>
  </si>
  <si>
    <t>El XML no contiene el tag o no existe informacion de la dirección completa y detallada del lugar donde se realiza la operación</t>
  </si>
  <si>
    <t>El XML no contiene el tag o no existe información del ubigeo del lugar donde se realiza la operación</t>
  </si>
  <si>
    <t>Debe consignar el tipo de domicilio del vendedor</t>
  </si>
  <si>
    <t>El dato ingresado en el tipo de domicilio del vendedor no corresponde al valor esperado</t>
  </si>
  <si>
    <t>Debe consignar el tipo de ubicación del lugar donde se realiza la operación</t>
  </si>
  <si>
    <t>El dato ingresado en el tipo de ubicación del lugar donde se realiza la operación no corresponde al valor esperado</t>
  </si>
  <si>
    <t>Número de DNI corresponde a una persona fallecida a la fecha de emision</t>
  </si>
  <si>
    <t>Número de DNI corresponde a una persona menor de edad</t>
  </si>
  <si>
    <t>Número de DNI tiene un Numero de RUC asignado activo</t>
  </si>
  <si>
    <t>Emisor no se encuentra afecto a Renta de tercera categoría</t>
  </si>
  <si>
    <t>El producto de la tasa por el monto base de la afectación de la retención de renta no corresponde al monto de afectacion de linea</t>
  </si>
  <si>
    <t>Tipo de comprobante que realizo el anticipo debe ser 10-Liquidacion de compra</t>
  </si>
  <si>
    <t>El XML no contiene el tag de Comercializacion del oro: Codigo unico de concesion minera</t>
  </si>
  <si>
    <t>El XML no contiene el tag de Comercializacion del oro: Ley mineral</t>
  </si>
  <si>
    <t>El XML no contiene el tag de Comercializacion del oro: Naturaleza del mineral</t>
  </si>
  <si>
    <t>El XML no contiene el tag de Comercializacion del oro: Nombre del derecho minero</t>
  </si>
  <si>
    <t>El monto base de la retencion de renta global no cumple con el formato establecido</t>
  </si>
  <si>
    <t>La liquidacion de compra a dar de baja no debe tener pagos registrados</t>
  </si>
  <si>
    <t>El documento no contiene la fecha de inicio del periodo de abono</t>
  </si>
  <si>
    <t>El documento no contiene la fecha de fin del periodo de abono</t>
  </si>
  <si>
    <t>El documento no contiene el 'Tipo de canal facturado'</t>
  </si>
  <si>
    <t>El dato ingresado como 'Tipo de canal facturado' es incorrecto</t>
  </si>
  <si>
    <t>Debe registrarse el 'Indicador de tipo de comisión'</t>
  </si>
  <si>
    <t>El dato ingresado en el 'Indicador de tipo de comisión' no corresponde al valor esperado</t>
  </si>
  <si>
    <t>Para Bancos emisores debe ingresar el 'Indicador de institución financiera'</t>
  </si>
  <si>
    <t>El dato ingresado en el 'Indicador de institución financiera' no corresponde al valor esperado</t>
  </si>
  <si>
    <t xml:space="preserve">Debe consignar el tag /cac:InvoiceLine/cac:ItemPriceExtension  </t>
  </si>
  <si>
    <t>El dato ingresado en el tag /cac:InvoiceLine/cac:ItemPriceExtension/cbc:Amount no cumple con el formato establecido</t>
  </si>
  <si>
    <t>Debe consignar el tag /cac:SubInvoiceLine/cac:ItemPriceExtension</t>
  </si>
  <si>
    <t>El dato ingresado en el tag cac:InvoiceLine/cac:SubInvoiceLine/cac:ItemPriceExtension/cbc:Amount no cumple con el formato establecido</t>
  </si>
  <si>
    <t>Para Bancos emisores locales debe ingresar el Numero de RUC</t>
  </si>
  <si>
    <t>Tipo de documento de identidad debe ser RUC</t>
  </si>
  <si>
    <t>El dato ingresado en el tag /cac:SubInvoiceLine/cbc:LineExtensionAmount no cumple con el formato establecido</t>
  </si>
  <si>
    <t>El XML no contiene el tag cac:LegalMonetaryTotal/cbc:LineExtensionAmount</t>
  </si>
  <si>
    <t>El dato ingresado en el tag cac:LegalMonetaryTotal/cbc:LineExtensionAmount no cumple con el formato establecido</t>
  </si>
  <si>
    <t>El dato ingresado en el 'Tipo de documento de identidad' no cumple el formato establecido</t>
  </si>
  <si>
    <t>Existe más de un Tag UBL cac:OriginatorParty/cac:PartyIdentification</t>
  </si>
  <si>
    <t>Debe consignar el Tag UBL cac:OriginatorParty/cac:PartyIdentification/cbc:ID</t>
  </si>
  <si>
    <t>El dato ingresado en el tag cac:SubInvoiceLine/cbc:ID no cumple con el formato establecido</t>
  </si>
  <si>
    <t>El dato ingresado en el tag /cac:SubInvoiceLine/cbc:ID no debe repetirse en el mismo cac:InvoiceLine</t>
  </si>
  <si>
    <t>El tag cac:TaxTotal no debe repetirse en el /Invoice/cac:InvoiceLine/cac:SubInvoiceLine</t>
  </si>
  <si>
    <t>El dato ingresado en el tag /cac:SubInvoiceLine/cac:TaxTotal/cbc:TaxAmount no cumple el formato establecido</t>
  </si>
  <si>
    <t xml:space="preserve">El dato ingresado en el tag /cac:SubInvoiceLine/cac:TaxTotal/cac:TaxSubtotal/cbc:TaxAmount no cumple el formato establecido </t>
  </si>
  <si>
    <t>El XML no contiene el tag cac:TaxCategory/cac:TaxScheme/cbc:ID del /cac:SubInvoiceLine</t>
  </si>
  <si>
    <t>El código de tributo no debe repetirse a nivel del /cac:SubInvoiceLine</t>
  </si>
  <si>
    <t>2500</t>
  </si>
  <si>
    <t>Ingresar descripción y valor venta por ítem para documento de anticipos.</t>
  </si>
  <si>
    <t>2501</t>
  </si>
  <si>
    <t>Valor venta debe ser mayor a cero.</t>
  </si>
  <si>
    <t>2502</t>
  </si>
  <si>
    <t>El importe total para tipo de operación Venta interna-Anticipos debe ser mayor a cero.</t>
  </si>
  <si>
    <t>PaidAmount: monto anticipado por documento debe ser mayor a cero.</t>
  </si>
  <si>
    <t>2504</t>
  </si>
  <si>
    <t>Falta referencia de la factura relacionada con anticipo.</t>
  </si>
  <si>
    <t>Código de documento de referencia debe ser 02 o 03.</t>
  </si>
  <si>
    <t>2506</t>
  </si>
  <si>
    <t>cac:PrepaidPayment/cbc:ID: Factura o boleta no existe o comunicada de Baja.</t>
  </si>
  <si>
    <t>2507</t>
  </si>
  <si>
    <t>Factura relacionada con anticipo no corresponde como factura de anticipo.</t>
  </si>
  <si>
    <t>2508</t>
  </si>
  <si>
    <t>Ingresar documentos por anticipos.</t>
  </si>
  <si>
    <t>Total de anticipos diferente a los montos anticipados por documento.</t>
  </si>
  <si>
    <t>2510</t>
  </si>
  <si>
    <t>Nro nombre del documento no tiene el formato correcto.</t>
  </si>
  <si>
    <t>El tipo de documento no es aceptado.</t>
  </si>
  <si>
    <t>No existe información de serie o número.</t>
  </si>
  <si>
    <t>Dato no cumple con formato de acuerdo al tipo de documento</t>
  </si>
  <si>
    <t>No existe información de receptor de documento.</t>
  </si>
  <si>
    <t>2515</t>
  </si>
  <si>
    <t>Dato ingresado no cumple con catalogo 6.</t>
  </si>
  <si>
    <t>Debe indicar tipo de documento.</t>
  </si>
  <si>
    <t>Dato no cumple con formato establecido.</t>
  </si>
  <si>
    <t>2518</t>
  </si>
  <si>
    <t>Calculo IGV no es correcto.</t>
  </si>
  <si>
    <t>2519</t>
  </si>
  <si>
    <t>El importe total no coincide con la sumatoria de los valores de venta mas los tributos mas los cargos menos los descuentos que no afectan la base imponible</t>
  </si>
  <si>
    <t>El tipo documento del emisor que realiza el anticipo debe ser 6 del catalogo de tipo de documento.</t>
  </si>
  <si>
    <t>El dato ingresado debe indicar SERIE-CORRELATIVO del documento que se realizo el anticipo.</t>
  </si>
  <si>
    <t>No existe información del documento del anticipo.</t>
  </si>
  <si>
    <t>2523</t>
  </si>
  <si>
    <t>GrossWeightMeasure - El dato ingresado no cumple con el formato establecido.</t>
  </si>
  <si>
    <t>Debe indicar el documento afectado por la nota</t>
  </si>
  <si>
    <t>2525</t>
  </si>
  <si>
    <t>El dato ingresado en Quantity no cumple con el formato establecido.</t>
  </si>
  <si>
    <t>2526</t>
  </si>
  <si>
    <t>El dato ingresado en Percent no cumple con el formato establecido.</t>
  </si>
  <si>
    <t>2527</t>
  </si>
  <si>
    <t>PrepaidAmount: Monto total anticipado debe ser mayor a cero.</t>
  </si>
  <si>
    <t>2528</t>
  </si>
  <si>
    <t>cac:OriginatorDocumentReference/cbc:ID/@SchemaID - El tipo documento debe ser 6 del catalogo de tipo de documento.</t>
  </si>
  <si>
    <t>2530</t>
  </si>
  <si>
    <t>RUC que solicita la emision de la factura, no existe.</t>
  </si>
  <si>
    <t>2531</t>
  </si>
  <si>
    <t>Codigo del Local Anexo del emisor no existe.</t>
  </si>
  <si>
    <t>2532</t>
  </si>
  <si>
    <t>No existe información de modalidad de transporte.</t>
  </si>
  <si>
    <t>2533</t>
  </si>
  <si>
    <t>Si ha consignado Transporte Privado, debe consignar Licencia de conducir, Placa, N constancia de inscripcion y marca del vehiculo.</t>
  </si>
  <si>
    <t>2534</t>
  </si>
  <si>
    <t>Si ha consignado Transporte Público, debe consignar Datos del transportista.</t>
  </si>
  <si>
    <t>2535</t>
  </si>
  <si>
    <t>La nota de crédito por otros conceptos tributarios debe tener Otros Documentos Relacionados.</t>
  </si>
  <si>
    <t>2536</t>
  </si>
  <si>
    <t>La serie y numero de la GRE consignada como documento relacionado no se encuentra registrado con baja por cambio de destinatario</t>
  </si>
  <si>
    <t>2537</t>
  </si>
  <si>
    <t>cac:OrderReference/cac:DocumentReference/cbc:DocumentTypeCode - El tipo de documento de serie y número dado de baja es incorrecta.</t>
  </si>
  <si>
    <t>2538</t>
  </si>
  <si>
    <t>El contribuyente no se encuentra autorizado como emisor electronico de Guía o de factura o de boletaFactura GEM.</t>
  </si>
  <si>
    <t>2539</t>
  </si>
  <si>
    <t>El contribuyente no esta activo.</t>
  </si>
  <si>
    <t>2540</t>
  </si>
  <si>
    <t>El contribuyente no esta habido.</t>
  </si>
  <si>
    <t>2541</t>
  </si>
  <si>
    <t>El XML no contiene el tag o no existe informacion del tipo de documento identidad del remitente.</t>
  </si>
  <si>
    <t>2542</t>
  </si>
  <si>
    <t>cac:DespatchSupplierParty/cbc:CustomerAssignedAccountID@schemeID - El valor ingresado como tipo de documento identidad del remitente es incorrecta.</t>
  </si>
  <si>
    <t>2543</t>
  </si>
  <si>
    <t>El XML no contiene el tag o no existe informacion de la dirección completa y detallada en domicilio fiscal.</t>
  </si>
  <si>
    <t>2544</t>
  </si>
  <si>
    <t>El XML no contiene el tag o no existe información de la provincia en domicilio fiscal.</t>
  </si>
  <si>
    <t>2545</t>
  </si>
  <si>
    <t>El XML no contiene el tag o no existe información del departamento en domicilio fiscal.</t>
  </si>
  <si>
    <t>2546</t>
  </si>
  <si>
    <t>El XML no contiene el tag o no existe información del distrito en domicilio fiscal.</t>
  </si>
  <si>
    <t>2547</t>
  </si>
  <si>
    <t>El XML no contiene el tag o no existe información del país en domicilio fiscal.</t>
  </si>
  <si>
    <t>El valor del país inválido.</t>
  </si>
  <si>
    <t>2549</t>
  </si>
  <si>
    <t>El XML no contiene el tag o no existe informacion del tipo de documento identidad del destinatario.</t>
  </si>
  <si>
    <t>2550</t>
  </si>
  <si>
    <t>cac:DeliveryCustomerParty/cbc:CustomerAssignedAccountID@schemeID - El dato ingresado de tipo de documento identidad del destinatario no cumple con el estandar.</t>
  </si>
  <si>
    <t>2551</t>
  </si>
  <si>
    <t>El XML no contiene el tag o no existe informacion de CustomerAssignedAccountID del proveedor de servicios.</t>
  </si>
  <si>
    <t>2552</t>
  </si>
  <si>
    <t>El XML no contiene el tag o no existe informacion del tipo de documento identidad del proveedor.</t>
  </si>
  <si>
    <t>2553</t>
  </si>
  <si>
    <t>cac:SellerSupplierParty/cbc:CustomerAssignedAccountID@schemeID - El dato ingresado no es valido.</t>
  </si>
  <si>
    <t>Para el motivo de traslado ingresado el Destinatario debe ser igual al remitente.</t>
  </si>
  <si>
    <t>Destinatario no debe ser igual al remitente.</t>
  </si>
  <si>
    <t>2556</t>
  </si>
  <si>
    <t>cbc:TransportModeCode -  dato ingresado no es valido.</t>
  </si>
  <si>
    <t>2557</t>
  </si>
  <si>
    <t>La fecha del StartDate no debe ser menor al Today.</t>
  </si>
  <si>
    <t>2558</t>
  </si>
  <si>
    <t>El XML no contiene el tag o no existe informacion en Numero de Ruc del transportista.</t>
  </si>
  <si>
    <t>2559</t>
  </si>
  <si>
    <t>/DespatchAdvice/cac:Shipment/cac:ShipmentStage/cac:CarrierParty/cac:PartyIdentification/cbc:ID  - El dato ingresado no cumple con el formato establecido.</t>
  </si>
  <si>
    <t>2560</t>
  </si>
  <si>
    <t>Transportista no debe ser igual al remitente</t>
  </si>
  <si>
    <t>2561</t>
  </si>
  <si>
    <t>El XML no contiene el tag o no existe informacion del tipo de documento identidad del transportista.</t>
  </si>
  <si>
    <t>2562</t>
  </si>
  <si>
    <t>/DespatchAdvice/cac:Shipment/cac:ShipmentStage/cac:CarrierParty/cac:PartyIdentification/cbc:ID@schemeID  - El dato ingresado no es valido.</t>
  </si>
  <si>
    <t>2563</t>
  </si>
  <si>
    <t>El XML no contiene el tag o no existe informacion de Apellido, Nombre o razon social del transportista.</t>
  </si>
  <si>
    <t>2564</t>
  </si>
  <si>
    <t>Razon social transportista - El dato ingresado no cumple con el formato establecido.</t>
  </si>
  <si>
    <t>2565</t>
  </si>
  <si>
    <t>El XML no contiene el tag o no existe informacion del tipo de unidad de transporte.</t>
  </si>
  <si>
    <t>2566</t>
  </si>
  <si>
    <t>El XML no contiene el tag o no existe informacion del Numero de placa del vehículo.</t>
  </si>
  <si>
    <t>2567</t>
  </si>
  <si>
    <t>Numero de placa del vehículo - El dato ingresado no cumple con el formato establecido.</t>
  </si>
  <si>
    <t>2568</t>
  </si>
  <si>
    <t>El XML no contiene el tag o no existe informacion en el Numero de documento de identidad del conductor.</t>
  </si>
  <si>
    <t>2569</t>
  </si>
  <si>
    <t>Documento identidad del conductor - El dato ingresado no cumple con el formato establecido.</t>
  </si>
  <si>
    <t>2570</t>
  </si>
  <si>
    <t>El XML no contiene el tag o no existe informacion del tipo de documento identidad del conductor.</t>
  </si>
  <si>
    <t>2571</t>
  </si>
  <si>
    <t>cac:DriverPerson/ID@schemeID - El valor ingresado de tipo de documento identidad de conductor es incorrecto.</t>
  </si>
  <si>
    <t>2572</t>
  </si>
  <si>
    <t>El XML no contiene el tag o no existe informacion del Numero de licencia del conductor.</t>
  </si>
  <si>
    <t>2573</t>
  </si>
  <si>
    <t>Numero de licencia del conductor - El dato ingresado no cumple con el formato establecido.</t>
  </si>
  <si>
    <t>2574</t>
  </si>
  <si>
    <t>El XML no contiene el tag o no existe informacion de direccion detallada de punto de llegada.</t>
  </si>
  <si>
    <t>2575</t>
  </si>
  <si>
    <t>El XML no contiene el tag o no existe informacion de CityName.</t>
  </si>
  <si>
    <t>2576</t>
  </si>
  <si>
    <t>El XML no contiene el tag o no existe informacion de District.</t>
  </si>
  <si>
    <t>2577</t>
  </si>
  <si>
    <t>El XML no contiene el tag o no existe informacion de direccion detallada de punto de partida.</t>
  </si>
  <si>
    <t>2578</t>
  </si>
  <si>
    <t>2579</t>
  </si>
  <si>
    <t>2580</t>
  </si>
  <si>
    <t>El XML No contiene el tag o no existe información de la cantidad del item.</t>
  </si>
  <si>
    <t>No puede dar de baja 'Recibos de servicios publicos' por SEE-Desde los sistemas del contribuyente</t>
  </si>
  <si>
    <t>Solo se debe incluir el tag de Comprobante de referencia cuando se trata de una nota de credito o debito</t>
  </si>
  <si>
    <t>Debe consignar tipo de documento que modifica</t>
  </si>
  <si>
    <t>El XML debe contener al menos un tributo de IGV en el /cac:SubInvoiceLine</t>
  </si>
  <si>
    <t>El dato ingresado como indicador de cargo/descuento a nivel de /cac:SubInvoiceLine no corresponde al valor esperado</t>
  </si>
  <si>
    <t>El XML no contiene el tag o no existe informacion de codigo de motivo de cargo/descuento a nivel de /cac:SubInvoiceLine</t>
  </si>
  <si>
    <t>El factor de cargo/descuento a nivel de /cac:SubInvoiceLine no cumple con el formato establecido</t>
  </si>
  <si>
    <t>El dato ingresado en el tag cac:SubInvoiceLine/cac:Allowancecharge/cbc:Amount no cumple con el formato establecido</t>
  </si>
  <si>
    <t>El Monto base de cargo/descuento a nivel de /cac:SubInvoiceLine no cumple con el formato establecido</t>
  </si>
  <si>
    <t>No existe el tag cac:LegalMonetaryTotal/cbc:LineExtensionAmount</t>
  </si>
  <si>
    <t>No existe el tag cac:LegalMonetaryTotal/cbc:TaxInclusiveAmount</t>
  </si>
  <si>
    <t>La dirección completa y detallada del domicilio del vendedor no cumple con el formato establecido</t>
  </si>
  <si>
    <t>Falta consignar informacion del CUSPP</t>
  </si>
  <si>
    <t>Falta consignar informacion del Periodo</t>
  </si>
  <si>
    <t>Falta consignar información del monto de interes moratorio</t>
  </si>
  <si>
    <t>El comprobante fue enviado fuera del plazo permitido.</t>
  </si>
  <si>
    <t>Senor contribuyente a la fecha no se encuentra registrado ó habilitado con la condición de Agente de percepción.</t>
  </si>
  <si>
    <t>El régimen percepción enviado no corresponde con su condición de Agente de percepción.</t>
  </si>
  <si>
    <t>La tasa de percepción enviada no corresponde con el régimen de percepción.</t>
  </si>
  <si>
    <t>El Cliente no puede ser el mismo que el Emisor del comprobante de percepción.</t>
  </si>
  <si>
    <t>Número de RUC no existe.</t>
  </si>
  <si>
    <t>2606</t>
  </si>
  <si>
    <t>Documento de identidad del Cliente no existe.</t>
  </si>
  <si>
    <t>La moneda del importe de cobro debe ser la misma que la del documento relacionado.</t>
  </si>
  <si>
    <t>Los montos de pago, percibidos y montos cobrados consignados para el documento relacionado no son correctos.</t>
  </si>
  <si>
    <t>El comprobante electrónico enviado no se encuentra registrado en la SUNAT.</t>
  </si>
  <si>
    <t>La fecha de emisión, Importe total del comprobante y la moneda del comprobante electrónico enviado no son los registrados en los Sistemas de SUNAT.</t>
  </si>
  <si>
    <t>2611</t>
  </si>
  <si>
    <t>El comprobante electrónico no ha sido emitido al cliente.</t>
  </si>
  <si>
    <t>La fecha de cobro debe estar entre el primer día calendario del mes al cual corresponde la fecha de emisión del comprobante de percepción o desde la fecha de emisión del comprobante relacionado.</t>
  </si>
  <si>
    <t>2613</t>
  </si>
  <si>
    <t>El Nro. de documento con número de cobro ya se encuentra en la Relación de Documentos Relacionados agregados.</t>
  </si>
  <si>
    <t>2614</t>
  </si>
  <si>
    <t>El Nro. de documento con el número de cobro ya se encuentra registrado como pago realizado.</t>
  </si>
  <si>
    <t>2615</t>
  </si>
  <si>
    <t>Importe total percibido debe ser igual a la suma de los importes percibidos por cada documento relacionado.</t>
  </si>
  <si>
    <t>2616</t>
  </si>
  <si>
    <t>Importe total cobrado debe ser igual a la suma de los importe totales cobrados por cada documento relacionado.</t>
  </si>
  <si>
    <t>Senor contribuyente a la fecha no se encuentra registrado ó habilitado con la condición de Agente de retención.</t>
  </si>
  <si>
    <t>El régimen retención enviado no corresponde con su condición de Agente de retención.</t>
  </si>
  <si>
    <t>La tasa de retención enviada no corresponde con el régimen de retención.</t>
  </si>
  <si>
    <t>El Proveedor no puede ser el mismo que el Emisor del comprobante de retención.</t>
  </si>
  <si>
    <t>Número de RUC del Proveedor no existe.</t>
  </si>
  <si>
    <t>La moneda del importe de pago debe ser la misma que la del documento relacionado.</t>
  </si>
  <si>
    <t>Los montos de pago, retenidos y montos pagados consignados para el documento relacionado no son correctos.</t>
  </si>
  <si>
    <t>2624</t>
  </si>
  <si>
    <t>El comprobante electrónico no ha sido emitido por el proveedor.</t>
  </si>
  <si>
    <t>La fecha de pago debe estar entre el primer día calendario del mes al cual corresponde la fecha de emisión del comprobante de retención o desde la fecha de emisión del comprobante relacionado.</t>
  </si>
  <si>
    <t>El Nro. de documento con el número de pago ya se encuentra en la Relación de Documentos Relacionados agregados.</t>
  </si>
  <si>
    <t>2627</t>
  </si>
  <si>
    <t>El Nro. de documento con el número de pago ya se encuentra registrado como pago realizado.</t>
  </si>
  <si>
    <t>Importe total retenido debe ser igual a la suma de los importes retenidos por cada documento relacionado.</t>
  </si>
  <si>
    <t>Importe total pagado debe ser igual a la suma de los importes pagados por cada documento relacionado.</t>
  </si>
  <si>
    <t>2630</t>
  </si>
  <si>
    <t>La serie o numero del documento(01) modificado por la Nota de Credito no cumple con el formato establecido para tipo codigo Nota Credito 10.</t>
  </si>
  <si>
    <t>2631</t>
  </si>
  <si>
    <t>La serie o numero del documento(12) modificado por la Nota de Credito no cumple con el formato establecido para tipo codigo Nota Credito 10.</t>
  </si>
  <si>
    <t>2632</t>
  </si>
  <si>
    <t>La serie o numero del documento(56) modificado por la Nota de Credito no cumple con el formato establecido para tipo codigo Nota Credito 10.</t>
  </si>
  <si>
    <t>2633</t>
  </si>
  <si>
    <t>La serie o numero del documento(03) modificado por la Nota de Credito no cumple con el formato establecido para tipo codigo Nota Credito 10.</t>
  </si>
  <si>
    <t>2634</t>
  </si>
  <si>
    <t>ReferenceID - El dato ingresado debe indicar serie correcta del documento al que se relaciona la Nota tipo 10.</t>
  </si>
  <si>
    <t>Debe existir DocumentTypeCode de Otros documentos relacionados con valor 99 para un tipo codigo Nota Credito 10.</t>
  </si>
  <si>
    <t>No existe datos del ID de los documentos relacionados con valor 99 para un tipo codigo Nota Credito 10.</t>
  </si>
  <si>
    <t>No existe datos del DocumentType de los documentos relacionados con valor 99 para un tipo codigo Nota Credito 10.</t>
  </si>
  <si>
    <t xml:space="preserve">Si tiene operaciones de un tributo en alguna línea, debe consignar el tag del total del tributo </t>
  </si>
  <si>
    <t>Operacion gratuita, solo debe consignar un monto referencial</t>
  </si>
  <si>
    <t>Operacion gratuita,  debe consignar Total valor venta - operaciones gratuitas  mayor a cero</t>
  </si>
  <si>
    <t>Operaciones de exportacion, deben consignar Tipo Afectacion igual a 40</t>
  </si>
  <si>
    <t>Factura de operacion sujeta IVAP debe consignar Monto de impuestos por item</t>
  </si>
  <si>
    <t>Comprobante operacion sujeta IVAP solo debe tener ítems con código de afectación del IGV igual a 17</t>
  </si>
  <si>
    <t>2645</t>
  </si>
  <si>
    <t>Factura de operacion sujeta a IVAP debe consignar items con codigo de tributo 1000</t>
  </si>
  <si>
    <t>2646</t>
  </si>
  <si>
    <t>Factura de operacion sujeta a IVAP debe consignar  items con nombre  de tributo IVAP</t>
  </si>
  <si>
    <t>2647</t>
  </si>
  <si>
    <t>Código tributo  UN/ECE debe ser VAT</t>
  </si>
  <si>
    <t>2648</t>
  </si>
  <si>
    <t>Factura de operacion sujeta al IVAP, solo puede consignar informacion para operacion gravadas</t>
  </si>
  <si>
    <t>2649</t>
  </si>
  <si>
    <t>Operación sujeta al IVAP, debe consignar monto en total operaciones gravadas</t>
  </si>
  <si>
    <t>Factura de operacion sujeta al IVAP , no debe consignar valor para ISC o debe ser 0</t>
  </si>
  <si>
    <t>2651</t>
  </si>
  <si>
    <t>Factura de operacion sujeta al IVAP , no debe consignar valor para IGV o debe ser 0</t>
  </si>
  <si>
    <t>2652</t>
  </si>
  <si>
    <t>Factura de operacion sujeta al IVAP , debe registrar mensaje 2007</t>
  </si>
  <si>
    <t>2653</t>
  </si>
  <si>
    <t>Servicios prestados No domiciliados. Total IGV debe se mayor a cero</t>
  </si>
  <si>
    <t>2654</t>
  </si>
  <si>
    <t>Servicios prestados No domiciliados. Código tributo a consignar debe ser 1000</t>
  </si>
  <si>
    <t>2655</t>
  </si>
  <si>
    <t>Servicios prestados No domiciliados. El código de afectación debe ser 40</t>
  </si>
  <si>
    <t>2656</t>
  </si>
  <si>
    <t>Servicios prestados No domiciliados. Código tributo  UN/ECE debe ser VAT</t>
  </si>
  <si>
    <t>2657</t>
  </si>
  <si>
    <t>El Nro. de documento ya fué utilizado en la emision de CPE.</t>
  </si>
  <si>
    <t>2658</t>
  </si>
  <si>
    <t>El Nro. de documento no se ha informado o no se encuentra en estado Revertido</t>
  </si>
  <si>
    <t>La fecha de cobro de cada documento relacionado deben ser del mismo Periodo (mm/aaaa), asimismo estas fechas podrán ser menores o iguales a la fecha de emisión del comprobante de percepción</t>
  </si>
  <si>
    <t>2660</t>
  </si>
  <si>
    <t>Los datos del CPE revertido no corresponden a los registrados en la SUNAT</t>
  </si>
  <si>
    <t>La fecha de cobro de cada documento relacionado deben ser del mismo Periodo (mm/aaaa), asimismo estas fechas podrán ser menores o iguales a la fecha de emisión del comprobante de retencion</t>
  </si>
  <si>
    <t>2662</t>
  </si>
  <si>
    <t>El Nro. de documento ya fué utilizado en la emision de CRE.</t>
  </si>
  <si>
    <t>El documento indicado no existe no puede ser modificado</t>
  </si>
  <si>
    <t>2664</t>
  </si>
  <si>
    <t>El calculo de la base imponible de percepción y el monto de la percepción no coincide con el monto total informado.</t>
  </si>
  <si>
    <t>2665</t>
  </si>
  <si>
    <t>El contribuyente no se encuentra autorizado a emitir Tickets</t>
  </si>
  <si>
    <t>2666</t>
  </si>
  <si>
    <t>Las percepciones son solo válidas para boletas de venta al contado.</t>
  </si>
  <si>
    <t>Importe total cobrado debe ser igual a la suma de los importes cobrados por cada documento relacionado.</t>
  </si>
  <si>
    <t>El dato ingresado en TotalInvoiceAmount debe ser numérico mayor a cero</t>
  </si>
  <si>
    <t>2670</t>
  </si>
  <si>
    <t>La razón social no corresponde al ruc informado.</t>
  </si>
  <si>
    <t>La fecha de generación de la comunicación/resumen debe ser mayor o igual a la fecha de generación/emisión de los documentos</t>
  </si>
  <si>
    <t>2672</t>
  </si>
  <si>
    <t>La fecha de generación del documento revertido debe ser menor o igual a la fecha actual.</t>
  </si>
  <si>
    <t>2673</t>
  </si>
  <si>
    <t>El dato ingresado no cumple con el formato RR-fecha-correlativo.</t>
  </si>
  <si>
    <t>El dato ingresado  no cumple con el formato de DocumentSerialID, para DocumentTypeCode con valor 20.</t>
  </si>
  <si>
    <t>El dato ingresado  no cumple con el formato de DocumentSerialID, para DocumentTypeCode con valor 40.</t>
  </si>
  <si>
    <t>2676</t>
  </si>
  <si>
    <t>El XML no contiene el tag o no existe información del número de RUC del emisor</t>
  </si>
  <si>
    <t>2677</t>
  </si>
  <si>
    <t>El valor ingresado como número de RUC del emisor es incorrecto</t>
  </si>
  <si>
    <t>El XML no contiene el atributo o no existe información del tipo de documento del emisor</t>
  </si>
  <si>
    <t>El XML no contiene el tag o no existe información del número de documento de identidad del cliente</t>
  </si>
  <si>
    <t>El valor ingresado como documento de identidad del cliente es incorrecto</t>
  </si>
  <si>
    <t>2681</t>
  </si>
  <si>
    <t>El XML no contiene el atributo o no existe información del tipo de documento del cliente</t>
  </si>
  <si>
    <t>2682</t>
  </si>
  <si>
    <t>El valor ingresado como tipo de documento del cliente es incorrecto</t>
  </si>
  <si>
    <t>2683</t>
  </si>
  <si>
    <t>El XML no contiene el tag o no existe información del Importe total Percibido</t>
  </si>
  <si>
    <t>2684</t>
  </si>
  <si>
    <t>El XML no contiene el tag o no existe información de la moneda del Importe total Percibido</t>
  </si>
  <si>
    <t>El valor de la moneda del Importe total Percibido debe ser PEN</t>
  </si>
  <si>
    <t>2686</t>
  </si>
  <si>
    <t>El XML no contiene el tag o no existe información del Importe total Cobrado</t>
  </si>
  <si>
    <t>El dato ingresado en SUNATTotalCashed debe ser numérico mayor a cero</t>
  </si>
  <si>
    <t>2689</t>
  </si>
  <si>
    <t>El XML no contiene el tag o no existe información de la moneda del Importe total Cobrado</t>
  </si>
  <si>
    <t>El valor de la moneda del Importe total Cobrado debe ser PEN</t>
  </si>
  <si>
    <t>El XML no contiene el tag o no existe información del tipo de documento relacionado</t>
  </si>
  <si>
    <t>El tipo de documento relacionado no es válido</t>
  </si>
  <si>
    <t>El XML no contiene el tag o no existe información del número de documento relacionado</t>
  </si>
  <si>
    <t>El número de documento relacionado no está permitido o no es valido</t>
  </si>
  <si>
    <t>2695</t>
  </si>
  <si>
    <t>El XML no contiene el tag o no existe información del Importe total documento Relacionado</t>
  </si>
  <si>
    <t>El dato ingresado en el importe total documento relacionado debe ser numérico mayor a cero</t>
  </si>
  <si>
    <t>El XML no contiene el tag o no existe información del número de cobro</t>
  </si>
  <si>
    <t>El dato ingresado en el número de cobro no es válido</t>
  </si>
  <si>
    <t>El XML no contiene el tag o no existe información del Importe del cobro</t>
  </si>
  <si>
    <t>El dato ingresado en el Importe del cobro debe ser numérico mayor a cero</t>
  </si>
  <si>
    <t>2701</t>
  </si>
  <si>
    <t>El XML no contiene el tag o no existe información de la moneda del documento Relacionado</t>
  </si>
  <si>
    <t>El XML no contiene el tag o no existe información de la fecha de cobro del documento Relacionado</t>
  </si>
  <si>
    <t>2703</t>
  </si>
  <si>
    <t>La fecha de cobro del documento relacionado no es válido</t>
  </si>
  <si>
    <t>2704</t>
  </si>
  <si>
    <t>El XML no contiene el tag o no existe información del Importe percibido</t>
  </si>
  <si>
    <t>El dato ingresado en el Importe percibido debe ser numérico mayor a cero</t>
  </si>
  <si>
    <t>2706</t>
  </si>
  <si>
    <t>El XML no contiene el tag o no existe información de la moneda de importe percibido</t>
  </si>
  <si>
    <t>El valor de la moneda de importe percibido debe ser PEN</t>
  </si>
  <si>
    <t>2708</t>
  </si>
  <si>
    <t>El XML no contiene el tag o no existe información de la Fecha de Percepción</t>
  </si>
  <si>
    <t>2709</t>
  </si>
  <si>
    <t>La fecha de percepción no es válido</t>
  </si>
  <si>
    <t>2710</t>
  </si>
  <si>
    <t>El XML no contiene el tag o no existe información del Monto total a cobrar</t>
  </si>
  <si>
    <t>El dato ingresado en el Monto total a cobrar debe ser numérico mayor a cero</t>
  </si>
  <si>
    <t>2712</t>
  </si>
  <si>
    <t>El XML no contiene el tag o no existe información de la moneda del Monto total a cobrar</t>
  </si>
  <si>
    <t>El valor de la moneda del Monto total a cobrar debe ser PEN</t>
  </si>
  <si>
    <t>2714</t>
  </si>
  <si>
    <t>El valor de la moneda de referencia para el tipo de cambio no es válido</t>
  </si>
  <si>
    <t>El valor de la moneda objetivo para la Tasa de Cambio debe ser PEN</t>
  </si>
  <si>
    <t>El dato ingresado en el tipo de cambio debe ser numérico mayor a cero</t>
  </si>
  <si>
    <t>2717</t>
  </si>
  <si>
    <t>La fecha de cambio no es válido</t>
  </si>
  <si>
    <t>2718</t>
  </si>
  <si>
    <t>El valor de la moneda del documento Relacionado no es válido</t>
  </si>
  <si>
    <t>El XML no contiene el tag o no existe información de la moneda de referencia para el tipo de cambio</t>
  </si>
  <si>
    <t>2720</t>
  </si>
  <si>
    <t>El XML no contiene el tag o no existe información de la moneda objetivo para la Tasa de Cambio</t>
  </si>
  <si>
    <t>El XML no contiene el tag o no existe información del tipo de cambio</t>
  </si>
  <si>
    <t>El XML no contiene el tag o no existe información de la fecha de cambio</t>
  </si>
  <si>
    <t>El XML no contiene el tag o no existe información del número de documento de identidad del proveedor</t>
  </si>
  <si>
    <t>El valor ingresado como documento de identidad del proveedor es incorrecto</t>
  </si>
  <si>
    <t>2725</t>
  </si>
  <si>
    <t>El XML no contiene el tag o no existe información del Importe total Retenido</t>
  </si>
  <si>
    <t>2726</t>
  </si>
  <si>
    <t>El XML no contiene el tag o no existe información de la moneda del Importe total Retenido</t>
  </si>
  <si>
    <t>2727</t>
  </si>
  <si>
    <t>El valor de la moneda del Importe total Retenido debe ser PEN</t>
  </si>
  <si>
    <t>2729</t>
  </si>
  <si>
    <t>El XML no contiene el tag o no existe información del Importe total Pagado</t>
  </si>
  <si>
    <t>El dato ingresado en SUNATTotalPaid debe ser numérico mayor a cero</t>
  </si>
  <si>
    <t>2731</t>
  </si>
  <si>
    <t>El XML no contiene el tag o no existe información de la moneda del Importe total Pagado</t>
  </si>
  <si>
    <t>El valor de la moneda del Importe total Pagado debe ser PEN</t>
  </si>
  <si>
    <t>El XML no contiene el tag o no existe información del número de pago</t>
  </si>
  <si>
    <t>El dato ingresado en el número de pago no es válido</t>
  </si>
  <si>
    <t>El XML no contiene el tag o no existe información del Importe del pago</t>
  </si>
  <si>
    <t>El dato ingresado en el Importe del pago debe ser numérico mayor a cero</t>
  </si>
  <si>
    <t>El XML no contiene el tag o no existe información de la fecha de pago del documento Relacionado</t>
  </si>
  <si>
    <t>2738</t>
  </si>
  <si>
    <t>La fecha de pago del documento relacionado no es válido</t>
  </si>
  <si>
    <t>2739</t>
  </si>
  <si>
    <t>El XML no contiene el tag o no existe información del Importe retenido</t>
  </si>
  <si>
    <t>El dato ingresado en el Importe retenido debe ser numérico mayor a cero</t>
  </si>
  <si>
    <t>2741</t>
  </si>
  <si>
    <t>El XML no contiene el tag o no existe información de la moneda de importe retenido</t>
  </si>
  <si>
    <t>El valor de la moneda de importe retenido debe ser PEN</t>
  </si>
  <si>
    <t>2743</t>
  </si>
  <si>
    <t>El XML no contiene el tag o no existe información de la Fecha de Retención</t>
  </si>
  <si>
    <t>2744</t>
  </si>
  <si>
    <t>La fecha de retención no es válido</t>
  </si>
  <si>
    <t>2745</t>
  </si>
  <si>
    <t>El XML no contiene el tag o no existe información del Importe total a pagar (neto)</t>
  </si>
  <si>
    <t>El dato ingresado en el Importe total a pagar (neto) debe ser numérico mayor a cero</t>
  </si>
  <si>
    <t>2747</t>
  </si>
  <si>
    <t>El XML no contiene el tag o no existe información de la Moneda del monto neto pagado</t>
  </si>
  <si>
    <t>El valor de la Moneda del monto neto pagado debe ser PEN</t>
  </si>
  <si>
    <t>La moneda de referencia para el tipo de cambio debe ser la misma que la del documento relacionado</t>
  </si>
  <si>
    <t>El comprobante que desea revertir no existe.</t>
  </si>
  <si>
    <t>El comprobante fue informado previamente en una reversión.</t>
  </si>
  <si>
    <t>El número de ítem no puede estar duplicado.</t>
  </si>
  <si>
    <t>No debe existir mas de una referencia en guía dada de baja.</t>
  </si>
  <si>
    <t>2754</t>
  </si>
  <si>
    <t>El tipo de documento de la guia dada de baja es incorrecto (tipo documento = 09).</t>
  </si>
  <si>
    <t>El tipo de documento relacionado es incorrecto (ver catalogo nro 21).</t>
  </si>
  <si>
    <t>El numero de documento relacionado no cumple con el estandar.</t>
  </si>
  <si>
    <t>El XML no contiene el tag o no existe información del número de documento de identidad del destinatario.</t>
  </si>
  <si>
    <t>El valor ingresado como numero de documento de identidad del destinatario no cumple con el estandar.</t>
  </si>
  <si>
    <t>El XML no contiene el atributo o no existe información del tipo de documento del destinatario.</t>
  </si>
  <si>
    <t>El valor ingresado como tipo de documento del destinatario es incorrecto.</t>
  </si>
  <si>
    <t>El XML no contiene el atributo o no existe información del nombre o razon social del destinatario.</t>
  </si>
  <si>
    <t>El valor ingresado como tipo de documento del nombre o razon social del destinatario es incorrecto.</t>
  </si>
  <si>
    <t>2763</t>
  </si>
  <si>
    <t>El XML no contiene el tag o no existe información del número de documento de identidad del tercero relacionado.</t>
  </si>
  <si>
    <t>El valor ingresado como numero de documento de identidad del tercero relacionado no cumple con el estandar.</t>
  </si>
  <si>
    <t>El XML no contiene el atributo o no existe información del tipo de documento del tercero relacionado.</t>
  </si>
  <si>
    <t>El valor ingresado como tipo de documento del tercero relacionado es incorrecto.</t>
  </si>
  <si>
    <t>Para exportación, el XML no contiene el tag o no existe informacion del numero de DAM.</t>
  </si>
  <si>
    <t>Para importación, el XML no contiene el tag o no existe informacion del numero de manifiesto de carga o numero de DAM.</t>
  </si>
  <si>
    <t>El valor ingresado como numero de DAM no cumple con el estandar.</t>
  </si>
  <si>
    <t>2770</t>
  </si>
  <si>
    <t>El valor ingresado como numero de manifiesto de carga no cumple con el estandar.</t>
  </si>
  <si>
    <t>El XML no contiene el atributo o no existe informacion en numero de bultos o pallets obligatorio para importación.</t>
  </si>
  <si>
    <t>El valor ingresado como numero de bultos o pallets no cumple con el estandar.</t>
  </si>
  <si>
    <t>El valor ingresado como modalidad de transporte no es correcto.</t>
  </si>
  <si>
    <t>2774</t>
  </si>
  <si>
    <t>El XML contiene datos de vehiculo o datos de conductores para una operación de transporte publico completo.</t>
  </si>
  <si>
    <t>El XML no contiene el atributo o no existe informacion del codigo de ubigeo.</t>
  </si>
  <si>
    <t>El valor ingresado como codigo de ubigeo no cumple con el estandar.</t>
  </si>
  <si>
    <t>El XML no contiene el atributo o no existe informacion de direccion completa y detallada.</t>
  </si>
  <si>
    <t>El valor ingresado como direccion completa y detallada no cumple con el estandar.</t>
  </si>
  <si>
    <t>El XML no contiene el atributo o no existe informacion de cantida de items</t>
  </si>
  <si>
    <t>El valor ingresado en cantidad de items no cumple con el estandar</t>
  </si>
  <si>
    <t>El XML no contiene el atributo o no existe informacion de descripcion del items</t>
  </si>
  <si>
    <t>El valor ingresado en descripcion del items no cumple con el estandar</t>
  </si>
  <si>
    <t>El valor ingresado en codigo del item no cumple con el estandar.</t>
  </si>
  <si>
    <t>2784</t>
  </si>
  <si>
    <t>Debe consignar codigo de regimen de percepcion (sac:AdditionalMonetaryTotal/cbc:ID@schemeID).</t>
  </si>
  <si>
    <t>2785</t>
  </si>
  <si>
    <t>sac:ReferenceAmount es obligatorio y mayor a cero cuando sac:AdditionalMonetaryTotal/cbc:ID es 2001</t>
  </si>
  <si>
    <t>2786</t>
  </si>
  <si>
    <t>El dato ingresado en sac:ReferenceAmount no cumple con el formato establecido</t>
  </si>
  <si>
    <t>2787</t>
  </si>
  <si>
    <t>Debe consignar la moneda para la Base imponible percepcion.</t>
  </si>
  <si>
    <t>El dato ingresado en moneda debe ser PEN</t>
  </si>
  <si>
    <t>2789</t>
  </si>
  <si>
    <t>cbc:PayableAmount es obligatorio y mayor a cero cuando sac:AdditionalMonetaryTotal/cbc:ID es 2001</t>
  </si>
  <si>
    <t>2790</t>
  </si>
  <si>
    <t>El dato ingresado en cbc:PayableAmount no cumple con el formato establecido</t>
  </si>
  <si>
    <t>2791</t>
  </si>
  <si>
    <t>Debe consignar la moneda para el Monto de la percepcion (cbc:PayableAmount/@currencyID)</t>
  </si>
  <si>
    <t>El dato ingresado en moneda del monto de cargo/descuento para percepcion debe ser PEN</t>
  </si>
  <si>
    <t>2793</t>
  </si>
  <si>
    <t>sac:TotalAmount es obligatorio y mayor a cero cuando sac:AdditionalMonetaryTotal/cbc:ID es 2001</t>
  </si>
  <si>
    <t>2794</t>
  </si>
  <si>
    <t>El dato ingresado en sac:TotalAmount no cumple con el formato establecido</t>
  </si>
  <si>
    <t>2795</t>
  </si>
  <si>
    <t>Debe consignar la moneda para el Monto Total incluido la percepcion (sac:TotalAmount/@currencyID)</t>
  </si>
  <si>
    <t>2796</t>
  </si>
  <si>
    <t>El dato ingresado en sac:TotalAmount/@currencyID debe ser PEN</t>
  </si>
  <si>
    <t>El Monto de percepcion no puede ser mayor al importe total del comprobante.</t>
  </si>
  <si>
    <t>El Monto de percepcion no tiene el valor correcto según el tipo de percepcion.</t>
  </si>
  <si>
    <t>2799</t>
  </si>
  <si>
    <t>sac:TotalAmount no tiene el valor correcto cuando sac:AdditionalMonetaryTotal/cbc:ID es 2001</t>
  </si>
  <si>
    <t>El dato ingresado en el tipo de documento de identidad del receptor no esta permitido.</t>
  </si>
  <si>
    <t>El DNI ingresado no cumple con el estandar.</t>
  </si>
  <si>
    <t>El dato ingresado como numero de documento de identidad del receptor no cumple con el formato establecido</t>
  </si>
  <si>
    <t>2803</t>
  </si>
  <si>
    <t>La fecha de recepcion del comprobante por OSE, no debe de ser mayor a la fecha de recepcion de SUNAT</t>
  </si>
  <si>
    <t>2805</t>
  </si>
  <si>
    <t>2806</t>
  </si>
  <si>
    <t>2807</t>
  </si>
  <si>
    <t>2808</t>
  </si>
  <si>
    <t>2809</t>
  </si>
  <si>
    <t>La fecha de recepcion del comprobante por OSE, no debe de ser mayor a la fecha de comprobacion del OSE</t>
  </si>
  <si>
    <t>2810</t>
  </si>
  <si>
    <t>La fecha de comprobacion del comprobante en OSE no puede ser mayor a la fecha de recepcion en SUNAT</t>
  </si>
  <si>
    <t>2811</t>
  </si>
  <si>
    <t>2812</t>
  </si>
  <si>
    <t>2813</t>
  </si>
  <si>
    <t>2814</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</si>
  <si>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</si>
  <si>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</si>
  <si>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</si>
  <si>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</si>
  <si>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</si>
  <si>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</si>
  <si>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</si>
  <si>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</si>
  <si>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</si>
  <si>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</si>
  <si>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</si>
  <si>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</si>
  <si>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</si>
  <si>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</si>
  <si>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</si>
  <si>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</si>
  <si>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</si>
  <si>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</si>
  <si>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</si>
  <si>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</si>
  <si>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</si>
  <si>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</si>
  <si>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</si>
  <si>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</si>
  <si>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</si>
  <si>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</si>
  <si>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</si>
  <si>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</si>
  <si>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</si>
  <si>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</si>
  <si>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</si>
  <si>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2848</t>
  </si>
  <si>
    <t>2849</t>
  </si>
  <si>
    <t>2851</t>
  </si>
  <si>
    <t>2852</t>
  </si>
  <si>
    <t>2853</t>
  </si>
  <si>
    <t>2854</t>
  </si>
  <si>
    <t>2855</t>
  </si>
  <si>
    <t>2856</t>
  </si>
  <si>
    <t>2857</t>
  </si>
  <si>
    <t>2858</t>
  </si>
  <si>
    <t>2859</t>
  </si>
  <si>
    <t>2860</t>
  </si>
  <si>
    <t>2861</t>
  </si>
  <si>
    <t>2862</t>
  </si>
  <si>
    <t>2863</t>
  </si>
  <si>
    <t>2864</t>
  </si>
  <si>
    <t>2865</t>
  </si>
  <si>
    <t>2866</t>
  </si>
  <si>
    <t>2867</t>
  </si>
  <si>
    <t>2868</t>
  </si>
  <si>
    <t>El valor ingresado como Número de documento de identificación del receptor es incorrecto</t>
  </si>
  <si>
    <t>2869</t>
  </si>
  <si>
    <t>2870</t>
  </si>
  <si>
    <t>El XML no contiene el atributo o no existe información del Tipo de documento de identidad del receptor</t>
  </si>
  <si>
    <t>2871</t>
  </si>
  <si>
    <t>2872</t>
  </si>
  <si>
    <t>2873</t>
  </si>
  <si>
    <t>El PSE informado no se encuentra vinculado con el  emisor del comprobante en la fecha de comprobación</t>
  </si>
  <si>
    <t>2874</t>
  </si>
  <si>
    <t>El Número de documento de identificación del OSE informado no se encuentra vinculado al emisor del comprobante en la fecha de recepcion en SUNAT</t>
  </si>
  <si>
    <t>2875</t>
  </si>
  <si>
    <t>La fecha de recepción del comprobante por OSE debe ser mayor a la fecha de emisión del comprobante enviado</t>
  </si>
  <si>
    <t>Es obligatorio ingresar el peso bruto total de la guía</t>
  </si>
  <si>
    <t>Es obligatorio indicar la unidad de medida del Peso Total de la guía</t>
  </si>
  <si>
    <t>Es obligatorio indicar la unidad de medida del ítem</t>
  </si>
  <si>
    <t>Los comprobantes modificados por la nota deben ser del mismo tipo</t>
  </si>
  <si>
    <t>La fecha de emisión de la nota debe ser mayor o igual a la fecha de emisión de los documentos que modifica</t>
  </si>
  <si>
    <t>La tasa de percepción no existe en el catálogo</t>
  </si>
  <si>
    <t>El valor del tag no cumple con el formato establecido</t>
  </si>
  <si>
    <t>El valor no cumple con el formato establecido o es menor o igual a cero (0)</t>
  </si>
  <si>
    <t>2894</t>
  </si>
  <si>
    <t>El código ingresado como estado del ítem no existe en el catálogo</t>
  </si>
  <si>
    <t>Para los tipos de seguro 1 y 2, debe consignar el numero de poliza, la fecha de cobertura y el monto asegurado</t>
  </si>
  <si>
    <t>Para el tipo de seguro 3 - Otros debe consignar el numero de poliza</t>
  </si>
  <si>
    <t>2900</t>
  </si>
  <si>
    <t>El Número de comprobante de fin de rango debe ser igual o mayor al de inicio</t>
  </si>
  <si>
    <t>El nombre comercial del emisor no cumple con el formato establecido</t>
  </si>
  <si>
    <t>La urbanización del domicilio fiscal del emisor no cumple con el formato establecido</t>
  </si>
  <si>
    <t>La provincia del domicilio fiscal del emisor no cumple con el formato establecido</t>
  </si>
  <si>
    <t>El departamento del domicilio fiscal del emisor no cumple con el formato establecido</t>
  </si>
  <si>
    <t>El distrito del domicilio fiscal del emisor no cumple con el formato establecido</t>
  </si>
  <si>
    <t>El nombre comercial del proveedor no cumple con el formato establecido</t>
  </si>
  <si>
    <t>La urbanización del domicilio fiscal del proveedor no cumple con el formato establecido</t>
  </si>
  <si>
    <t>La provincia del domicilio fiscal del proveedor no cumple con el formato establecido</t>
  </si>
  <si>
    <t>El departamento del domicilio fiscal del proveedor no cumple con el formato establecido</t>
  </si>
  <si>
    <t>El distrito del domicilio fiscal del proveedor no cumple con el formato establecido</t>
  </si>
  <si>
    <t>El nombre comercial del cliente no cumple con el formato establecido</t>
  </si>
  <si>
    <t>La urbanización del domicilio fiscal del cliente no cumple con el formato establecido</t>
  </si>
  <si>
    <t>La provincia del domicilio fiscal del cliente no cumple con el formato establecido</t>
  </si>
  <si>
    <t>El departamento del domicilio fiscal del cliente no cumple con el formato establecido</t>
  </si>
  <si>
    <t>El distrito del domicilio fiscal del cliente no cumple con el formato establecido</t>
  </si>
  <si>
    <t>La dirección completa y detallada del domicilio fiscal del emisor no cumple con el formato establecido</t>
  </si>
  <si>
    <t>Debe corresponder a algún valor válido establecido en el catálogo 13</t>
  </si>
  <si>
    <t>La dirección completa y detallada del domicilio fiscal del proveedor no cumple con el formato establecido</t>
  </si>
  <si>
    <t>La dirección completa y detallada del domicilio fiscal del cliente no cumple con el formato establecido</t>
  </si>
  <si>
    <t>2921</t>
  </si>
  <si>
    <t>Es obligatorio informar el detalle el tipo de servicio público</t>
  </si>
  <si>
    <t>2922</t>
  </si>
  <si>
    <t>El valor del Tag no se encuentra en el catálogo</t>
  </si>
  <si>
    <t>2923</t>
  </si>
  <si>
    <t>Es obligatorio informar el código de servicios de telecomunicaciones para el tipo servicio público informado</t>
  </si>
  <si>
    <t>2924</t>
  </si>
  <si>
    <t>Sólo enviar información para el tipos de servicios públicos 5</t>
  </si>
  <si>
    <t>2925</t>
  </si>
  <si>
    <t>2926</t>
  </si>
  <si>
    <t>Es obligatorio informar el número del suministro para el tipo servicio público informado</t>
  </si>
  <si>
    <t>2927</t>
  </si>
  <si>
    <t>Comprobante de Servicio Publico no se encuenta registrado en sunat</t>
  </si>
  <si>
    <t>2928</t>
  </si>
  <si>
    <t>El valor del Tag no cumple con el tipo y longitud esperada</t>
  </si>
  <si>
    <t>2929</t>
  </si>
  <si>
    <t>Debe remitir información del número de teléfono para el código de servicios de telecomunicaciones informado</t>
  </si>
  <si>
    <t>2930</t>
  </si>
  <si>
    <t>El tipo de documento modificado por la Nota de debito debe ser Servicio Publico electronico</t>
  </si>
  <si>
    <t>2931</t>
  </si>
  <si>
    <t>2932</t>
  </si>
  <si>
    <t>Es obligatorio informar el código de tarifa contratada para el tipo servicio público informado</t>
  </si>
  <si>
    <t>2933</t>
  </si>
  <si>
    <t>Sólo enviar información para el tipos de servicios públicos 1 o 2</t>
  </si>
  <si>
    <t>2934</t>
  </si>
  <si>
    <t>2935</t>
  </si>
  <si>
    <t>Es obligatorio informar la unidad de medida</t>
  </si>
  <si>
    <t>El dato ingresado como unidad de medida no corresponde al valor esperado</t>
  </si>
  <si>
    <t>2937</t>
  </si>
  <si>
    <t>Es obligatorio informar el detalle de la potencia contratada</t>
  </si>
  <si>
    <t>2938</t>
  </si>
  <si>
    <t>Sólo enviar información para el tipo de servicios público 1</t>
  </si>
  <si>
    <t>2939</t>
  </si>
  <si>
    <t>2940</t>
  </si>
  <si>
    <t xml:space="preserve">Es obligatorio informar el tipo de medidor </t>
  </si>
  <si>
    <t>2941</t>
  </si>
  <si>
    <t>2942</t>
  </si>
  <si>
    <t>2943</t>
  </si>
  <si>
    <t>Es obligatorio informar el número del medidor</t>
  </si>
  <si>
    <t>2944</t>
  </si>
  <si>
    <t>2945</t>
  </si>
  <si>
    <t>2946</t>
  </si>
  <si>
    <t>Debe informar el consumo del periodo</t>
  </si>
  <si>
    <t>2947</t>
  </si>
  <si>
    <t>No existe el detalle del número del medidor</t>
  </si>
  <si>
    <t>2948</t>
  </si>
  <si>
    <t>El impuesto ICBPER no se encuentra vigente</t>
  </si>
  <si>
    <t>El comprobante ha sido presentado fuera de plazo</t>
  </si>
  <si>
    <t>2951</t>
  </si>
  <si>
    <t>2952</t>
  </si>
  <si>
    <t>2953</t>
  </si>
  <si>
    <t>El valor ingresado como codigo de motivo de cargo/descuento por linea no es valido (catalogo 53)</t>
  </si>
  <si>
    <t>El formato ingresado en el tag cac:InvoiceLine/cac:Allowancecharge/cbc:Amount no cumple con el formato establecido</t>
  </si>
  <si>
    <t>El Monto total de impuestos es obligatorio</t>
  </si>
  <si>
    <t>El comprobante no puede ser dado de baja por exceder el plazo desde su fecha de emision</t>
  </si>
  <si>
    <t>El comprobante no puede ser dado de baja por exceder el plazo desde su fecha de recepcion</t>
  </si>
  <si>
    <t>2959</t>
  </si>
  <si>
    <t>El valor del atributo del tag cac:TaxTotal/cac:TaxSubtotal/cac:TaxCategory/cbc:ID/ no corresponde al esperado.</t>
  </si>
  <si>
    <t>2960</t>
  </si>
  <si>
    <t>El valor del tag no corresponde al esperado.</t>
  </si>
  <si>
    <t>El valor del tag codigo de tributo internacional no corresponde al esperado.</t>
  </si>
  <si>
    <t>2962</t>
  </si>
  <si>
    <t>El valor del atributo del tag cac:TaxTotal/cac:TaxSubtotal/cac:TaxCategory/cac:TaxScheme/cbc:ID no corresponde al esperado.</t>
  </si>
  <si>
    <t>2963</t>
  </si>
  <si>
    <t>El valor del tag nombre del tributo no corresponde al esperado.</t>
  </si>
  <si>
    <t>2965</t>
  </si>
  <si>
    <t>La sumatoria de otros tributos no corresponde al total</t>
  </si>
  <si>
    <t>2966</t>
  </si>
  <si>
    <t>Sólo se puede indicar el códigos 55 del catálogo 53</t>
  </si>
  <si>
    <t>2967</t>
  </si>
  <si>
    <t>Los importes de otros cargos a nivel de línea no corresponden a la suma total.</t>
  </si>
  <si>
    <t xml:space="preserve">El dato ingresado en cac:AllowanceCharge/cbc:Amount no cumple con el formato establecido. </t>
  </si>
  <si>
    <t>2969</t>
  </si>
  <si>
    <t>2970</t>
  </si>
  <si>
    <t>El dato ingresado en sac:SUNATTotalPaidBeforeRounding debe ser numérico mayor a cero</t>
  </si>
  <si>
    <t>2971</t>
  </si>
  <si>
    <t>Si existe tag sac:SUNATTotalPaidBeforeRounding debe existir tag cbc:PayableRoundingAmount</t>
  </si>
  <si>
    <t>2972</t>
  </si>
  <si>
    <t>Importe total pagado antes de redondeo debe ser igual a la suma de los importes pagados por cada documento relacionado</t>
  </si>
  <si>
    <t>2973</t>
  </si>
  <si>
    <t>El valor de la moneda del Importe total pagado antes de redondeo debe ser PEN</t>
  </si>
  <si>
    <t>2974</t>
  </si>
  <si>
    <t>El dato ingresado en cbc:PayableRoundingAmount debe ser numérico valido</t>
  </si>
  <si>
    <t>2975</t>
  </si>
  <si>
    <t>Si existe tag cbc:PayableRoundingAmount debe existir tag sac:SUNATTotalPaidBeforeRounding</t>
  </si>
  <si>
    <t>2976</t>
  </si>
  <si>
    <t>El valor para el ajuste por redondeo no es válido</t>
  </si>
  <si>
    <t>2977</t>
  </si>
  <si>
    <t>El valor de la moneda del Ajuste por redondeo debe ser PEN</t>
  </si>
  <si>
    <t>2978</t>
  </si>
  <si>
    <t>Importe total pagado debe ser igual a la suma del Importe total pagado antes de redondeo mas el Ajuste por redondeo</t>
  </si>
  <si>
    <t>2979</t>
  </si>
  <si>
    <t>El dato ingresado en sac:SUNATTotalCashedBeforeRounding debe ser numérico mayor a cero</t>
  </si>
  <si>
    <t>2980</t>
  </si>
  <si>
    <t>Si existe tag sac:SUNATTotalCashedBeforeRounding debe existir tag cbc:PayableRoundingAmount</t>
  </si>
  <si>
    <t>2981</t>
  </si>
  <si>
    <t>Importe total cobrado antes de redondeo debe ser igual a la suma de los importes cobrados por cada documento relacionado</t>
  </si>
  <si>
    <t>2982</t>
  </si>
  <si>
    <t>El valor de la moneda del Importe total cobrado antes de redondeo debe ser PEN</t>
  </si>
  <si>
    <t>2983</t>
  </si>
  <si>
    <t>Si existe tag cbc:PayableRoundingAmount debe existir tag sac:SUNATTotalCashedBeforeRounding</t>
  </si>
  <si>
    <t>2984</t>
  </si>
  <si>
    <t>Importe total cobrado debe ser igual a la suma del Importe total cobrado antes de redondeo mas el Ajuste por redondeo</t>
  </si>
  <si>
    <t>Solo se acepta comprobantes con fecha de emisión hasta el 28/02/2014 si la tasa del comprobante de retencion 6%</t>
  </si>
  <si>
    <t>Solo se acepta informacion de percepcion para nuevas boletas.</t>
  </si>
  <si>
    <t>El comprobante ya fue informado y se encuentra anulado o rechazado.</t>
  </si>
  <si>
    <t>El comprobante (fisico) a la que hace referencia la nota, no se encuentra autorizado.</t>
  </si>
  <si>
    <t>El comprobante (electronico) a la que hace referencia la nota, no se encuentra informado.</t>
  </si>
  <si>
    <t>El comprobante (electronico) a la que hace referencia la nota, se encuentra anulado o rechazada.</t>
  </si>
  <si>
    <t>2991</t>
  </si>
  <si>
    <t>El tipo de documento modificado por la Nota de credito debe ser comprobante de servicio publico</t>
  </si>
  <si>
    <t>El XML no contiene el tag de la tasa del tributo de la línea</t>
  </si>
  <si>
    <t>El factor de afectación de IGV por linea debe ser diferente a 0.00.</t>
  </si>
  <si>
    <t>2994</t>
  </si>
  <si>
    <t>La categoría de impuesto de la línea no corresponde al valor esperado (catalogo 5)</t>
  </si>
  <si>
    <t>2995</t>
  </si>
  <si>
    <t>El XML no contiene el tag o no existe información del código internacional de tributo de la línea</t>
  </si>
  <si>
    <t>El XML no contiene el tag o no existe información del nombre de tributo de la línea</t>
  </si>
  <si>
    <t>2997</t>
  </si>
  <si>
    <t>El XML no contiene el tag o no existe información del código de tributo de la línea</t>
  </si>
  <si>
    <t>2998</t>
  </si>
  <si>
    <t>El código de tributo de la línea no corresponde al valor esperado</t>
  </si>
  <si>
    <t>El dato ingresado en el total valor de venta globales no cumple con el formato establecido</t>
  </si>
  <si>
    <t xml:space="preserve">El monto total del impuestos sobre el valor de venta de operaciones gratuitas/inafectas/exoneradas debe ser igual a 0.00 </t>
  </si>
  <si>
    <t>El Código producto de SUNAT no puede ser vacio si es de Exportacion</t>
  </si>
  <si>
    <t>El Código producto de SUNAT  no es válido</t>
  </si>
  <si>
    <t>El XML no contiene el tag o no existe información de total valor de venta globales</t>
  </si>
  <si>
    <t>El XML no contiene el tag o no existe información de la categoría de impuesto globales</t>
  </si>
  <si>
    <t>El XML no contiene el tag o no existe información del código de tributo en operaciones inafectas/exoneradas</t>
  </si>
  <si>
    <t>El dato ingresado en descripcion de leyenda no cumple con el formato establecido.</t>
  </si>
  <si>
    <t>El dato ingresado como codigo de tributo global no corresponde al valor esperado.</t>
  </si>
  <si>
    <t>La sumatoria del total valor de venta - Otros tributos de pago de línea no corresponden al total</t>
  </si>
  <si>
    <t>La sumatoria del total del importe del tributo Otros tributos de línea no corresponden al total</t>
  </si>
  <si>
    <t>El XML no contiene el tag o no existe información de total valor de venta en operaciones gravadas</t>
  </si>
  <si>
    <t>3011</t>
  </si>
  <si>
    <t>El dato ingresado en el total valor de venta en operaciones gravadas  no cumple con el formato establecido</t>
  </si>
  <si>
    <t>3012</t>
  </si>
  <si>
    <t>El dato ingresado en el importe del tributo en operaciones gravadas  no cumple con el formato establecido</t>
  </si>
  <si>
    <t>3013</t>
  </si>
  <si>
    <t>El XML no contiene el tag o no existe información de la categoría de impuesto en operaciones gravadas</t>
  </si>
  <si>
    <t>El codigo de leyenda no debe repetirse en el comprobante.</t>
  </si>
  <si>
    <t>3015</t>
  </si>
  <si>
    <t>El XML no contiene el tag o no existe información del código de tributo en operaciones gravadas</t>
  </si>
  <si>
    <t>El dato ingresado en base monto por cargo/descuento globales no cumple con el formato establecido</t>
  </si>
  <si>
    <t>3017</t>
  </si>
  <si>
    <t>El XML no contiene el tag o no existe información del nombre de tributo en operaciones gravadas</t>
  </si>
  <si>
    <t>3018</t>
  </si>
  <si>
    <t>El XML no contiene el tag o no existe información del código internacional del tributo en operaciones gravadas</t>
  </si>
  <si>
    <t>El dato ingresado en total precio de venta no cumple con el formato establecido</t>
  </si>
  <si>
    <t>El dato ingresado en el monto total de impuestos no cumple con el formato establecido</t>
  </si>
  <si>
    <t>El dato ingresado en el monto total de impuestos por línea no cumple con el formato establecido</t>
  </si>
  <si>
    <t>3022</t>
  </si>
  <si>
    <t>El importe total de impuestos por línea no coincide con la sumatoria de los impuestos por línea.</t>
  </si>
  <si>
    <t>3023</t>
  </si>
  <si>
    <t xml:space="preserve">El tipo de documento no se encuentra en el catálogo </t>
  </si>
  <si>
    <t>El tag cac:TaxTotal no debe repetirse a nivel de totales</t>
  </si>
  <si>
    <t>El dato ingresado en factor de cargo o descuento global no cumple con el formato establecido.</t>
  </si>
  <si>
    <t>El tag cac:TaxTotal no debe repetirse a nivel de Item</t>
  </si>
  <si>
    <t>El valor del atributo no se encuentra en el catálogo</t>
  </si>
  <si>
    <t>3028</t>
  </si>
  <si>
    <t>El dato ingresado en código de SW de facturación no cumple con el formato establecido.</t>
  </si>
  <si>
    <t>El XML no contiene el tag o no existe información del tipo de documento de identidad del emisor</t>
  </si>
  <si>
    <t>El XML no contiene el tag o no existe información del código de local anexo del emisor</t>
  </si>
  <si>
    <t>El dato ingresado en TaxableAmount de la linea no cumple con el formato establecido</t>
  </si>
  <si>
    <t>3032</t>
  </si>
  <si>
    <t>El XML no contiene el tag o no existe información de la categoría de impuesto de la línea</t>
  </si>
  <si>
    <t>El codigo de bien o servicio sujeto a detracción no existe en el listado.</t>
  </si>
  <si>
    <t>El xml no contiene el tag o no existe información en el nro de cuenta de detracción</t>
  </si>
  <si>
    <t>El xml no contiene el tag o no existe información en el monto de detraccion</t>
  </si>
  <si>
    <t>3036</t>
  </si>
  <si>
    <t>El XML no contiene el tag o no existe información del nombre del tributo</t>
  </si>
  <si>
    <t>El dato ingresado en monto de detraccion no cumple con el formato establecido</t>
  </si>
  <si>
    <t>3038</t>
  </si>
  <si>
    <t>La sumatoria de los IGV (operaciones gravadas) de línea no corresponden al total</t>
  </si>
  <si>
    <t>3039</t>
  </si>
  <si>
    <t>La sumatoria del total valor de venta - operaciones gravadas de línea no corresponden al total</t>
  </si>
  <si>
    <t>3040</t>
  </si>
  <si>
    <t>La sumatoria del total valor de venta - Exportaciones de línea no corresponden al total</t>
  </si>
  <si>
    <t>3041</t>
  </si>
  <si>
    <t>La sumatoria del total valor de venta - operaciones inafectas de línea no corresponden al total</t>
  </si>
  <si>
    <t>3042</t>
  </si>
  <si>
    <t>La sumatoria del total valor de venta - operaciones exoneradas de línea no corresponden al total</t>
  </si>
  <si>
    <t>3043</t>
  </si>
  <si>
    <t>El XML no contiene el tag o no existe información de total valor de venta ISC e IVAP</t>
  </si>
  <si>
    <t>3044</t>
  </si>
  <si>
    <t>El dato ingresado en el total valor de venta ISC e IVAP no cumple con el formato establecido</t>
  </si>
  <si>
    <t>3045</t>
  </si>
  <si>
    <t>La sumatoria del total valor de venta - ISC de línea no corresponden al total</t>
  </si>
  <si>
    <t>3046</t>
  </si>
  <si>
    <t>La sumatoria del total valor de venta - IVAP de línea no corresponden al total</t>
  </si>
  <si>
    <t>3047</t>
  </si>
  <si>
    <t>El dato ingresado en el importe del tributo para ISC e IVAP no cumple con el formato establecido</t>
  </si>
  <si>
    <t>3048</t>
  </si>
  <si>
    <t>La sumatoria del total del importe del tributo ISC de línea no corresponden al total</t>
  </si>
  <si>
    <t>3049</t>
  </si>
  <si>
    <t>El importe del IVAP no corresponden al determinado por la información consignada.</t>
  </si>
  <si>
    <t>Afectación de IGV no corresponde al código de tributo de la linea.</t>
  </si>
  <si>
    <t>Nombre de tributo no corresponde al código de tributo de la linea.</t>
  </si>
  <si>
    <t>El factor de cargo/descuento por linea no cumple con el formato establecido.</t>
  </si>
  <si>
    <t>El Monto base de cargo/descuento por linea no cumple con el formato establecido.</t>
  </si>
  <si>
    <t>El XML no contiene el tag o no existe información de la categoría de impuesto en ISC o IVAP</t>
  </si>
  <si>
    <t>Si el código de tributo es 2000, la categoría del tributo debe ser S</t>
  </si>
  <si>
    <t>Si el código de tributo es 1016, la categoría del tributo debe ser S</t>
  </si>
  <si>
    <t>La sumatoria del total valor de venta - operaciones gratuitas de línea no corresponden al total</t>
  </si>
  <si>
    <t>El XML no contiene el tag o no existe información del código de tributo para ISC o IVAP</t>
  </si>
  <si>
    <t>El XML no contiene el tag o no existe información de código de tributo.</t>
  </si>
  <si>
    <t>El valor del tag código de tributo no corresponde al esperado.</t>
  </si>
  <si>
    <t>3061</t>
  </si>
  <si>
    <t>No se permite importe mayor a cero cuando el codigo de tributo es IVAP y el comprobante esta sujeta a IVAP</t>
  </si>
  <si>
    <t>3062</t>
  </si>
  <si>
    <t>La tasa o porcentaje de detracción no corresponde al valor esperado.</t>
  </si>
  <si>
    <t>El XML no contiene el tag de matricula de embarcación en Detracciones para recursos hidrobiologicos.</t>
  </si>
  <si>
    <t>El XML no contiene tag o no existe información del valor del concepto por linea.</t>
  </si>
  <si>
    <t>El XML no contiene tag de la fecha del concepto por linea.</t>
  </si>
  <si>
    <t>3066</t>
  </si>
  <si>
    <t>El XML contiene un codigo de tributo no valido para Servicios Publicos.</t>
  </si>
  <si>
    <t>El código de tributo no debe repetirse a nivel de item</t>
  </si>
  <si>
    <t>El código de tributo no debe repetirse a nivel de totales</t>
  </si>
  <si>
    <t>3069</t>
  </si>
  <si>
    <t>El xml contiene una linea con mas de un codigo de tributo repetitivo.</t>
  </si>
  <si>
    <t>3070</t>
  </si>
  <si>
    <t>EL codigo internacional del tributo por linea no corresponde al valor esperado por su Id.</t>
  </si>
  <si>
    <t>El dato ingresado como codigo de motivo de cargo/descuento global no es valido (catalogo nro 53)</t>
  </si>
  <si>
    <t>El XML no contiene el tag o no existe informacion de codigo de motivo de cargo/descuento global.</t>
  </si>
  <si>
    <t>El XML no contiene el tag o no existe informacion de codigo de motivo de cargo/descuento por item.</t>
  </si>
  <si>
    <t xml:space="preserve">El monto del cargo para el para FISE debe ser igual mayor a 0.00 </t>
  </si>
  <si>
    <t>3075</t>
  </si>
  <si>
    <t>La sumatoria de descuentos que afectan a BI por linea no corresponden al total</t>
  </si>
  <si>
    <t>3076</t>
  </si>
  <si>
    <t>La sumatoria de descuentos que no afectan a BI por linea no corresponden al total</t>
  </si>
  <si>
    <t>3077</t>
  </si>
  <si>
    <t>La sumatoria de cargos que afectan a BI por linea no corresponden al total</t>
  </si>
  <si>
    <t>3078</t>
  </si>
  <si>
    <t>La sumatoria de cargos que no afectan a BI por linea no corresponden al total</t>
  </si>
  <si>
    <t>3079</t>
  </si>
  <si>
    <t>La sumatoria de montos bases de los descuentos que afectan a BI por linea no corresponden al total</t>
  </si>
  <si>
    <t>3080</t>
  </si>
  <si>
    <t>La sumatoria de montos bases de los descuentos que no afectan a BI por linea no corresponden al total</t>
  </si>
  <si>
    <t>3081</t>
  </si>
  <si>
    <t>La sumatoria de montos bases de los cargos que afectan a BI por linea no corresponden al total</t>
  </si>
  <si>
    <t>3082</t>
  </si>
  <si>
    <t>La sumatoria de montos bases de los cargos que no afectan a BI por linea no corresponden al total</t>
  </si>
  <si>
    <t>3083</t>
  </si>
  <si>
    <t>El XML no contiene el tag o no existe información del total valor de venta.</t>
  </si>
  <si>
    <t>3084</t>
  </si>
  <si>
    <t>La sumatoria de valor de venta no corresponde a los importes consignados</t>
  </si>
  <si>
    <t>3085</t>
  </si>
  <si>
    <t>El XML no contiene el tag o no existe información del total precio de venta.</t>
  </si>
  <si>
    <t>3086</t>
  </si>
  <si>
    <t>La sumatoria consignados en descuentos globales no corresponden al total.</t>
  </si>
  <si>
    <t>3087</t>
  </si>
  <si>
    <t>La sumatoria consignados en cargos globales no corresponden al total</t>
  </si>
  <si>
    <t>El valor ingresado como moneda del comprobante no es valido (catalogo nro 02).</t>
  </si>
  <si>
    <t>El XML contiene mas de un tag como elemento de numero de documento del emisor</t>
  </si>
  <si>
    <t>El XML contiene mas de un tag como elemento de numero de documento del receptor.</t>
  </si>
  <si>
    <t>3091</t>
  </si>
  <si>
    <t>Si se tipo de operación es Venta Interna - Sujeta al FISE, debe ingresar cargo para FISE</t>
  </si>
  <si>
    <t>Para cargo/descuento FISE, debe ingresar monto base y debe ser mayor a 0.00</t>
  </si>
  <si>
    <t>Si operación es sujeta a percepción y la forma de pago es Contado, debe ingresar cargo para Percepción</t>
  </si>
  <si>
    <t>El comprobante más "código de operación del ítem" no debe repetirse</t>
  </si>
  <si>
    <t>El comprobante no debe ser emitido y editado en el mismo envío</t>
  </si>
  <si>
    <t>El comprobante no debe ser editado y anulado en el mismo envío</t>
  </si>
  <si>
    <t>El emisor a la fecha no se encuentra registrado ó habilitado en el Registro de exportadores de servicios SUNAT</t>
  </si>
  <si>
    <t>El XML no contiene el tag o no existe información del pais de uso, exploración o aprovechamiento</t>
  </si>
  <si>
    <t>El dato ingresado como pais de uso, exploracion o aprovechamiento es incorrecto.</t>
  </si>
  <si>
    <t>3100</t>
  </si>
  <si>
    <t>El dato ingresado como codigo de tributo por linea es invalido para tipo de operación.</t>
  </si>
  <si>
    <t>El factor de afectación de IGV por linea debe ser igual a 0.00 para Exoneradas, Inafectas, Exportación, Gratuitas de exoneradas o Gratuitas de inafectas.</t>
  </si>
  <si>
    <t>El dato ingresado como factor de afectacion por linea no cumple con el formato establecido.</t>
  </si>
  <si>
    <t>El producto del factor y monto base de la afectación del IGV/IVAP no corresponde al monto de afectacion de linea.</t>
  </si>
  <si>
    <t>El factor de afectación de ISC por linea debe ser diferente a 0.00.</t>
  </si>
  <si>
    <t>El XML debe contener al menos un tributo por linea de afectacion por IGV</t>
  </si>
  <si>
    <t>3106</t>
  </si>
  <si>
    <t>El XML contiene mas de un tributo por linea (Gravado, Exonerado, Inafecto, Exportación)</t>
  </si>
  <si>
    <t>El dato ingresado como codigo de tributo global es invalido para tipo de operación.</t>
  </si>
  <si>
    <t>El producto del factor y monto base de la afectación del ISC no corresponde al monto de afectacion de linea.</t>
  </si>
  <si>
    <t>El producto del factor y monto base de la afectación de otros tributos no corresponde al monto de afectacion de linea.</t>
  </si>
  <si>
    <t>El monto de afectacion de IGV por linea debe ser igual a 0.00 para Exoneradas, Inafectas, Exportación, Gratuitas de exoneradas o Gratuitas de inafectas.</t>
  </si>
  <si>
    <t>El monto de afectación de IGV por linea debe ser diferente a 0.00.</t>
  </si>
  <si>
    <t>3112</t>
  </si>
  <si>
    <t>La sumatoria de los IGV de operaciones gratuitas de la línea (codigo tributo 9996) no corresponden al total</t>
  </si>
  <si>
    <t>3113</t>
  </si>
  <si>
    <t>El xml contiene información FISE que no corresponde al tipo de operación.</t>
  </si>
  <si>
    <t>El dato ingresado como indicador de cargo/descuento no corresponde al valor esperado.</t>
  </si>
  <si>
    <t>El dato ingresado como unidad de medida de cantidad de especie vendidas no corresponde al valor esperado.</t>
  </si>
  <si>
    <t>El XML no contiene el tag o no existe información del ubigeo de punto de origen en Detracciones - Servicio de transporte de carga.</t>
  </si>
  <si>
    <t>El XML no contiene el tag o no existe información de la dirección del punto de origen en Detracciones - Servicio de transporte de carga.</t>
  </si>
  <si>
    <t>El XML no contiene el tag o no existe información del ubigeo de punto de destino en Detracciones - Servicio de transporte de carga.</t>
  </si>
  <si>
    <t>El XML no contiene el tag o no existe información de la dirección del punto de destino en Detracciones - Servicio de transporte de carga.</t>
  </si>
  <si>
    <t>El XML no contiene el tag o no existe información del Detalle del viaje en Detracciones - Servicio de transporte de carga.</t>
  </si>
  <si>
    <t>3121</t>
  </si>
  <si>
    <t>El XML no contiene el tag o no existe información del tipo de valor referencial en Detracciones - Servicios de transporte de carga.</t>
  </si>
  <si>
    <t>El XML no contiene el tag o no existe información del monto del valor referencial en Detracciones - Servicios de transporte de carga.</t>
  </si>
  <si>
    <t>El dato ingresado como monto valor referencial en Detracciones - Servicios de transporte de carga no cumple con el formato establecido.</t>
  </si>
  <si>
    <t>Detracciones - Servicio de transporte de carga, debe tener un (y solo uno) Valor Referencial del Servicio de Transporte.</t>
  </si>
  <si>
    <t>Detracciones - Servicio de transporte de carga, debe tener un (y solo uno) Valor Referencial sobre la carga efectiva.</t>
  </si>
  <si>
    <t>Detracciones - Servicio de transporte de carga, debe tener un (y solo uno) Valor Referencial sobre la carga util nominal.</t>
  </si>
  <si>
    <t>El XML no contiene el tag o no existe información del Codigo de BBSS de detracción para el tipo de operación.</t>
  </si>
  <si>
    <t>El XML contiene información de codigo de bien y servicio de detracción que no corresponde al tipo de operación.</t>
  </si>
  <si>
    <t>El dato ingresado como codigo de BBSS de detracción no corresponde al valor esperado.</t>
  </si>
  <si>
    <t>El XML no contiene el tag de nombre de embarcación en Detracciones para recursos hidrobiologicos.</t>
  </si>
  <si>
    <t>El XML no contiene el tag de tipo de especie vendidas en Detracciones para recursos hidrobiologicos.</t>
  </si>
  <si>
    <t>El XML no contiene el tag de lugar de descarga en Detracciones para recursos hidrobiologicos.</t>
  </si>
  <si>
    <t>El XML no contiene el tag de cantidad de especies vendidas en Detracciones para recursos hidrobiologicos.</t>
  </si>
  <si>
    <t>El XML no contiene el tag de fecha de descarga en Detracciones para recursos hidrobiologicos.</t>
  </si>
  <si>
    <t>El XML no contiene tag de la cantidad del concepto por linea.</t>
  </si>
  <si>
    <t>El XML no contiene el tag de numero de documentos del huesped.</t>
  </si>
  <si>
    <t>El XML no contiene el tag de tipo de documentos del huesped.</t>
  </si>
  <si>
    <t>El XML no contiene el tag de codigo de pais de emision del documento de identidad</t>
  </si>
  <si>
    <t>El XML no contiene el tag de apellidos y nombres del huesped.</t>
  </si>
  <si>
    <t>El XML no contiene el tag de codigo del pais de residencia.</t>
  </si>
  <si>
    <t>El XML no contiene el tag de fecha de ingreso del pais.</t>
  </si>
  <si>
    <t>El XML no contiene el tag de fecha de ingreso al establecimiento.</t>
  </si>
  <si>
    <t>El XML no contiene el tag de fecha de salida del establecimiento.</t>
  </si>
  <si>
    <t>El XML no contiene el tag de fecha de consumo.</t>
  </si>
  <si>
    <t>El XML no contiene el tag de numero de dias de permanencia.</t>
  </si>
  <si>
    <t>El XML no contiene el tag de Proveedores Estado: Número de Expediente</t>
  </si>
  <si>
    <t>El XML no contiene el tag de Proveedores Estado: Código de Unidad Ejecutora</t>
  </si>
  <si>
    <t>El XML no contiene el tag de Proveedores Estado: N° de Proceso de Selección</t>
  </si>
  <si>
    <t>El XML no contiene el tag de Proveedores Estado: N° de Contrato</t>
  </si>
  <si>
    <t>El XML no contiene el tag de Créditos Hipotecarios: Tipo de préstamo</t>
  </si>
  <si>
    <t>El XML no contiene el tag de Créditos Hipotecarios: Partida Registral</t>
  </si>
  <si>
    <t>El XML no contiene el tag de Créditos Hipotecarios: Número de contrato</t>
  </si>
  <si>
    <t>El XML no contiene el tag de Créditos Hipotecarios: Fecha de otorgamiento del crédito</t>
  </si>
  <si>
    <t>El XML no contiene el tag de Créditos Hipotecarios: Dirección del predio - Código de ubigeo</t>
  </si>
  <si>
    <t>El XML no contiene el tag de Créditos Hipotecarios: Dirección del predio - Dirección completa</t>
  </si>
  <si>
    <t>El XML no contiene el tag de BVME transporte ferroviario: Agente de Viajes: Numero de Ruc</t>
  </si>
  <si>
    <t>El XML no contiene el tag de BVME transporte ferroviario: Agente de Viajes: Tipo de documento</t>
  </si>
  <si>
    <t>El dato ingresado como Agente de Viajes-Tipo de documento no corresponde al valor esperado.</t>
  </si>
  <si>
    <t>El XML no contiene el tag de BVME transporte ferroviario: Pasajero - Apellidos y Nombres</t>
  </si>
  <si>
    <t>El XML no contiene el tag de BVME transporte ferroviario: Pasajero - Tipo de documento de identidad</t>
  </si>
  <si>
    <t>El XML no contiene el tag de BVME transporte ferroviario: Servicio transporte: Ciudad o lugar de origen - Código de ubigeo</t>
  </si>
  <si>
    <t>El XML no contiene el tag de BVME transporte ferroviario: Servicio transporte: Ciudad o lugar de origen - Dirección detallada</t>
  </si>
  <si>
    <t>El XML no contiene el tag de BVME transporte ferroviario: Servicio transporte: Ciudad o lugar de destino - Código de ubigeo</t>
  </si>
  <si>
    <t>El XML no contiene el tag de BVME transporte ferroviario: Servicio transporte: Ciudad o lugar de destino - Dirección detallada</t>
  </si>
  <si>
    <t>El XML no contiene el tag de BVME transporte ferroviario: Servicio transporte:Número de asiento</t>
  </si>
  <si>
    <t>El XML no contiene el tag de BVME transporte ferroviario: Servicio transporte: Hora programada de inicio de viaje</t>
  </si>
  <si>
    <t>El XML no contiene el tag de BVME transporte ferroviario: Servicio transporte: Fecha programada de inicio de viaje</t>
  </si>
  <si>
    <t>El XML no contiene el tag de Carta Porte Aéreo:  Lugar de origen - Código de ubigeo</t>
  </si>
  <si>
    <t>El XML no contiene el tag de Carta Porte Aéreo:  Lugar de origen - Dirección detallada</t>
  </si>
  <si>
    <t>El XML no contiene el tag de Carta Porte Aéreo:  Lugar de destino - Código de ubigeo</t>
  </si>
  <si>
    <t>El XML no contiene el tag de Carta Porte Aéreo:  Lugar de destino - Dirección detallada</t>
  </si>
  <si>
    <t>El XML no contiene tag de la Hora del concepto por linea.</t>
  </si>
  <si>
    <t>El XML no contiene el tag de BVME transporte ferroviario: Servicio transporte: Forma de Pago</t>
  </si>
  <si>
    <t>El dato ingreso como Forma de Pago o Medio de Pago no corresponde al valor esperado (catalogo nro 59)</t>
  </si>
  <si>
    <t>El XML no contiene el tag de BVME transporte ferroviario: Servicio de transporte: Número de autorización de la transacción</t>
  </si>
  <si>
    <t>3176</t>
  </si>
  <si>
    <t>El XML no contiene el tag de Regalía Petrolera: Decreto Supremo de aprobación del contrato</t>
  </si>
  <si>
    <t>3177</t>
  </si>
  <si>
    <t>El XML no contiene el tag de Regalía Petrolera: Area de contrato (Lote)</t>
  </si>
  <si>
    <t>3178</t>
  </si>
  <si>
    <t>El XML no contiene el tag de Regalía Petrolera: Periodo de pago - Fecha de inicio</t>
  </si>
  <si>
    <t>3179</t>
  </si>
  <si>
    <t>El XML no contiene el tag de Regalía Petrolera: Periodo de pago - Fecha de fin</t>
  </si>
  <si>
    <t>3180</t>
  </si>
  <si>
    <t>El XML no contiene el tag de Regalía Petrolera: Fecha de Pago</t>
  </si>
  <si>
    <t>El dato ingresado como Codigo de producto SUNAT no corresponde al valor esperado para tipo de operación.</t>
  </si>
  <si>
    <t>3182</t>
  </si>
  <si>
    <t>El XML no contiene el tag de Transportre Terreste - Número de asiento</t>
  </si>
  <si>
    <t>3183</t>
  </si>
  <si>
    <t>El XML no contiene el tag de Transporte Terrestre - Información de manifiesto de pasajeros</t>
  </si>
  <si>
    <t>3184</t>
  </si>
  <si>
    <t>El XML no contiene el tag de Transporte Terrestre - Número de documento de identidad del pasajero</t>
  </si>
  <si>
    <t>3185</t>
  </si>
  <si>
    <t>El XML no contiene el tag de Transporte Terrestre - Tipo de documento de identidad del pasajero</t>
  </si>
  <si>
    <t>3186</t>
  </si>
  <si>
    <t>El XML no contiene el tag de Transporte Terrestre - Nombres y apellidos del pasajero</t>
  </si>
  <si>
    <t>3187</t>
  </si>
  <si>
    <t>El XML no contiene el tag de Transporte Terrestre - Ciudad o lugar de destino - Dirección detallada</t>
  </si>
  <si>
    <t>3188</t>
  </si>
  <si>
    <t>El XML no contiene el tag de Transporte Terrestre - Ciudad o lugar de origen - Ubigeo</t>
  </si>
  <si>
    <t>3189</t>
  </si>
  <si>
    <t>El XML no contiene el tag de Transporte Terrestre - Ciudad o lugar de origen - Dirección detallada</t>
  </si>
  <si>
    <t>3190</t>
  </si>
  <si>
    <t>El XML no contiene el tag de Transporte Terrestre - Fecha de inicio programado</t>
  </si>
  <si>
    <t>3191</t>
  </si>
  <si>
    <t>El XML no contiene el tag de Transporte Terrestre - Hora de inicio programado</t>
  </si>
  <si>
    <t>3192</t>
  </si>
  <si>
    <t>El XML no contiene el tag de Total de anticipos</t>
  </si>
  <si>
    <t>3193</t>
  </si>
  <si>
    <t>El dato ingresado Total anticipos no corresponde para el tipo de operación</t>
  </si>
  <si>
    <t>El xml no contiene el tag de impuesto por linea (TaxtTotal).</t>
  </si>
  <si>
    <t>3196</t>
  </si>
  <si>
    <t>La sumatoria de impuestos globales no corresponde al monto total de impuestos.</t>
  </si>
  <si>
    <t>3197</t>
  </si>
  <si>
    <t>El XML no contiene el tag de Transporte Terrestre - Ciudad o lugar de destino - Ubigeo</t>
  </si>
  <si>
    <t>3198</t>
  </si>
  <si>
    <t>La fecha de cierre no puede ser inferior a la fecha de inicio del cómputo del ciclo de facturación</t>
  </si>
  <si>
    <t>3199</t>
  </si>
  <si>
    <t>Si utiliza el estandar GS1 debe especificar el tipo de estructura GTIN</t>
  </si>
  <si>
    <t>3200</t>
  </si>
  <si>
    <t>El tipo de estructura GS1 no tiene un valor permitido</t>
  </si>
  <si>
    <t>3201</t>
  </si>
  <si>
    <t>El código de producto GS1 no cumple el estandar</t>
  </si>
  <si>
    <t>3202</t>
  </si>
  <si>
    <t>El tipo de nota es un dato único</t>
  </si>
  <si>
    <t>El XML no contiene el tag de BVME transporte ferroviario: Pasajero - Número de documento de identidad</t>
  </si>
  <si>
    <t>Debe consignar el tipo de operación</t>
  </si>
  <si>
    <t>El dato ingresado como tipo de operación no corresponde a un valor esperado (catálogo nro. 51)</t>
  </si>
  <si>
    <t>La moneda del monto de la detracción debe ser PEN</t>
  </si>
  <si>
    <t>El tipo de moneda de la nota debe ser el mismo que el declarado en el documento que modifica</t>
  </si>
  <si>
    <t>Solo debe consignar sistema de calculo si el tributo es ISC</t>
  </si>
  <si>
    <t>Falta identificador del pago del Monto de anticipo para relacionarlo con el comprobante que se realizo el  anticipo</t>
  </si>
  <si>
    <t>El comprobante contiene un identificador de pago repetido en los montos anticipados</t>
  </si>
  <si>
    <t>El comprobante contiene un pago anticipado pero no se ha consignado el documento que se realizo el anticipo</t>
  </si>
  <si>
    <t>No existe información del Monto Anticipado para el comprobante que se realizo el anticipo</t>
  </si>
  <si>
    <t>El comprobante contiene un identificador de pago repetido en los comprobantes que se realizo el anticipo</t>
  </si>
  <si>
    <t>Falta identificador del pago del comprobante para relacionarlo con el monto de  anticipo</t>
  </si>
  <si>
    <t>Debe consignar Numero de RUC del emisor del comprobante de anticipo</t>
  </si>
  <si>
    <t>El comprobante que se realizo el anticipo no existe</t>
  </si>
  <si>
    <t>El comprobante que se realizo el anticipo no se encuentra autorizado</t>
  </si>
  <si>
    <t>Si consigna montos de anticipo debe informar el Total de Anticipos</t>
  </si>
  <si>
    <t>El dato ingresado como codigo de tributo global es invalido para tipo de nota</t>
  </si>
  <si>
    <t>3222</t>
  </si>
  <si>
    <t>No existe información a nivel global de un tributo informado en la línea</t>
  </si>
  <si>
    <t>La combinación de tributos no es permitida</t>
  </si>
  <si>
    <t>Si existe 'Valor referencial unitario en operac. no onerosas' con monto mayor a cero, la operacion debe ser gratuita (codigo de tributo 9996)</t>
  </si>
  <si>
    <t>3225</t>
  </si>
  <si>
    <t>La base imponible a nivel de línea difiere de la información consignada en el comprobante</t>
  </si>
  <si>
    <t>3226</t>
  </si>
  <si>
    <t>El resultado del monto del cargo o descuento global es incorrecto en base a la información consignada</t>
  </si>
  <si>
    <t>3227</t>
  </si>
  <si>
    <t>La sumatoria del Total del valor de venta más los impuestos no concuerda con la base imponible</t>
  </si>
  <si>
    <t>El Comprobante de Pago no está autorizado en los Sistemas de la SUNAT.</t>
  </si>
  <si>
    <t>3229</t>
  </si>
  <si>
    <t>El monto para el redondeo del Importe Total excede el valor permitido</t>
  </si>
  <si>
    <t>Tipo de nota debe ser 'Ajustes afectos al IVAP'</t>
  </si>
  <si>
    <t>3231</t>
  </si>
  <si>
    <t>Debe consignar solo un elemento a nivel global para Percepciones (cbc:ID igual a 2001)</t>
  </si>
  <si>
    <t>3232</t>
  </si>
  <si>
    <t>Sólo los contribuyentes que hayan emitido los siguientes documentos: Guías, factura, boleta y sus respectivas notas, hasta el 30/09/2018 están autorizados a utilizar esta versión UBL</t>
  </si>
  <si>
    <t>Para cargo Percepción, debe ingresar monto base y debe ser mayor a 0.00</t>
  </si>
  <si>
    <t>El código de precio '02' es sólo para operaciones gratuitas</t>
  </si>
  <si>
    <t>3235</t>
  </si>
  <si>
    <t>No está autorizado a enviar comprobantes bajo el formato UBL 2.0</t>
  </si>
  <si>
    <t>El valor ingresado en el campo cac:TaxSubtotal/cbc:BaseUnitMeasure no corresponde al valor esperado</t>
  </si>
  <si>
    <t>Debe consignar el campo cac:TaxSubtotal/cbc:BaseUnitMeasure a nivel de ítem</t>
  </si>
  <si>
    <t>El valor ingresado en el campo cac:TaxSubtotal/cbc:PerUnitAmount del ítem no corresponde al valor esperado</t>
  </si>
  <si>
    <t>El código de local anexo consignado no se encuentra declarado en el RUC</t>
  </si>
  <si>
    <t>El impuesto ICBPER no aplica para el NRUS</t>
  </si>
  <si>
    <t>Para el tipo de operación 2100, 2101 y 2102 (Creditos) debe consignar Numero de contrato, Fecha de otorgamiento y Monto del crédito otorgado (capital)</t>
  </si>
  <si>
    <t>Para el tipo de operación 2104 - Empresas del sistema de seguros, debe consignar Información adicional  a nivel de ítem</t>
  </si>
  <si>
    <t>El XML no contiene tag o no existe información de la fecha del concepto por linea</t>
  </si>
  <si>
    <t>Debe consignar la informacion del tipo de transaccion del comprobante</t>
  </si>
  <si>
    <t>Debe informar si el tipo de transaccion es al Contado o al Credito</t>
  </si>
  <si>
    <t>El tipo de transaccion o el identificador de la cuota no cumple con el formato esperado</t>
  </si>
  <si>
    <t>El tipo de transaccion no puede ser a la vez al Contado y al Credito</t>
  </si>
  <si>
    <t>El tipo de transaccion o el identificador de la cuota no debe repetirse en el comprobante</t>
  </si>
  <si>
    <t>Si el tipo de transaccion es al Credito debe existir al menos información de una cuota de pago</t>
  </si>
  <si>
    <t>El Monto neto pendiente de pago no cumple el formato definido</t>
  </si>
  <si>
    <t>Si el tipo de transaccion es al Credito debe consignarse el Monto neto pendiente de pago</t>
  </si>
  <si>
    <t>Si existe información de cuota de pago, el tipo de transaccion debe ser al credito</t>
  </si>
  <si>
    <t>El Monto del pago único o de las cuotas no cumple el formato definido</t>
  </si>
  <si>
    <t>Si se consigna información de la cuota de pago, debe indicarse el monto de la cuota</t>
  </si>
  <si>
    <t>Fecha del pago único o de las cuotas no cumple el formato definido</t>
  </si>
  <si>
    <t>Si se consigna información de la cuota de pago, debe indicarse la fecha del pago único o de las cuotas</t>
  </si>
  <si>
    <t>Para el tipo de nota de credito 13 debe consignar información de la operación al credito</t>
  </si>
  <si>
    <t>Para el tipo de nota de credito 13 el documento afectado debe ser Factura</t>
  </si>
  <si>
    <t>Para el tipo de nota de credito 13 el documento afectado debe ser Factura al credito</t>
  </si>
  <si>
    <t>Si existe retencion de IGV en el comprobante, el receptor debe ser un Agente de Retencion</t>
  </si>
  <si>
    <t>El Importe de la retencion no tiene el valor correcto</t>
  </si>
  <si>
    <t>El importe total de la operación (base imponible de retencion) no puede ser mayor al importe total del comprobante.</t>
  </si>
  <si>
    <t>El Monto neto pendiente de pago debe ser menor o igual al Importe total del comprobante</t>
  </si>
  <si>
    <t>El Monto del pago único o de las cuotas debe ser menor o igual al Importe total del comprobante</t>
  </si>
  <si>
    <t>3268</t>
  </si>
  <si>
    <t>Si existe retencion de IGV en el comprobante, el emisor no debe ser un Agente de Retencion</t>
  </si>
  <si>
    <t>El precio unitario de la operación que está informando difiere de los cálculos realizados en base a la información remitida</t>
  </si>
  <si>
    <t>El valor de venta por ítem difiere de los importes consignados.</t>
  </si>
  <si>
    <t>El importe total del comprobante no coincide con el valor calculado</t>
  </si>
  <si>
    <t>El emisor electrónico no se encuentra inscrito en el Registro de Establecimientos Autorizados (REA)</t>
  </si>
  <si>
    <t>Si se informa descuentos globales por anticipo debe existir 'Total de anticipos' con monto mayor a cero</t>
  </si>
  <si>
    <t>Si se utiliza la leyenda con código 2001, el total de operaciones exoneradas debe ser mayor a 0.00</t>
  </si>
  <si>
    <t>Si se utiliza la leyenda con código 2002, el total de operaciones exoneradas debe ser mayor a 0.00</t>
  </si>
  <si>
    <t>Si se utiliza la leyenda con código 2003, el total de operaciones exoneradas debe ser mayor a 0.00</t>
  </si>
  <si>
    <t>Si se informa 'Total de anticipos' debe consignar los descuentos globales por anticipo con monto mayor a cero</t>
  </si>
  <si>
    <t>Debe consignar el Total Valor de Venta</t>
  </si>
  <si>
    <t>Si se utiliza la leyenda con código 2008, el total de operaciones exoneradas debe ser mayor a 0.00</t>
  </si>
  <si>
    <t>El valor de cargo/descuento por ítem difiere de los importes consignados.</t>
  </si>
  <si>
    <t>El cálculo del IGV es Incorrecto</t>
  </si>
  <si>
    <t>El importe del IVAP no corresponden al determinado por la informacion consignada.</t>
  </si>
  <si>
    <t>La sumatoria del monto base - ISC de línea no corresponden al total</t>
  </si>
  <si>
    <t>La sumatoria del monto base - Otros tributos de línea no corresponden al total</t>
  </si>
  <si>
    <t>La moneda del monto para el redondeo debe ser PEN</t>
  </si>
  <si>
    <t>Debe consignar el Total Precio de Venta</t>
  </si>
  <si>
    <t>La sumatoria del total del importe del tributo ICBPER de línea no corresponden al total</t>
  </si>
  <si>
    <t>El valor de cargo/descuento global difiere de los importes consignados</t>
  </si>
  <si>
    <t>Solo debe consignar informacion de percepciones si el tipo de operación es 2001-Operación sujeta a Percepcion</t>
  </si>
  <si>
    <t>Si forma de pago es Contado debe consignar un Payment Terms con indicador Percepcion</t>
  </si>
  <si>
    <t>Debe consignar el Monto total incluido la percepcion</t>
  </si>
  <si>
    <t>El Monto total incluido la percepción no cumple con el formato establecido</t>
  </si>
  <si>
    <t>El documento relacionado tiene monto informado de percepción</t>
  </si>
  <si>
    <t>Si consigna información del codigo bien sujeto a detraccion, debe informar la cuenta de BN y montos de la detraccion</t>
  </si>
  <si>
    <t>Si consigna cuenta de BN y montos de la detraccion, debe informar el codigo bien sujeto a detraccion</t>
  </si>
  <si>
    <t>Si el tipo de nota de credito es 13, el Importe total debe ser cero</t>
  </si>
  <si>
    <t>Si el tipo de operación es 2002, debe informar los datos de la retención de segunda categoria</t>
  </si>
  <si>
    <t>Si consigna infomacion de la retencion de segunda categoria, el tipo de operacion debe ser 2002</t>
  </si>
  <si>
    <t>Debe consignar la base de la retencion de segunda categoria</t>
  </si>
  <si>
    <t>La suma de las cuotas debe ser igual al Monto neto pendiente de pago.</t>
  </si>
  <si>
    <t>El monto neto pendiente de pago debe ser menor o igual al monto de la factura</t>
  </si>
  <si>
    <t>La fecha de la cuota debe ser mayor a la fecha de emisión de la factura</t>
  </si>
  <si>
    <t>El valor debe ser 01 que corresponde a Emisión de Percepción Excepcional</t>
  </si>
  <si>
    <t>Solo se permite 1 documento relacionado cuando el Indicador de emisión excepcional es '01'</t>
  </si>
  <si>
    <t>Solo se permite '01' para el Tipo de documento relacionado cuando el valor del Indicador de emisión excepcional es '01'</t>
  </si>
  <si>
    <t>Se permite emitir comprobante de percepción excepcional cuando el documento de referencia es al contado.</t>
  </si>
  <si>
    <t>Solo se permite referenciar siempre y cuando el comprobante de percepción excepcional en el que se referencia al documento relacionado haya sido revertido.</t>
  </si>
  <si>
    <t>No esta permitido referenciar el Código del régimen de percepción con el regimen del documento relacionado.</t>
  </si>
  <si>
    <t>La boleta de venta relacionada tiene monto informado de percepción.</t>
  </si>
  <si>
    <t>Se permite emitir comprobante de percepción (no excepcional) cuando documento de referencia es al crédito o no tiene indicador de forma de pago.</t>
  </si>
  <si>
    <t>3331</t>
  </si>
  <si>
    <t>El XML no contiene el tag o no existe informacion del tipo de documento identidad del Comprador</t>
  </si>
  <si>
    <t>3332</t>
  </si>
  <si>
    <t>El tipo de documento de identidad del Comprador es invalido</t>
  </si>
  <si>
    <t>3333</t>
  </si>
  <si>
    <t>El XML no contiene el tag o no existe informacion del numero de documento de identidad del Comprador</t>
  </si>
  <si>
    <t>3334</t>
  </si>
  <si>
    <t>El tipo y numero de documento de identidad del Remitente no puede ser es el mismo que el Comprador</t>
  </si>
  <si>
    <t>3335</t>
  </si>
  <si>
    <t>El tipo y numero de documento de identidad del Destinatario no debe ser es el mismo que el Comprador</t>
  </si>
  <si>
    <t>3336</t>
  </si>
  <si>
    <t>Numero de RUC del Comprador no existe</t>
  </si>
  <si>
    <t>3337</t>
  </si>
  <si>
    <t>El valor ingresado como documento de identidad del Comprador es incorrecto</t>
  </si>
  <si>
    <t>3338</t>
  </si>
  <si>
    <t>Numero de DNI del Comprador no existe</t>
  </si>
  <si>
    <t>3339</t>
  </si>
  <si>
    <t>El XML no contiene el tag o no existe informacion del nombre o razon social del Comprador</t>
  </si>
  <si>
    <t>3340</t>
  </si>
  <si>
    <t>El documento relacionado al traslado de mercancias se encuentra duplicado</t>
  </si>
  <si>
    <t>3341</t>
  </si>
  <si>
    <t>No existe el numero de Declaracion Aduanera de Mercancias (DAM) o el Declaracion Simplificada (DS)</t>
  </si>
  <si>
    <t>3342</t>
  </si>
  <si>
    <t>La Constancia de Deposito ingresada ya ha sido referenciada en otra GRE emitida</t>
  </si>
  <si>
    <t>3343</t>
  </si>
  <si>
    <t>La Fecha de inicio del traslado debe ser mayor o igual a la Fecha de emision del documento</t>
  </si>
  <si>
    <t>3344</t>
  </si>
  <si>
    <t>El indicador no debe repetirse</t>
  </si>
  <si>
    <t>3345</t>
  </si>
  <si>
    <t>Solo corresponde ingresar hasta dos 2 documentos relacionados si uno de los tipos de documentos relacionados es "31", "65", "66", "67", "68" o "69"</t>
  </si>
  <si>
    <t>3346</t>
  </si>
  <si>
    <t>Solo corresponde ingresar mas de 1 documento relacionado si uno de los tipos de documentos relacionados es "31", "65", "66", "67", "68" o "69", o "09" (solo guia electronica)</t>
  </si>
  <si>
    <t>3347</t>
  </si>
  <si>
    <t>No debe consignar los datos del transportista para una operacion de Transporte Privado</t>
  </si>
  <si>
    <t>3348</t>
  </si>
  <si>
    <t>El Numero de RUC del Transportista no existe</t>
  </si>
  <si>
    <t>3349</t>
  </si>
  <si>
    <t>El RUC del Transportista no esta activo</t>
  </si>
  <si>
    <t>3350</t>
  </si>
  <si>
    <t>El RUC del Transportista no esta habido</t>
  </si>
  <si>
    <t>3351</t>
  </si>
  <si>
    <t>El RUC del Transportista no esta afecto a los tributos autorizados</t>
  </si>
  <si>
    <t>3352</t>
  </si>
  <si>
    <t>Si ingreso un documento relacionado tipo "49" (solo en caso de GRE-Remitente) u "80", debe existir al menos un item con Partida arancelaria</t>
  </si>
  <si>
    <t>3353</t>
  </si>
  <si>
    <t>Solo debe consignar un Numero de autorizacion</t>
  </si>
  <si>
    <t>3354</t>
  </si>
  <si>
    <t>No debe ingresar informacion de vehiculo principal</t>
  </si>
  <si>
    <t>3355</t>
  </si>
  <si>
    <t>El Numero de Constancia de Inscripcion Vehicular o Certificado de Habilitacion Vehicular o la TUC (fisica o electronica) no cumple con el formato establecido</t>
  </si>
  <si>
    <t>3356</t>
  </si>
  <si>
    <t>Solo debe consignar un Numero de autorizacion del vehiculo</t>
  </si>
  <si>
    <t>3357</t>
  </si>
  <si>
    <t>Debe consignar informacion del conductor principal</t>
  </si>
  <si>
    <t>3358</t>
  </si>
  <si>
    <t>Solo debe existir informacion de un conductor principal</t>
  </si>
  <si>
    <t>3359</t>
  </si>
  <si>
    <t>El numero de DNI del conductor no existe</t>
  </si>
  <si>
    <t>3360</t>
  </si>
  <si>
    <t>Debe consignar informacion de los nombres del conductor</t>
  </si>
  <si>
    <t>3361</t>
  </si>
  <si>
    <t>Debe consignar informacion de los apellidos del conductor</t>
  </si>
  <si>
    <t>3362</t>
  </si>
  <si>
    <t>No debe repetirse la informacion de conductores</t>
  </si>
  <si>
    <t>3363</t>
  </si>
  <si>
    <t>El codigo de ubigeo del punto de partida no existe</t>
  </si>
  <si>
    <t>3364</t>
  </si>
  <si>
    <t>El codigo de ubigeo no corresponde a la direccion del puerto/aeropuerto consignado</t>
  </si>
  <si>
    <t>3365</t>
  </si>
  <si>
    <t>El codigo de establecimiento anexo del punto de partida no existe o no contiene informacion</t>
  </si>
  <si>
    <t>3366</t>
  </si>
  <si>
    <t>El codigo de establecimiento anexo del punto de partida no esta declarado en SUNAT</t>
  </si>
  <si>
    <t>3367</t>
  </si>
  <si>
    <t>El codigo de establecimiento anexo del punto de partida no coincide con el ubigeo de partida consignado</t>
  </si>
  <si>
    <t>3368</t>
  </si>
  <si>
    <t>El codigo de ubigeo del punto de llegada no existe</t>
  </si>
  <si>
    <t>3369</t>
  </si>
  <si>
    <t>El codigo de establecimiento anexo del punto de llegada no existe o no contiene informacion</t>
  </si>
  <si>
    <t>3370</t>
  </si>
  <si>
    <t>El codigo de establecimiento anexo del punto de llegada no esta declarado en SUNAT</t>
  </si>
  <si>
    <t>3371</t>
  </si>
  <si>
    <t>El codigo de establecimiento anexo del punto de llegada no coincide con el ubigeo de llegada consignado</t>
  </si>
  <si>
    <t>3372</t>
  </si>
  <si>
    <t>Si el bien es regulado por SUNAT (existe Indicador de bien normalizado), debe indicar el Codigo de producto SUNAT</t>
  </si>
  <si>
    <t>3373</t>
  </si>
  <si>
    <t>El Codigo de Producto SUNAT no se encuentra en el listado</t>
  </si>
  <si>
    <t>3374</t>
  </si>
  <si>
    <t>No debe consignar el el Tipo de evento</t>
  </si>
  <si>
    <t>3375</t>
  </si>
  <si>
    <t>El Codigo de Producto GTIN no cumple con el formato establecido</t>
  </si>
  <si>
    <t>3376</t>
  </si>
  <si>
    <t>El XML no contiene el tag o no existe informacion del Codigo de tipo de documento relacionado</t>
  </si>
  <si>
    <t>3377</t>
  </si>
  <si>
    <t>La Partida arancelaria no cumple con el formato establecido</t>
  </si>
  <si>
    <t>3378</t>
  </si>
  <si>
    <t>La Partida arancelaria no se encuentra en el listado</t>
  </si>
  <si>
    <t>3379</t>
  </si>
  <si>
    <t>Debe consignar un documento relacionado igual a '49' (solo en caso de GRE-Remitente) u '80' para un traslado que comprende un bien normalizado</t>
  </si>
  <si>
    <t>3380</t>
  </si>
  <si>
    <t>Debe consignar el RUC del emisor del documento relacionado</t>
  </si>
  <si>
    <t>3381</t>
  </si>
  <si>
    <t>El RUC del emisor del documento relacionado no corresponde</t>
  </si>
  <si>
    <t>3382</t>
  </si>
  <si>
    <t>El Tipo de documento del emisor del documento relacionado debe ser Numero de RUC</t>
  </si>
  <si>
    <t>3383</t>
  </si>
  <si>
    <t>Debe consignar el Numero de documento de identidad del Remitente</t>
  </si>
  <si>
    <t>3384</t>
  </si>
  <si>
    <t>El Numero de documento de identidad del Remitente no cumple con el formato establecido</t>
  </si>
  <si>
    <t>3385</t>
  </si>
  <si>
    <t>El Numero de RUC del Remitente no existe</t>
  </si>
  <si>
    <t>3386</t>
  </si>
  <si>
    <t>El Numero de DNI del Remitente no existe</t>
  </si>
  <si>
    <t>3387</t>
  </si>
  <si>
    <t>Debe consignar el Nombre o razon social del Remitente</t>
  </si>
  <si>
    <t>3388</t>
  </si>
  <si>
    <t>El indicador no cumple con el formato establecido</t>
  </si>
  <si>
    <t>3389</t>
  </si>
  <si>
    <t>El Numero de RUC del subcontratador no existe</t>
  </si>
  <si>
    <t>3390</t>
  </si>
  <si>
    <t>El tipo y numero de documento de identidad del subcontratador es el mismo que del Transportista</t>
  </si>
  <si>
    <t>3391</t>
  </si>
  <si>
    <t>El Tipo de documento de identidad del subcontratador debe ser 6-Numero de RUC</t>
  </si>
  <si>
    <t>3392</t>
  </si>
  <si>
    <t>3393</t>
  </si>
  <si>
    <t>El tipo y numero de documento de identidad del Proveedor no debe ser el mismo que del Destinatario</t>
  </si>
  <si>
    <t>3394</t>
  </si>
  <si>
    <t>Si existe mas de una DAM o DS, deben coincidir los tipos y numeros de documento de identidad del importador o exportador consignados en dichos documentos</t>
  </si>
  <si>
    <t>3395</t>
  </si>
  <si>
    <t>3396</t>
  </si>
  <si>
    <t>El Indicador de bien normalizado es invalido</t>
  </si>
  <si>
    <t>3397</t>
  </si>
  <si>
    <t>El dato ingresado como 'Peso bruto total de los items seleccionados' no cumple con el formato establecido</t>
  </si>
  <si>
    <t>3398</t>
  </si>
  <si>
    <t>La unidad de medida del 'Peso bruto total de los items seleccionados' debe ser kilogramos (KGM)</t>
  </si>
  <si>
    <t>3399</t>
  </si>
  <si>
    <t>El Tipo de documento de identidad de quien paga el servicio es invalido</t>
  </si>
  <si>
    <t>3400</t>
  </si>
  <si>
    <t>El Numero de documento de identidad de quien paga el servicio no cumple con el formato establecido</t>
  </si>
  <si>
    <t>3401</t>
  </si>
  <si>
    <t>El Numero de DNI de quien paga el servicio no existe</t>
  </si>
  <si>
    <t>3402</t>
  </si>
  <si>
    <t>El Numero de RUC de quien paga el servicio no existe</t>
  </si>
  <si>
    <t>3403</t>
  </si>
  <si>
    <t>El XML no contiene el tag o no existe informacion del numero de documento relacionado</t>
  </si>
  <si>
    <t>3404</t>
  </si>
  <si>
    <t>El XML no contiene el tag o no existe informacion del motivo de traslado</t>
  </si>
  <si>
    <t>3405</t>
  </si>
  <si>
    <t>El valor ingresado como motivo de traslado no es valido</t>
  </si>
  <si>
    <t>3406</t>
  </si>
  <si>
    <t>3407</t>
  </si>
  <si>
    <t>3408</t>
  </si>
  <si>
    <t>El Numero de RUC del emisor del documento relacionado no existe</t>
  </si>
  <si>
    <t>3409</t>
  </si>
  <si>
    <t>El Numero de RUC no cumple con el formato establecido</t>
  </si>
  <si>
    <t>3410</t>
  </si>
  <si>
    <t>Debe indicar el Numero de RUC al cual pertenece el Codigo de establecimiento anexo del punto de partida/llegada</t>
  </si>
  <si>
    <t>3411</t>
  </si>
  <si>
    <t>El Numero de RUC  asociado al punto de partida/llegada no debe ser el igual al Numero de RUC del remitente</t>
  </si>
  <si>
    <t>3412</t>
  </si>
  <si>
    <t>El Numero de RUC aociado al establecimiento del punto de partida/llegada no existe</t>
  </si>
  <si>
    <t>3413</t>
  </si>
  <si>
    <t>El valor ingresado como Punto de georreferencia no cumple con el formato establecido</t>
  </si>
  <si>
    <t>3414</t>
  </si>
  <si>
    <t>El Numero de RUC  asociado al punto de partida/llegada debe ser el igual al Numero de RUC del remitente</t>
  </si>
  <si>
    <t>3415</t>
  </si>
  <si>
    <t>Si el Motivo de traslado es 09-Exportacion, y el punto de llegada no es un puerto, el Numero de Ruc del establecimiento debe corresponder al numero de RUC del deposito temporal consignado en la DAM o DS</t>
  </si>
  <si>
    <t>3416</t>
  </si>
  <si>
    <t>No corresponde informar codigo de establecimiento del punto de llegada</t>
  </si>
  <si>
    <t>3417</t>
  </si>
  <si>
    <t>3418</t>
  </si>
  <si>
    <t>3419</t>
  </si>
  <si>
    <t>3420</t>
  </si>
  <si>
    <t>Solo se pueden consignar como maximo dos contenedores</t>
  </si>
  <si>
    <t>3421</t>
  </si>
  <si>
    <t>El Numero de contenedor no debe repetirse</t>
  </si>
  <si>
    <t>3422</t>
  </si>
  <si>
    <t>3423</t>
  </si>
  <si>
    <t>El Numero de precinto no debe repetirse</t>
  </si>
  <si>
    <t>3424</t>
  </si>
  <si>
    <t>Si el Motivo de traslado es 08-Importacion, y el punto de partida no es un puerto ni aeropuerto, el Numero de Ruc del establecimiento debe corresponder al numero de RUC del deposito temporal consignado en la DAM o DS</t>
  </si>
  <si>
    <t>3425</t>
  </si>
  <si>
    <t>El Codigo de producto SUNAT no esta en el listado de bienes normalizados</t>
  </si>
  <si>
    <t>3426</t>
  </si>
  <si>
    <t>Si se trata de un bien normalizado por SUNAT, debe indicarse la Partida arancelaria</t>
  </si>
  <si>
    <t>3427</t>
  </si>
  <si>
    <t>3428</t>
  </si>
  <si>
    <t>3429</t>
  </si>
  <si>
    <t>La Partida arancelaria no esta en el listado de bienes normalizados</t>
  </si>
  <si>
    <t>3430</t>
  </si>
  <si>
    <t>La Numeracion de la DAM o DS no se encuentra consignado como documento relacionado</t>
  </si>
  <si>
    <t>3431</t>
  </si>
  <si>
    <t>El Numero de la serie en la DAM o DS no cumple con el formato establecido</t>
  </si>
  <si>
    <t>3432</t>
  </si>
  <si>
    <t>El Numero de la serie en la DAM o DS no coincide con algun numero de serie de la DAM o DS consignada</t>
  </si>
  <si>
    <t>3433</t>
  </si>
  <si>
    <t>La GRE remitente no existe</t>
  </si>
  <si>
    <t>3434</t>
  </si>
  <si>
    <t>Si existe una GRE Remitente como documento relacionado, el tipo y numero de documento de identidad del Destinatario deben ser los mismos que del destinatario consignado en la GRE Remitente</t>
  </si>
  <si>
    <t>3435</t>
  </si>
  <si>
    <t>Debe consignar el detalle de los bienes a transportar</t>
  </si>
  <si>
    <t>3436</t>
  </si>
  <si>
    <t>El campo de fecha de emision no cumple con el formato establecido</t>
  </si>
  <si>
    <t>3437</t>
  </si>
  <si>
    <t>No existe informacion en el campo de hora de emision</t>
  </si>
  <si>
    <t>3438</t>
  </si>
  <si>
    <t>El campo de hora de emision no cumple con el formato establecido</t>
  </si>
  <si>
    <t>3439</t>
  </si>
  <si>
    <t>El RUC no esta afecto a los tributos autorizados</t>
  </si>
  <si>
    <t>3440</t>
  </si>
  <si>
    <t>No se ha ingresado el tipo Declaracion Aduanera de Mercancias (DAM) o el Declaracion Simplificada (DS)  para el motivo de traslado selecionado</t>
  </si>
  <si>
    <t>3441</t>
  </si>
  <si>
    <t>El numero de documento relacionado al traslado de mercancias no cumple con el formato establecido</t>
  </si>
  <si>
    <t>3442</t>
  </si>
  <si>
    <t>El Numero de RUC del Proveedor debe coincidir con alguno de los Numero de RUC emisor de los documentos relacionados</t>
  </si>
  <si>
    <t>3443</t>
  </si>
  <si>
    <t>El Numero de RUC del Destinatario no existe</t>
  </si>
  <si>
    <t>3444</t>
  </si>
  <si>
    <t>El Numero de DNI del Destinatario no existe</t>
  </si>
  <si>
    <t>3445</t>
  </si>
  <si>
    <t>El tipo de documento relacionado no corresponde para motivo de traslado seleccionado</t>
  </si>
  <si>
    <t>3446</t>
  </si>
  <si>
    <t>3447</t>
  </si>
  <si>
    <t>El tipo de documento de identidad del Proveedor es invalido</t>
  </si>
  <si>
    <t>3448</t>
  </si>
  <si>
    <t>El tipo y numero de documento de identidad del Remitente no puede ser es el mismo que el Proveedor</t>
  </si>
  <si>
    <t>3449</t>
  </si>
  <si>
    <t>El XML no contiene el tag o no existe informacion del nombre o razon social del Proveedor</t>
  </si>
  <si>
    <t>3450</t>
  </si>
  <si>
    <t>Para la modalidad de traslado Privado no debe consignarse el 'Indicador de registro de vehiculos y conductores del transportista'</t>
  </si>
  <si>
    <t>3451</t>
  </si>
  <si>
    <t>Para la modalidad de traslado Publico no debe consignarse simultaneamente los indicadores 'Indicador de registro de vehiculos y conductores del transportista' e 'Indicador de traslado en vehiculos de categoria M1 o L'</t>
  </si>
  <si>
    <t>3452</t>
  </si>
  <si>
    <t>No debe ingresar informacion adicional de vehiculos (registros y/o autorizaciones)</t>
  </si>
  <si>
    <t>3453</t>
  </si>
  <si>
    <t>No debe ingresar informacion de vehiculos secundarios</t>
  </si>
  <si>
    <t>3454</t>
  </si>
  <si>
    <t>No debe ingresar informacion adicional de vehiculos secundarios</t>
  </si>
  <si>
    <t>3455</t>
  </si>
  <si>
    <t>No debe ingresar informacion del conductor principal</t>
  </si>
  <si>
    <t>3456</t>
  </si>
  <si>
    <t>No debe ingresar informacion del conductores secundarios</t>
  </si>
  <si>
    <t>3457</t>
  </si>
  <si>
    <t>El XML no contiene el atributo o no existe informacion en descripcion del motivo de traslado.</t>
  </si>
  <si>
    <t>3458</t>
  </si>
  <si>
    <t>El numero de item debe ser mayor a cero. Solo se permite colocar cero para consignar una anotacion opcional sobre los bienes a transportar.</t>
  </si>
  <si>
    <t>3459</t>
  </si>
  <si>
    <t>El dato ingresado como codigo del puerto no corresponde a un valor esperado</t>
  </si>
  <si>
    <t>3460</t>
  </si>
  <si>
    <t>El dato ingresado como codigo del aeropuerto no corresponde a un valor esperado</t>
  </si>
  <si>
    <t>La forma de pago y/o número de cuota no pueden estar contenidos en el mismo cac:PaymentTerms</t>
  </si>
  <si>
    <t>La tasa del IGV debe ser la misma en todas las líneas o ítems del documento y debe corresponder con una tasa vigente.</t>
  </si>
  <si>
    <t>El documento ya fue presentado anteriormente.</t>
  </si>
  <si>
    <t>Para el TaxTypeCode, esta usando un valor que no existe en el catalogo.</t>
  </si>
  <si>
    <t>El comprobante fue registrado previamente como rechazado.</t>
  </si>
  <si>
    <t>El DocumentTypeCode de las guias debe existir y tener 2 posiciones</t>
  </si>
  <si>
    <t>El DocumentTypeCode de las guias debe ser 09 o 31</t>
  </si>
  <si>
    <t>El ID de las guias debe tener informacion de la SERIE-NUMERO de guia.</t>
  </si>
  <si>
    <t>El XML no contiene el ID de las guias.</t>
  </si>
  <si>
    <t>El DocumentTypeCode de Otros documentos relacionados no cumple con el estandar.</t>
  </si>
  <si>
    <t>El DocumentTypeCode de Otros documentos relacionados tiene valores incorrectos.</t>
  </si>
  <si>
    <t>El ID de los documentos relacionados no cumplen con el estandar.</t>
  </si>
  <si>
    <t>4011</t>
  </si>
  <si>
    <t>El XML no contiene el tag ID de documentos relacionados.</t>
  </si>
  <si>
    <t>4012</t>
  </si>
  <si>
    <t>El ubigeo indicado en el comprobante no es el mismo que esta registrado para el contribuyente.</t>
  </si>
  <si>
    <t>El RUC  del receptor no esta activo</t>
  </si>
  <si>
    <t>El RUC del receptor no esta habido</t>
  </si>
  <si>
    <t>4015</t>
  </si>
  <si>
    <t>Si el tipo de documento del receptor no es RUC, debe tener operaciones de exportacion</t>
  </si>
  <si>
    <t>4016</t>
  </si>
  <si>
    <t>El total valor venta neta de oper. gravadas IGV debe ser mayor a 0.00 o debe existir oper. gravadas onerosas</t>
  </si>
  <si>
    <t>4017</t>
  </si>
  <si>
    <t>El total valor venta neta de oper. inafectas IGV debe ser mayor a 0.00 o debe existir oper. inafectas onerosas o de export.</t>
  </si>
  <si>
    <t>4018</t>
  </si>
  <si>
    <t>El total valor venta neta de oper. exoneradas IGV debe ser mayor a 0.00 o debe existir oper. exoneradas</t>
  </si>
  <si>
    <t>El calculo del IGV no es correcto</t>
  </si>
  <si>
    <t>4020</t>
  </si>
  <si>
    <t>El ISC no esta informado correctamente</t>
  </si>
  <si>
    <t>4021</t>
  </si>
  <si>
    <t>Si se utiliza la leyenda con codigo 2000, el importe de percepcion debe ser mayor a 0.00</t>
  </si>
  <si>
    <t>4025</t>
  </si>
  <si>
    <t>Si usa la leyenda de Transferencia o Servivicio gratuito, todos los items deben ser  no onerosos</t>
  </si>
  <si>
    <t>4026</t>
  </si>
  <si>
    <t>No se puede indicar Guia de remision de remitente y Guia de remision de transportista en el mismo documento</t>
  </si>
  <si>
    <t>El importe total no coincide con la sumatoria de los valores de venta mas los tributos mas los cargos</t>
  </si>
  <si>
    <t>4029</t>
  </si>
  <si>
    <t>El ubigeo indicado en el comprobante no es el mismo que esta registrado para el contribuyente</t>
  </si>
  <si>
    <t>Debe indicar el nombre comercial</t>
  </si>
  <si>
    <t>Si el código del motivo de emisión de la Nota de Credito es 03, debe existir la descripción del item</t>
  </si>
  <si>
    <t>La fecha de generación de la numeración debe ser menor o igual a la fecha de generación de la comunicación</t>
  </si>
  <si>
    <t>4034</t>
  </si>
  <si>
    <t>El comprobante fue registrado previamente como baja</t>
  </si>
  <si>
    <t>4035</t>
  </si>
  <si>
    <t>El comprobante fue registrado previamente como rechazado</t>
  </si>
  <si>
    <t>4036</t>
  </si>
  <si>
    <t>La fecha de emisión de los rangos debe ser menor o igual a la fecha de generación del resumen</t>
  </si>
  <si>
    <t>4037</t>
  </si>
  <si>
    <t>El calculo del Total de IGV del Item no es correcto</t>
  </si>
  <si>
    <t>4038</t>
  </si>
  <si>
    <t>El resumen contiene menos series por tipo de documento que el envío anterior para la misma fecha de emisión</t>
  </si>
  <si>
    <t>4039</t>
  </si>
  <si>
    <t>No ha consignado información del ubigeo del domicilio fiscal</t>
  </si>
  <si>
    <t>Si el importe de percepcion es mayor a 0.00, debe utilizar una leyenda con codigo 2000</t>
  </si>
  <si>
    <t>El codigo de pais debe ser PE</t>
  </si>
  <si>
    <t>Para tipo de operación se está usando un valor que no existe en el catálogo. Nro. 17.</t>
  </si>
  <si>
    <t>Para el TransportModeCode, se está usando un valor que no existe en el catálogo Nro. 18.</t>
  </si>
  <si>
    <t>PrepaidAmount: Monto total anticipado no coincide con la sumatoria de los montos por documento de anticipo.</t>
  </si>
  <si>
    <t>No debe consignar los datos del transportista para la modalidad de transporte 02 - Transporte Privado.</t>
  </si>
  <si>
    <t>No debe consignar información adicional en la dirección para los locales anexos.</t>
  </si>
  <si>
    <t>sac:SUNATTransaction/cbc:ID debe ser igual a 10 o igual a 11 cuando ingrese información para sustentar el traslado.</t>
  </si>
  <si>
    <t>cac:AdditionalDocumentReference/cbc:DocumentTypeCode - Contiene un valor no valido para documentos relacionado.</t>
  </si>
  <si>
    <t>El numero de DNI del receptor no existe.</t>
  </si>
  <si>
    <t>El numero de RUC del proveedor no existe.</t>
  </si>
  <si>
    <t>El RUC del proveedor no esta activo.</t>
  </si>
  <si>
    <t>El RUC del proveedor no esta habido.</t>
  </si>
  <si>
    <t>Proveedor no debe ser igual al remitente o destinatario.</t>
  </si>
  <si>
    <t>4054</t>
  </si>
  <si>
    <t>La guía no debe contener datos del proveedor.</t>
  </si>
  <si>
    <t>El XML no contiene el atributo o no existe información en descripcion del motivo de traslado.</t>
  </si>
  <si>
    <t>4056</t>
  </si>
  <si>
    <t>El XML no contiene el tag o no existe información en el tag SplitConsignmentIndicator.</t>
  </si>
  <si>
    <t>4057</t>
  </si>
  <si>
    <t>4058</t>
  </si>
  <si>
    <t>cbc:TotalPackageQuantity - El dato ingresado no cumple con el formato establecido.</t>
  </si>
  <si>
    <t>4059</t>
  </si>
  <si>
    <t>Numero de bultos o pallets - información válida para importación.</t>
  </si>
  <si>
    <t>La guía no debe contener datos del transportista.</t>
  </si>
  <si>
    <t>El numero de RUC del transportista no existe.</t>
  </si>
  <si>
    <t>El RUC del transportista no esta activo.</t>
  </si>
  <si>
    <t>El RUC del transportista no esta habido.</t>
  </si>
  <si>
    <t>/DespatchAdvice/cac:Shipment/cac:ShipmentStage/cac:TransportMeans/cbc:RegistrationNationalityID - El dato ingresado no cumple con el formato establecido.</t>
  </si>
  <si>
    <t>4065</t>
  </si>
  <si>
    <t>cac:TransportMeans/cbc:TransportMeansTypeCode - El valor ingresado como tipo de unidad de transporte es incorrecta.</t>
  </si>
  <si>
    <t>4066</t>
  </si>
  <si>
    <t>El numero de DNI del conductor no existe.</t>
  </si>
  <si>
    <t>4067</t>
  </si>
  <si>
    <t>El XML no contiene el tag o no existe informacion del ubigeo del punto de llegada.</t>
  </si>
  <si>
    <t>4068</t>
  </si>
  <si>
    <t>Direccion de punto de llegada - El dato ingresado no cumple con el formato establecido.</t>
  </si>
  <si>
    <t>4069</t>
  </si>
  <si>
    <t>CityName - El dato ingresado no cumple con el formato establecido.</t>
  </si>
  <si>
    <t>4070</t>
  </si>
  <si>
    <t>District - El dato ingresado no cumple con el formato establecido.</t>
  </si>
  <si>
    <t>4071</t>
  </si>
  <si>
    <t>Numero de Contenedor - El dato ingresado no cumple con el formato establecido.</t>
  </si>
  <si>
    <t>4072</t>
  </si>
  <si>
    <t>Numero de contenedor - información válida para importación.</t>
  </si>
  <si>
    <t>4073</t>
  </si>
  <si>
    <t>TransEquipmentTypeCode - El valor ingresado como tipo de contenedor es incorrecta.</t>
  </si>
  <si>
    <t>4074</t>
  </si>
  <si>
    <t>Numero Precinto - El dato ingresado no cumple con el formato establecido.</t>
  </si>
  <si>
    <t>4075</t>
  </si>
  <si>
    <t>El XML no contiene el tag o no existe informacion del ubigeo del punto de partida.</t>
  </si>
  <si>
    <t>4076</t>
  </si>
  <si>
    <t>Direccion de punto de partida - El dato ingresado no cumple con el formato establecido.</t>
  </si>
  <si>
    <t>4077</t>
  </si>
  <si>
    <t>4078</t>
  </si>
  <si>
    <t>4079</t>
  </si>
  <si>
    <t>Código de Puerto o Aeropuerto - El dato ingresado no cumple con el formato establecido.</t>
  </si>
  <si>
    <t>4080</t>
  </si>
  <si>
    <t>Tipo de Puerto o Aeropuerto - El dato ingresado no cumple con el formato establecido.</t>
  </si>
  <si>
    <t>4081</t>
  </si>
  <si>
    <t>El XML No contiene El tag o No existe información del Numero de orden del item.</t>
  </si>
  <si>
    <t>4082</t>
  </si>
  <si>
    <t>Número de Orden del Ítem - El orden del ítem no cumple con el formato establecido.</t>
  </si>
  <si>
    <t>4083</t>
  </si>
  <si>
    <t>Cantidad - El dato ingresado no cumple con el formato establecido.</t>
  </si>
  <si>
    <t>Descripción del Ítem - El dato ingresado no cumple con el formato establecido.</t>
  </si>
  <si>
    <t>4085</t>
  </si>
  <si>
    <t>Código del Ítem - El dato ingresado no cumple con el formato establecido.</t>
  </si>
  <si>
    <t>El emisor y el cliente son Agentes de percepción de combustible en la fecha de emisión.</t>
  </si>
  <si>
    <t>4087</t>
  </si>
  <si>
    <t>El Comprobante de Pago Electrónico no está Registrado en los Sistemas de la SUNAT.</t>
  </si>
  <si>
    <t>4088</t>
  </si>
  <si>
    <t>La operación con este cliente está excluida del sistema de percepción. Es agente de retención.</t>
  </si>
  <si>
    <t>La operación con este cliente está excluida del sistema de percepción. Es entidad exceptuada de la percepción.</t>
  </si>
  <si>
    <t>La operación con este proveedor está excluida del sistema de retención. Es agente de percepción, agente de retención o buen contribuyente.</t>
  </si>
  <si>
    <t>El codigo de ubigeo del domicilio fiscal del emisor no es válido</t>
  </si>
  <si>
    <t>4100</t>
  </si>
  <si>
    <t>El ubigeo del cliente no cumple con el formato establecido o no es válido</t>
  </si>
  <si>
    <t>4101</t>
  </si>
  <si>
    <t>4102</t>
  </si>
  <si>
    <t>4103</t>
  </si>
  <si>
    <t>4104</t>
  </si>
  <si>
    <t>4105</t>
  </si>
  <si>
    <t>4106</t>
  </si>
  <si>
    <t>4107</t>
  </si>
  <si>
    <t>El ubigeo del proveedor no cumple con el formato establecido o no es válido</t>
  </si>
  <si>
    <t>4108</t>
  </si>
  <si>
    <t>4109</t>
  </si>
  <si>
    <t>4110</t>
  </si>
  <si>
    <t>4111</t>
  </si>
  <si>
    <t>4112</t>
  </si>
  <si>
    <t>4120</t>
  </si>
  <si>
    <t>El XML no contiene o no existe informacion en el tag de  Información que sustenta el traslado.</t>
  </si>
  <si>
    <t>4121</t>
  </si>
  <si>
    <t>Para el tipo de operación no se consigna el tag SUNATEmbededDespatchAdvice de Información de sustento de traslado.</t>
  </si>
  <si>
    <t>4122</t>
  </si>
  <si>
    <t>Factura con información que sustenta el traslado, debe registrar leyenda 2008.</t>
  </si>
  <si>
    <t>4123</t>
  </si>
  <si>
    <t>sac:SUNATEmbededDespatchAdvice - Para Factura Electrónica Remitente no se consigna datos en documento de referencia(cac:OrderReference).</t>
  </si>
  <si>
    <t>4124</t>
  </si>
  <si>
    <t>cac:Shipment - Para Factura Electrónica Remitente debe indicar sujeto que realiza el traslado de bienes (1: Vendendor o 2: Comprador).</t>
  </si>
  <si>
    <t>4125</t>
  </si>
  <si>
    <t>cac:Shipment - Para Factura Electrónica Remitente debe indicar modalidad de transporte para el sustento de traslado de bienes (cbc:TransportModeCode).</t>
  </si>
  <si>
    <t>cac:Shipment - Debe indicar fecha de inicio de traslado para el  sustento de traslado de bienes (cac:TransitPeriod/cbc:StartDate).</t>
  </si>
  <si>
    <t>cac:Shipment - Para Factura Electrónica Remitente debe indicar el punto de llegada para el sustento de traslado de bienes (cac:DeliveryAddrees).</t>
  </si>
  <si>
    <t>cac:Shipment - Para Factura Electrónica Remitente debe indicar el punto de partida para el sustento de traslado de bienes (cac:OriginAddress).</t>
  </si>
  <si>
    <t>Para Factura Electrónica Remitente no se consigna indicador de subcontratación (cbc:MarkAttentionIndicator)</t>
  </si>
  <si>
    <t>4130</t>
  </si>
  <si>
    <t>sac:SUNATEmbededDespatchAdvice - Para Factura Electrónica Remitente debe consignar datos en documento de referencia (cac:OrderReference).</t>
  </si>
  <si>
    <t>4131</t>
  </si>
  <si>
    <t>sac:SUNATEmbededDespatchAdvice - Para Factura Electrónica Transportista no se consigna destinatario para el sustento de traslado de bienes (cac:DeliveryCustomerParty).</t>
  </si>
  <si>
    <t>4132</t>
  </si>
  <si>
    <t>cac:Shipment - Para Factura Electrónica Transportista no se consigna sujeto que realiza el traslado (cbc:HandlingCode).</t>
  </si>
  <si>
    <t>4133</t>
  </si>
  <si>
    <t>Para Factura Electrónica Transportista no se consigna peso total de la factura para el sustento de traslado de bienes (cbc:GrossWeightMeasure).</t>
  </si>
  <si>
    <t>4134</t>
  </si>
  <si>
    <t>cac:Shipment - Para Factura Electrónica Transportista no se consigna modalidad de transporte para el sustento de traslado de bienes (cbc:TransportModeCode).</t>
  </si>
  <si>
    <t>cac:Shipment - Para Factura Electrónica Transportista no se consigna punto de llegada para el sustento de traslado de bienes (cac:DeliveryAddress).</t>
  </si>
  <si>
    <t>cac:Shipment - Para Factura Electrónica Transportista no se consigna punto de partida para el sustento de traslado de bienes (cac:OriginAddress).</t>
  </si>
  <si>
    <t>4137</t>
  </si>
  <si>
    <t>cac:OrderReference - Debe consignar número de  documento de referencia que sustenta el traslado (./cbc:ID).</t>
  </si>
  <si>
    <t>4138</t>
  </si>
  <si>
    <t>cac:OrderReference - Debe consignar tipo de documento de referencia que sustenta el traslado (./cbc:OrderTypeCode).</t>
  </si>
  <si>
    <t>4139</t>
  </si>
  <si>
    <t>cac:OrderReference - Tipo de documento de referencia que sustenta el traslado no válido (01 - Factura o 09 - Guía de Remisión).</t>
  </si>
  <si>
    <t>4140</t>
  </si>
  <si>
    <t>cac:OrderReference - Serie-Numero ingresado en documento de referencia que sustenta el traslado no cumple con el formato establecido.</t>
  </si>
  <si>
    <t>4141</t>
  </si>
  <si>
    <t>cac:OrderReference - Debe consignar RUC emisor del documento de referencia que sustenta el traslado (./cac:DocumentReference/cac:IssuerParty/cac:PartyIdentification/cbc:ID).</t>
  </si>
  <si>
    <t>4142</t>
  </si>
  <si>
    <t>cac:OrderReference -  RUC emisor del documento de referencia que sustenta el traslado no cumple con el formato establecido.</t>
  </si>
  <si>
    <t>4143</t>
  </si>
  <si>
    <t>cac:OrderReference - RUC Emisor de documento de referencia que sustenta el traslado no existe o se encuentra dado de baja.</t>
  </si>
  <si>
    <t>4144</t>
  </si>
  <si>
    <t>cac:OrderReference - Documento de Referencia ingresado no corresponde a un comprobante electrónico declarado y activo en SUNAT.</t>
  </si>
  <si>
    <t>4145</t>
  </si>
  <si>
    <t>cac:OrderReference - Documento de Referencia ingresado no corresponde comprobante autorizado por SUNAT.</t>
  </si>
  <si>
    <t>4146</t>
  </si>
  <si>
    <t>cac:OrderReference - Nombre o razon social del emisodr de referencia que sustenta el traslado de bienes no cumple con un formato válido.</t>
  </si>
  <si>
    <t>4147</t>
  </si>
  <si>
    <t>Debe consignar numero de documento de identidad del destinatario</t>
  </si>
  <si>
    <t>4148</t>
  </si>
  <si>
    <t>Debe consignar tipo de documento de identidad del destinatario</t>
  </si>
  <si>
    <t>4149</t>
  </si>
  <si>
    <t>Tipo de documento de identidad del destinatario no válido (Catálogo N° 06)</t>
  </si>
  <si>
    <t>4150</t>
  </si>
  <si>
    <t>Numero de documento de identidad del destinatario no cumple con un formato válido</t>
  </si>
  <si>
    <t>4151</t>
  </si>
  <si>
    <t>Debe consignar apellidos y nombres, denominación o razón social del destinatario</t>
  </si>
  <si>
    <t>4152</t>
  </si>
  <si>
    <t>Nombre o razon social del destinatario no cumple con un formato válido</t>
  </si>
  <si>
    <t>4153</t>
  </si>
  <si>
    <t>cbc:HandlingCode - Sujeto que realiza el traslado no es valido.</t>
  </si>
  <si>
    <t>cbc:GrossWeightMeasure@unitCode: El valor ingresado en la unidad de medida para el peso bruto total no es correcta (KGM).</t>
  </si>
  <si>
    <t>GrossWeightMeasure - El valor ingresado no cumple con el estandar.</t>
  </si>
  <si>
    <t>4156</t>
  </si>
  <si>
    <t>Debe ingresar la totalidad de la información requerida al transportista.</t>
  </si>
  <si>
    <t>No existe información en el tag datos de conductores.</t>
  </si>
  <si>
    <t>No existe información en el tag datos de vehículos.</t>
  </si>
  <si>
    <t>No es necesario consignar los datos del transportista para una operación de Transporte Privado.</t>
  </si>
  <si>
    <t>cac:CarrierParty: Debe consignar número de  documento de identidad del transportista.</t>
  </si>
  <si>
    <t>cac:CarrierParty: Debe consignar tipo de documento de identidad del transportista.</t>
  </si>
  <si>
    <t>cac:CarrierParty: Tipo de documento de identidad del transportista debe ser 6-RUC</t>
  </si>
  <si>
    <t>cac:CarrierParty: Numero de documento de identidad del transportista no cumple con un formato válido.</t>
  </si>
  <si>
    <t>cac:CarrierParty: Debe consignar apellidos y nombres, denominación o razón social del transportista.</t>
  </si>
  <si>
    <t>cac:CarrierParty: nombre o razon social del transportista no cumple con un formato válido.</t>
  </si>
  <si>
    <t>4166</t>
  </si>
  <si>
    <t>cac: TransportHandlingUnit: Numero de placa (cbc:ID) no coincide con el numero de placa del vehiculo prinicipal.</t>
  </si>
  <si>
    <t>cac:RoadTransport/cbc:LicensePlateID: Numero de placa del vehículo no cumple con el formato válido.</t>
  </si>
  <si>
    <t>4168</t>
  </si>
  <si>
    <t>cac: TransportHandlingUnit: Numero de placa del vehículo principal no existe o no cumple con el formato válido (cbc:ID).</t>
  </si>
  <si>
    <t>4169</t>
  </si>
  <si>
    <t>cac:TransportEquipment: debe consignar al menos un vehiculo secundario.</t>
  </si>
  <si>
    <t>cac:TransportEquipment: Numero de placa del vehículo secundario no cumple con el formato válido (cbc:ID).</t>
  </si>
  <si>
    <t>4171</t>
  </si>
  <si>
    <t>cac:DriverPerson: Debe consignar número de  documento de identidad del conductor (cbc:ID).</t>
  </si>
  <si>
    <t>cac:DriverPerson: Debe consignar tipo de documento de identidad del conductor (cbc:ID/@schemeID).</t>
  </si>
  <si>
    <t>cac:DriverPerson: Tipo de documento de identidad del conductor no válido (Catalogo Nro 06).</t>
  </si>
  <si>
    <t>cac:DriverPerson: Numero de documento de identidad del conductor no cumple con el formato válido.</t>
  </si>
  <si>
    <t>4175</t>
  </si>
  <si>
    <t>cac:DeliveryAddress: Debe consignar código de ubigeo de punto de llegada (cbc:ID).</t>
  </si>
  <si>
    <t>El dato ingresado como código de ubigeo de punto de llegada no corresponde a un valor esperado (catalogo nro 13).</t>
  </si>
  <si>
    <t>4177</t>
  </si>
  <si>
    <t>cac:DeliveryAddress: Debe consignar código de ubigeo válido (Catálogo N° 13).</t>
  </si>
  <si>
    <t>4178</t>
  </si>
  <si>
    <t>cac:DeliveryAddress: Debe consignar Dirección del punto de llegada (cbc:StreetName).</t>
  </si>
  <si>
    <t>cac:DeliveryAddress: Dirección completa y detallada del punto de llegada no cumple con el formato válido.</t>
  </si>
  <si>
    <t>4180</t>
  </si>
  <si>
    <t>cac:OriginAddress: Debe consignar código de ubigeo de punto de partida (cbc:ID).</t>
  </si>
  <si>
    <t>El dato ingresado como código de ubigeo de punto de partida no corresponde a un valor esperado (catalogo nro 13).</t>
  </si>
  <si>
    <t>4182</t>
  </si>
  <si>
    <t>cac:OriginAddress: Debe consignar código de ubigeo válido (Catálogo N° 13).</t>
  </si>
  <si>
    <t>4183</t>
  </si>
  <si>
    <t>cac:OriginAddress: Debe consignar Dirección detallada del punto de partida (cbc:StreetName).</t>
  </si>
  <si>
    <t>cac:OriginAddres: Dirección completa y detallada del punto de partida no cumple con el estandar.</t>
  </si>
  <si>
    <t>4185</t>
  </si>
  <si>
    <t>cac:OrderReference - Serie y numero no se encuentra registrado como baja por cambio de destinatario.</t>
  </si>
  <si>
    <t>cbc:Note - El campo observaciones supera la cantidad maxima especificada (250 carácteres).</t>
  </si>
  <si>
    <t>cac:OrderReference - El campo Tipo de documento (descripción) supera la cantidad maxima especificada (50 carácteres).</t>
  </si>
  <si>
    <t>4188</t>
  </si>
  <si>
    <t>El XML no contiene el atributo o no existe información del nombre o razon social del tercero relacionado.</t>
  </si>
  <si>
    <t>El valor ingresado como tipo de documento del nombre o razon social del tercero relacionado es incorrecto.</t>
  </si>
  <si>
    <t>El valor ingresado como descripcion de motivo de traslado no cumple con el estandar.</t>
  </si>
  <si>
    <t>Para el motivo de traslado, no se consigna información en el numero de DAM.</t>
  </si>
  <si>
    <t>Para el motivo de traslado, no se consigna información del manifiesto de carga.</t>
  </si>
  <si>
    <t>4193</t>
  </si>
  <si>
    <t>El valor ingresado como indicador de transbordo programado no cumple con el estandar.</t>
  </si>
  <si>
    <t>4194</t>
  </si>
  <si>
    <t>El XML no contiene el atributo o no existe información en peso bruto total de la guia.</t>
  </si>
  <si>
    <t>Numero de bultos o pallets es una información válida solo para importación.</t>
  </si>
  <si>
    <t>4196</t>
  </si>
  <si>
    <t>4197</t>
  </si>
  <si>
    <t>4201</t>
  </si>
  <si>
    <t>EL monto del ISC se debe detallar a nivel de línea</t>
  </si>
  <si>
    <t>El valor ingresado como numero de DAM no cumple con el estandar</t>
  </si>
  <si>
    <t>Comprobante físico no se encuentra autorizado como comprobante de contingencia</t>
  </si>
  <si>
    <t>El DNI debe tener 8 caracteres numéricos</t>
  </si>
  <si>
    <t>4209</t>
  </si>
  <si>
    <t>El dato ingresado no cumple con el formato establecido</t>
  </si>
  <si>
    <t>4211</t>
  </si>
  <si>
    <t>El importe del campo /cac:LegalMonetaryTotal/cbc:TaxInclusiveAmount no coincide con el valor calculado</t>
  </si>
  <si>
    <t>4230</t>
  </si>
  <si>
    <t xml:space="preserve">El comprobante tiene observaciones que no han sido detectados </t>
  </si>
  <si>
    <t>El código de Ubigeo no existe en el listado.</t>
  </si>
  <si>
    <t>4232</t>
  </si>
  <si>
    <t>La sumatoria de los IGV de línea no corresponden al total</t>
  </si>
  <si>
    <t>El dato ingresado en order de compra no cumple con el formato establecido.</t>
  </si>
  <si>
    <t>El código de producto no cumple con el formato establecido</t>
  </si>
  <si>
    <t>No existe información en el nombre del concepto.</t>
  </si>
  <si>
    <t>El dato ingresado como direccion completa y detallada no cumple con el formato establecido.</t>
  </si>
  <si>
    <t>La tasa del tributo de la línea no corresponde al valor esperado</t>
  </si>
  <si>
    <t>El dato ingresado como urbanización no cumple con el formato establecido</t>
  </si>
  <si>
    <t>El dato ingresado como provincia no cumple con el formato establecido</t>
  </si>
  <si>
    <t>El dato ingresado como departamento no cumple con el formato establecido</t>
  </si>
  <si>
    <t>El dato ingresado como distrito no cumple con el formato establecido</t>
  </si>
  <si>
    <t>El dato ingresado como local anexo no cumple con el formato establecido</t>
  </si>
  <si>
    <t>4243</t>
  </si>
  <si>
    <t>Si se utiliza la leyenda con código 2007, el total de operaciones exoneradas debe ser mayor a 0.00</t>
  </si>
  <si>
    <t>4245</t>
  </si>
  <si>
    <t>4246</t>
  </si>
  <si>
    <t>El comprobante contiene un identificador de pago repetido en los anticipos</t>
  </si>
  <si>
    <t>4247</t>
  </si>
  <si>
    <t>El comprobante contiene un identificador de pago no relacionado a un documento de anticipo</t>
  </si>
  <si>
    <t>4248</t>
  </si>
  <si>
    <t>El comprobante contiene mas de un documento de anticipo relacionado al mismo identificador de pago.</t>
  </si>
  <si>
    <t>El código de motivo de traslado no existe en el listado (catalogo nro. 20)</t>
  </si>
  <si>
    <t>4250</t>
  </si>
  <si>
    <t>El dato ingresado como schemeAgencyName es incorrecto.</t>
  </si>
  <si>
    <t>El dato ingresado como atributo @listAgencyName es incorrecto.</t>
  </si>
  <si>
    <t>El dato ingresado como atributo @listName es incorrecto.</t>
  </si>
  <si>
    <t>El dato ingresado como atributo @listURI es incorrecto.</t>
  </si>
  <si>
    <t>El dato ingresado como atributo @listID es incorrecto.</t>
  </si>
  <si>
    <t>El dato ingresado como atributo @schemeName es incorrecto.</t>
  </si>
  <si>
    <t>El dato ingresado como atributo @schemeAgencyName es incorrecto.</t>
  </si>
  <si>
    <t>El dato ingresado como atributo @schemeURI es incorrecto.</t>
  </si>
  <si>
    <t>El dato ingresado como atributo @unitCodeListID es incorrecto.</t>
  </si>
  <si>
    <t>El dato ingresado como atributo @unitCodeListAgencyName es incorrecto.</t>
  </si>
  <si>
    <t>El dato ingresado como atributo @name es incorrecto.</t>
  </si>
  <si>
    <t>El dato ingresado como atributo @listSchemeURI es incorrecto.</t>
  </si>
  <si>
    <t>4262</t>
  </si>
  <si>
    <t>El XML no contiene el atributo o no existe lugar donde se entrega el bien para venta itinerante</t>
  </si>
  <si>
    <t>4263</t>
  </si>
  <si>
    <t xml:space="preserve">Si no es una venta itinerante, no corresponde consignar lugar donde se entrega el bien </t>
  </si>
  <si>
    <t>El XML no contiene el codigo de leyenda 2007 para el tipo de operación IVAP</t>
  </si>
  <si>
    <t>El XML no contiene el codigo de leyenda 2006 para tipo de operación de detracciones</t>
  </si>
  <si>
    <t>El XML no contiene el codigo de leyenda 2005 para el tipo de operación Venta itinerante</t>
  </si>
  <si>
    <t>4267</t>
  </si>
  <si>
    <t>El dato ingresado como codigo de producto GS1 no cumple con el formato establecido</t>
  </si>
  <si>
    <t>El dato ingresado como cargo/descuento no es valido a nivel de ítem.</t>
  </si>
  <si>
    <t>El dato ingresado como codigo de producto no cumple con el formato establecido.</t>
  </si>
  <si>
    <t>El dato ingresado como detalle del viaje no cumple con el formato establecido.</t>
  </si>
  <si>
    <t>El dato ingresado como descripcion del tramo no cumple con el formato establecido.</t>
  </si>
  <si>
    <t>El dato ingresado como valor refrencia del tramo virtual no cumple con el formato establecido.</t>
  </si>
  <si>
    <t>El dato ingresado como configuración vehicular no cumple con el formato establecido.</t>
  </si>
  <si>
    <t>El dato ingresado como tipo de carga util es incorrecto.</t>
  </si>
  <si>
    <t>El XML no contiene el tag o no existe información del valor de la carga en TM.</t>
  </si>
  <si>
    <t>El dato ingresado como valor de la carga en TM cumple con el formato establecido.</t>
  </si>
  <si>
    <t>El dato ingresado como unidad de medida de la carga  del vehiculo no corresponde al valor esperado.</t>
  </si>
  <si>
    <t>El dato ingresado como valor referencial de carga util nominal no cumple con el formato establecido.</t>
  </si>
  <si>
    <t>4279</t>
  </si>
  <si>
    <t>El dato ingresado como codigo de identificación de concepto tributario no es valido (catalogo nro 55)</t>
  </si>
  <si>
    <t>El dato ingresado como valor del concepto de la linea no cumple con el formato establecido.</t>
  </si>
  <si>
    <t>El dato ingresado como cantidad del concepto de la linea no cumple con el formato establecido.</t>
  </si>
  <si>
    <t>La fecha de ingreso al establecimiento es mayor a la fecha de salida al establecimiento.</t>
  </si>
  <si>
    <t>4283</t>
  </si>
  <si>
    <t>El dato ingresado como atributo @schemeID es incorrecto.</t>
  </si>
  <si>
    <t>4284</t>
  </si>
  <si>
    <t>El cargo/descuento consignado no es permitido para el tipo de comprobante</t>
  </si>
  <si>
    <t>El emisor a la fecha no se encuentra registrado ó habilitado con la condición de Agente de percepción</t>
  </si>
  <si>
    <t>Si ha consignado Transporte Publico, debe consignar Datos del transportista.</t>
  </si>
  <si>
    <t>El dato ingresado como cargo/descuento no es valido a nivel global.</t>
  </si>
  <si>
    <t>4292</t>
  </si>
  <si>
    <t xml:space="preserve">Sólo hasta el 31.08.2019 se encuentra exceptuado de utilizar la versión 2.1 del estándar UBL </t>
  </si>
  <si>
    <t>El dato ingresado como unidad de medida de los dias de permanencia no corresponde al valor esperado.</t>
  </si>
  <si>
    <t>4315</t>
  </si>
  <si>
    <t>La moneda debe ser la misma en todo el documento. Salvo las percepciones que sólo son en moneda nacional.</t>
  </si>
  <si>
    <t>4316</t>
  </si>
  <si>
    <t>El dato ingresado en el campo cac:TaxSubtotal/cbc:TaxAmount del ítem no coincide con el valor calculado</t>
  </si>
  <si>
    <t>4323</t>
  </si>
  <si>
    <t>El dato ingresado como tipo de usuario no corresponde al valor esperado</t>
  </si>
  <si>
    <t>4324</t>
  </si>
  <si>
    <t>El dato ingresado como tipo de tarifa contratada no corresponde al valor esperado</t>
  </si>
  <si>
    <t>4326</t>
  </si>
  <si>
    <t>Para Factura Electrónica Transportista debe indicar el número de constancia de inscripcion del vehiculo o certificado de habilitación vehicular</t>
  </si>
  <si>
    <t>4327</t>
  </si>
  <si>
    <t>Para Factura Electrónica Transportista debe consignar el indicador de subcontratacion</t>
  </si>
  <si>
    <t>4328</t>
  </si>
  <si>
    <t>El valor del indicador de subcontratacion no corresponde al valor esperado</t>
  </si>
  <si>
    <t>4329</t>
  </si>
  <si>
    <t>Para factura electrónica remitente debe consignar el motivo de traslado</t>
  </si>
  <si>
    <t>4330</t>
  </si>
  <si>
    <t>Debe consignar obligatoriamente Codigo de producto SUNAT o Codigo de producto GTIN</t>
  </si>
  <si>
    <t>El Código producto de SUNAT no es válido</t>
  </si>
  <si>
    <t>4336</t>
  </si>
  <si>
    <t>A partir del 1 de julio de 2019 se encuentra obligado a emitir a traves de SEE-OSE y/o SEE-SOL</t>
  </si>
  <si>
    <t>El Codigo de producto SUNAT debe especificarse como minimo al tercer nivel jerarquico (a nivel de clase del codigo UNSPSC)</t>
  </si>
  <si>
    <t>El codigo de ubigeo del domicilio del vendedor no es válido</t>
  </si>
  <si>
    <t>4340</t>
  </si>
  <si>
    <t>La urbanización del domicilio del vendedor no cumple con el formato establecido</t>
  </si>
  <si>
    <t>La provincia del domicilio del vendedor no cumple con el formato establecido</t>
  </si>
  <si>
    <t>El departamento del domicilio del vendedor no cumple con el formato establecido</t>
  </si>
  <si>
    <t>El distrito del domicilio del vendedor no cumple con el formato establecido</t>
  </si>
  <si>
    <t>El monto base global de la retencion de renta no coincide con el valor calculado</t>
  </si>
  <si>
    <t>El importe de la retencion de renta no coincide con el valor calculado</t>
  </si>
  <si>
    <t>El importe del campo /cac:InvoiceLine/cac:ItemPriceExtension/cbc:Amount no coincide con el valor calculado</t>
  </si>
  <si>
    <t>El importe del campo /cac:InvoiceLine/cac:SubInvoiceLine/cac:ItemPriceExtension/cbc:Amount no coincide con el valor calculado</t>
  </si>
  <si>
    <t>El nombre o razon social registrado no cumple con el estandar</t>
  </si>
  <si>
    <t>El Numero de RUC no esta activo</t>
  </si>
  <si>
    <t>El Numero de RUC es no habido</t>
  </si>
  <si>
    <t>4353</t>
  </si>
  <si>
    <t>Si 'Tipo de documento de identidad' es '6', el formato del Tag UBL es diferente a numérico de 11 dígitos</t>
  </si>
  <si>
    <t>El importe del campo /cac:InvoiceLine/cbc:LineExtensionAmount no coincide con el valor calculado</t>
  </si>
  <si>
    <t>El importe del campo /cac:InvoiceLine/cac:SubInvoiceLine/cbc:LineExtensionAmount no coincide con el valor calculado</t>
  </si>
  <si>
    <t>El importe del campo /cac:SubInvoiceLine/cac:TaxTotal/cbc:TaxAmount no coincide con el valor calculado</t>
  </si>
  <si>
    <t>El dato ingresado como cargo/descuento no es valido a nivel de /cac:SubInvoiceLine</t>
  </si>
  <si>
    <t>El valor de cargo/descuento a nivel de /cac:SubInvoiceLine difiere de los importes consignados.</t>
  </si>
  <si>
    <t>El monto de ISC de la línea no coincide con el valor calculado</t>
  </si>
  <si>
    <t>El monto de IGV de la línea no coincide con el valor calculado</t>
  </si>
  <si>
    <t>4361</t>
  </si>
  <si>
    <t>El codigo de leyenda no existe</t>
  </si>
  <si>
    <t>El codigo de leyenda no debe repetirse en el comprobante</t>
  </si>
  <si>
    <t>El importe del campo /cac:LegalMonetaryTotal/cbc:PayableAmount no coincide con el valor calculado</t>
  </si>
  <si>
    <t>Para entidades emisoras locales debe informar el detalle de las comisiones y cargos</t>
  </si>
  <si>
    <t>El monto de IGV a nivel de /cac:SubInvoiceLine no coincide con el valor calculado</t>
  </si>
  <si>
    <t>El tipo de nota de crédito 04, 05 y 08 no debería estar vinculado a una boleta</t>
  </si>
  <si>
    <t>4369</t>
  </si>
  <si>
    <t>El dato ingresado como numero de autorizacion del Remitente no cumple con el formato establecido</t>
  </si>
  <si>
    <t>4370</t>
  </si>
  <si>
    <t>El XML no contiene el tag o no existe informacion del nombre o razon social de quien paga el servicio</t>
  </si>
  <si>
    <t>4371</t>
  </si>
  <si>
    <t>El XML no contiene el tag o no existe informacion de la descripcion del tipo de documento relacionado</t>
  </si>
  <si>
    <t>4372</t>
  </si>
  <si>
    <t>La descripcion del tipo de documento relacionado no cumple con el estandar</t>
  </si>
  <si>
    <t>4373</t>
  </si>
  <si>
    <t>El RUC del Destinatario no esta activo</t>
  </si>
  <si>
    <t>4374</t>
  </si>
  <si>
    <t>El RUC del destinatario no esta habido</t>
  </si>
  <si>
    <t>4375</t>
  </si>
  <si>
    <t>Corresponde ingresar informacion del Proveedor</t>
  </si>
  <si>
    <t>4376</t>
  </si>
  <si>
    <t>Solo debe consignar informacion de hasta dos conductores secundarios</t>
  </si>
  <si>
    <t>4377</t>
  </si>
  <si>
    <t>Para el motivo de traslado no corresponde consignar informacion del Comprador</t>
  </si>
  <si>
    <t>4378</t>
  </si>
  <si>
    <t>Para el motivo de traslado debe existir informacion del Comprador</t>
  </si>
  <si>
    <t>4379</t>
  </si>
  <si>
    <t>El RUC del Comprador no esta activo</t>
  </si>
  <si>
    <t>4380</t>
  </si>
  <si>
    <t>El RUC del Comprador no esta habido</t>
  </si>
  <si>
    <t>4381</t>
  </si>
  <si>
    <t>El nombre o razon social del Comprador no cumple con el formato establecido</t>
  </si>
  <si>
    <t>4382</t>
  </si>
  <si>
    <t>El numero de comprobante consignado como documento relacionado no existe</t>
  </si>
  <si>
    <t>4383</t>
  </si>
  <si>
    <t>4384</t>
  </si>
  <si>
    <t>El valor ingresado como numero de bultos o pallets no cumple con el estandar</t>
  </si>
  <si>
    <t>4385</t>
  </si>
  <si>
    <t>No ha ingresado el campo de “Fecha de entrega de bienes al transportista” o esta vacio</t>
  </si>
  <si>
    <t>4386</t>
  </si>
  <si>
    <t>La Fecha de entrega de bienes al transportista debe ser mayor o igual a la Fecha de emision del documento</t>
  </si>
  <si>
    <t>4387</t>
  </si>
  <si>
    <t>4388</t>
  </si>
  <si>
    <t>Debe consignar el Indicador de pagador de flete</t>
  </si>
  <si>
    <t>4389</t>
  </si>
  <si>
    <t>Solo corresponde consignar hasta dos vehiculos secundarios</t>
  </si>
  <si>
    <t>4390</t>
  </si>
  <si>
    <t>Debe consignar la Constancia de Deposito el tratarse de un bien normalizado</t>
  </si>
  <si>
    <t>4391</t>
  </si>
  <si>
    <t>El Numero de Registro MTC del transportista no existe o no contiene informacion</t>
  </si>
  <si>
    <t>4392</t>
  </si>
  <si>
    <t>El Numero de Registro MTC del transportista no cumple con el formato establecido</t>
  </si>
  <si>
    <t>4393</t>
  </si>
  <si>
    <t>El Numero de Registro MTC del transportista no se encuentra en las bases consultadas</t>
  </si>
  <si>
    <t>4394</t>
  </si>
  <si>
    <t>Debe indicar la entidad autorizadora de la autorizacion especial</t>
  </si>
  <si>
    <t>4395</t>
  </si>
  <si>
    <t>El Codigo de entidad autorizadora es invalido</t>
  </si>
  <si>
    <t>4396</t>
  </si>
  <si>
    <t>El Numero de autorizacion del transportista no cumple con el formato establecido</t>
  </si>
  <si>
    <t>4397</t>
  </si>
  <si>
    <t>SI existe el Codigo de entidad autorizadora, debe consignar el Numero de autorizacion especial de la empresa</t>
  </si>
  <si>
    <t>4398</t>
  </si>
  <si>
    <t>El Numero de placa no se encuentra en las bases consultadas</t>
  </si>
  <si>
    <t>4399</t>
  </si>
  <si>
    <t>No ha consignado el Numero de Constancia de Inscripcion Vehicular o Certificado de Habilitacion Vehicular o la TUC (fisica o electronica)</t>
  </si>
  <si>
    <t>4400</t>
  </si>
  <si>
    <t>El Numero de Constancia de Inscripcion Vehicular o Certificado de Habilitacion Vehicular o la TUC (fisica o electronica) no se encuentra en las bases consultadas</t>
  </si>
  <si>
    <t>4401</t>
  </si>
  <si>
    <t>El XML no contiene el tag o no existe informacion del tipo de documento de identidad de quien paga el servicio</t>
  </si>
  <si>
    <t>4402</t>
  </si>
  <si>
    <t>El XML no contiene el atributo o no existe informacion del numero de documento de identidad de quien paga el servicio</t>
  </si>
  <si>
    <t>4403</t>
  </si>
  <si>
    <t>Debe indicar la entidad autorizadora del vehiculo</t>
  </si>
  <si>
    <t>4404</t>
  </si>
  <si>
    <t xml:space="preserve">La SUNAT no cuenta con la informacion en los ultimos 15 dias de la Constancia de Deposito en sus sistemas </t>
  </si>
  <si>
    <t>4405</t>
  </si>
  <si>
    <t>Si existe el Codigo de entidad autorizadora, debe consignar el Numero de autorizacion especial del vehiculo</t>
  </si>
  <si>
    <t>4406</t>
  </si>
  <si>
    <t>El Numero de autorizacion del vehiculo no cumple con el formato establecido</t>
  </si>
  <si>
    <t>4407</t>
  </si>
  <si>
    <t>El Codigo de entidad autorizadora del vehiculo no corresponde a un valor esperado</t>
  </si>
  <si>
    <t>4408</t>
  </si>
  <si>
    <t>Si consigna datos del vehiculo secundario, debe existir datos del vehiculo principal</t>
  </si>
  <si>
    <t>4409</t>
  </si>
  <si>
    <t>Los nombres y/o apellidos del conductor no cumplen con el formato establecido</t>
  </si>
  <si>
    <t>4410</t>
  </si>
  <si>
    <t>Si existe descripcion del documento relacionado debe existir informacion del codigo y numero del documento relacionado</t>
  </si>
  <si>
    <t>4411</t>
  </si>
  <si>
    <t>Si consigna datos del conductor secundario, debe existir datos del conductor principal</t>
  </si>
  <si>
    <t>4412</t>
  </si>
  <si>
    <t>El Numero de licencia de conducir no se encuentra en las bases consultadas</t>
  </si>
  <si>
    <t>4413</t>
  </si>
  <si>
    <t>SI ingresa el Tipo de locacion debe consignar el Codigo de puerto/aeropuerto</t>
  </si>
  <si>
    <t>4414</t>
  </si>
  <si>
    <t>El dato ingresado como Codigo del puerto no corresponde a un valor esperado</t>
  </si>
  <si>
    <t>4415</t>
  </si>
  <si>
    <t>SI ingresa el Codigo del puerto/aeropuerto debe consignar el Tipo de locacion</t>
  </si>
  <si>
    <t>4416</t>
  </si>
  <si>
    <t>El dato ingresado como Tipo de locacion no corresponde a un valor esperado</t>
  </si>
  <si>
    <t>4417</t>
  </si>
  <si>
    <t>El dato ingresado como Codigo del aeropuerto no corresponde a un valor esperado</t>
  </si>
  <si>
    <t>4418</t>
  </si>
  <si>
    <t>El Nombre del Puerto o Aeropuerto no existe o no contiene informacion</t>
  </si>
  <si>
    <t>4419</t>
  </si>
  <si>
    <t>La Partida arancelaria para bienes regulados por SUNAT (Indicador de bien normalizado) no contiene informacion o no existe</t>
  </si>
  <si>
    <t>4420</t>
  </si>
  <si>
    <t>El Numero de RUC del Remitente no esta activo</t>
  </si>
  <si>
    <t>4421</t>
  </si>
  <si>
    <t>El Numero de RUC del Remitente no esta habido</t>
  </si>
  <si>
    <t>4422</t>
  </si>
  <si>
    <t>El nombre o razon social del Remitente no cumple con el formato establecido</t>
  </si>
  <si>
    <t>4423</t>
  </si>
  <si>
    <t>El nombre o razon social de quien paga el servicio no cumple con el formato establecido</t>
  </si>
  <si>
    <t>4424</t>
  </si>
  <si>
    <t>El XML no contiene el tag o no existe informacion del numero de documento de identidad del subcontratador</t>
  </si>
  <si>
    <t>4425</t>
  </si>
  <si>
    <t>El XML no contiene el atributo o no existe informacion del tipo de documento de identidad del subcontratador</t>
  </si>
  <si>
    <t>4426</t>
  </si>
  <si>
    <t>El XML no contiene el atributo o no existe informacion del nombre o razon social del subcontratador</t>
  </si>
  <si>
    <t>4427</t>
  </si>
  <si>
    <t>El nombre/razon social del subcontratador no cumple con el formato establecido</t>
  </si>
  <si>
    <t>4428</t>
  </si>
  <si>
    <t>El Sustento de la diferencia del Peso bruto total de la carga no cumple con el formato establecido</t>
  </si>
  <si>
    <t>4429</t>
  </si>
  <si>
    <t>La anotacion opcional sobre los bienes a transportar no existe o no contiene informacion</t>
  </si>
  <si>
    <t>4430</t>
  </si>
  <si>
    <t>La anotacion opcional sobre los bienes a transportar no cumple con el formato establecido</t>
  </si>
  <si>
    <t>4431</t>
  </si>
  <si>
    <t>Si en caso el motivo de traslado de la guia remision remitente es Traslado emisor itinerante CP no corresponde informar codigo de ubigeo del punto de llegada</t>
  </si>
  <si>
    <t>4432</t>
  </si>
  <si>
    <t>La Constancia de Deposito ingresada ya ha sido referenciada en otra GRE emitida por el mismo remitente</t>
  </si>
  <si>
    <t>4433</t>
  </si>
  <si>
    <t>Si el motivo de traslado de la guia remitente es 18 - Traslado emisor itinerante CP no corresponde informar la direccion detalla del punto de llegada</t>
  </si>
  <si>
    <t>4434</t>
  </si>
  <si>
    <t>No corresponde consignar el detalle de los bienes a transportar</t>
  </si>
  <si>
    <t>4435</t>
  </si>
  <si>
    <t>El tipo y numero de documento de identidad del destinatario es diferente al del importador que figura en la(s) DAM / DS</t>
  </si>
  <si>
    <t>4436</t>
  </si>
  <si>
    <t>Ya se ha emitido una GRE por esta DAM o DS. La generacion de la GRE sera bajo su responsabilidad pues no se cuenta con saldo suficiente para este tipo de traslado</t>
  </si>
  <si>
    <t>4437</t>
  </si>
  <si>
    <t>El control de los saldos pendientes de traslado es responsabilidad del contribuyente</t>
  </si>
  <si>
    <t>4439</t>
  </si>
  <si>
    <t>4440</t>
  </si>
  <si>
    <t>Listado de contribuyentes</t>
  </si>
  <si>
    <t>Alcance:</t>
  </si>
  <si>
    <t>Todo los contribuyentes</t>
  </si>
  <si>
    <t>Campo</t>
  </si>
  <si>
    <t>PK</t>
  </si>
  <si>
    <t>Tipo</t>
  </si>
  <si>
    <t>Formato</t>
  </si>
  <si>
    <t>Numero del RUC del contribuyente</t>
  </si>
  <si>
    <t>Si</t>
  </si>
  <si>
    <t>ind_estado</t>
  </si>
  <si>
    <t>Indicador de estado del contribuyente</t>
  </si>
  <si>
    <t>No</t>
  </si>
  <si>
    <t>ind_condicion</t>
  </si>
  <si>
    <t>Indicador de condición del domicilio fiscal</t>
  </si>
  <si>
    <t>Listado de los padrones de los contribuyentes</t>
  </si>
  <si>
    <t>ind_padron</t>
  </si>
  <si>
    <t>Indicador del padrón del contribuyente</t>
  </si>
  <si>
    <t>SI</t>
  </si>
  <si>
    <t xml:space="preserve">01: Agente de percepción de ventas internas
02: Agente de percepción de combustibles
03: Agente de retención
04: Exceptuada de la percepción
05: Exportador de Servicios
10: Buen contribuyente
11: Autorizado a versión UBL 2.0
12: Obligado a enviar código de producto
13: Afiliados al SEE-Empresas supervisadas
14:  Inscrito en el Registro de Establecimientos Autorizados (REA) 
</t>
  </si>
  <si>
    <t>Listado de contribuyentes asociados a los emisores</t>
  </si>
  <si>
    <t>De los contribuyentes asociados al OSE</t>
  </si>
  <si>
    <t>Número de RUC del emisor</t>
  </si>
  <si>
    <t>num_ruc_asociado</t>
  </si>
  <si>
    <t>Número de RUC del asociado</t>
  </si>
  <si>
    <t>ind_tip_asociacion</t>
  </si>
  <si>
    <t>Indicador de tipo de asociación</t>
  </si>
  <si>
    <t>1: PSE
2: OSE</t>
  </si>
  <si>
    <t>fec_inicio</t>
  </si>
  <si>
    <t>Fecha de inicio</t>
  </si>
  <si>
    <t>fec_fin</t>
  </si>
  <si>
    <t>Fecha de fin (fecha de solicitud de la baja)</t>
  </si>
  <si>
    <t>Listado de certificados del emisor</t>
  </si>
  <si>
    <t>num_id_ca</t>
  </si>
  <si>
    <t>Número del ID del CA</t>
  </si>
  <si>
    <t>num_id_cd</t>
  </si>
  <si>
    <t>Número del ID de la serie del certificado digital</t>
  </si>
  <si>
    <t>fec_alta</t>
  </si>
  <si>
    <t>Fecha de alta</t>
  </si>
  <si>
    <t>an25</t>
  </si>
  <si>
    <t>YYYY-MM-DD HH:MM:SS.nnnnn</t>
  </si>
  <si>
    <t>fec_baja</t>
  </si>
  <si>
    <t>Fecha de baja</t>
  </si>
  <si>
    <t>Numero de RUC del emisor</t>
  </si>
  <si>
    <t>Código de tipo de comprobante</t>
  </si>
  <si>
    <t>num_serie_cpe</t>
  </si>
  <si>
    <t>Numero de serie del comprobante</t>
  </si>
  <si>
    <t>num_cpe</t>
  </si>
  <si>
    <t>Numero del comprobante</t>
  </si>
  <si>
    <t>ind_estado_cpe</t>
  </si>
  <si>
    <t>Indicador de estado del comprobante</t>
  </si>
  <si>
    <t>2: Anulado
1: Aceptado
0: Rechazado</t>
  </si>
  <si>
    <t>fec_emision_cpe</t>
  </si>
  <si>
    <t>Fecha y hora de emisión del comprobante</t>
  </si>
  <si>
    <t>mto_importe_cpe</t>
  </si>
  <si>
    <t>Monto del importe total</t>
  </si>
  <si>
    <t>n..23</t>
  </si>
  <si>
    <t>Para mantener la estructura del archivo, se enviará con cero (0) este campo</t>
  </si>
  <si>
    <t>cod_moneda_cpe</t>
  </si>
  <si>
    <t>Codigo de moneda del comprobante</t>
  </si>
  <si>
    <t xml:space="preserve">Para mantener la estructura del archivo, se enviará con valor vacío este campo </t>
  </si>
  <si>
    <t>cod_mot_traslado</t>
  </si>
  <si>
    <t>Información exclusiva si el comprobante es guía de remisión.</t>
  </si>
  <si>
    <t>cod_mod_traslado</t>
  </si>
  <si>
    <t>Código de modalidad de traslado</t>
  </si>
  <si>
    <t>ind_transbordo</t>
  </si>
  <si>
    <t>Indicador de transbordo programado</t>
  </si>
  <si>
    <t>Información exclusiva si el comprobante es guía de remisión.
1:  Con transbordo programado
0: Sin transbordo programado</t>
  </si>
  <si>
    <t>fec_ini_traslado</t>
  </si>
  <si>
    <t>Fecha de inicio de traslado</t>
  </si>
  <si>
    <t>ind_for_pag</t>
  </si>
  <si>
    <t>Indicador de forma de pago</t>
  </si>
  <si>
    <t>Información exclusiva si el comprobante es factura. 
0: Contado 
1: Crédito</t>
  </si>
  <si>
    <t>Ind_percepcion</t>
  </si>
  <si>
    <t>Indicador de percepción</t>
  </si>
  <si>
    <t>Información exclusiva si el comprobante es factura o boleta (envío individual)
0: No tiene percepción 
1: Si tiene percepción</t>
  </si>
  <si>
    <t>Número de serie del comprobante</t>
  </si>
  <si>
    <t>num_ini_cpe</t>
  </si>
  <si>
    <t>Número de inicio del comprobante</t>
  </si>
  <si>
    <t>n8</t>
  </si>
  <si>
    <t>num_fin_cpe</t>
  </si>
  <si>
    <t>Número de fin del comprobante</t>
  </si>
  <si>
    <t>Listado de autorizaciones de rangos de contingencia</t>
  </si>
  <si>
    <t>Parámetros</t>
  </si>
  <si>
    <t>Para todos los OSEs</t>
  </si>
  <si>
    <t>cod_parametro</t>
  </si>
  <si>
    <t>Código de parámetro</t>
  </si>
  <si>
    <t>n3</t>
  </si>
  <si>
    <t>001: Tipo de cambio
002: Regimen de percepción
003: Regimen de retención</t>
  </si>
  <si>
    <t>cod_argumento</t>
  </si>
  <si>
    <t>Código de argumento</t>
  </si>
  <si>
    <t>Ver hoja de parámetros</t>
  </si>
  <si>
    <t>des_argumento</t>
  </si>
  <si>
    <t>Descripción del argumento</t>
  </si>
  <si>
    <t>Listado de Establecimientos Anexos</t>
  </si>
  <si>
    <t>cod_estab</t>
  </si>
  <si>
    <t>Código de establecimiento anexo</t>
  </si>
  <si>
    <t>cod_tip_estab</t>
  </si>
  <si>
    <t>Tipo de establecimiento anexo</t>
  </si>
  <si>
    <t>Listado de padrones con vigencia</t>
  </si>
  <si>
    <t> </t>
  </si>
  <si>
    <t>Tipo de padrón</t>
  </si>
  <si>
    <t>fec_inivig</t>
  </si>
  <si>
    <t>Fecha de inicio de vigencia</t>
  </si>
  <si>
    <t>fec_finvig</t>
  </si>
  <si>
    <t>Fecha de fin de vigencia</t>
  </si>
  <si>
    <t>001: Tipo de cambio</t>
  </si>
  <si>
    <t>Moneda+Fecha de cambio</t>
  </si>
  <si>
    <t>an14</t>
  </si>
  <si>
    <t>XXX-YYYYMMDD
Donde: XXX es moneda
YYYYMMDD es fecha de cambio</t>
  </si>
  <si>
    <t>Monto del tipo de cambio</t>
  </si>
  <si>
    <t>(5 enteros, 3 decimales)</t>
  </si>
  <si>
    <t>002: Regimen de percepción</t>
  </si>
  <si>
    <t>Código de tipo de regimen de percepción</t>
  </si>
  <si>
    <t>Porcentaje de la percepción</t>
  </si>
  <si>
    <t>003: Regimen de retención</t>
  </si>
  <si>
    <t>Código de tipo de regimen de retención</t>
  </si>
  <si>
    <t>Porcentaje de la retención</t>
  </si>
  <si>
    <t>004: Plazo máximo de envío</t>
  </si>
  <si>
    <t>Código de comprobante</t>
  </si>
  <si>
    <t>Número de días</t>
  </si>
  <si>
    <t>(3 enteros)</t>
  </si>
  <si>
    <t>005: Catálogo 5</t>
  </si>
  <si>
    <t>Código de tipos de tributos</t>
  </si>
  <si>
    <t>Código internacional + Categoría de impuesto</t>
  </si>
  <si>
    <t>XXX-Y
Donde: XXX: es código internacional
Y: es categoría de impuesto</t>
  </si>
  <si>
    <t>006: Catálogo 6</t>
  </si>
  <si>
    <t>Descripción del tipo de documento de identidad</t>
  </si>
  <si>
    <t>007: Catálogo 7</t>
  </si>
  <si>
    <t>Descripción del tipo de afectación del IGV</t>
  </si>
  <si>
    <t>008: Catálogo 8</t>
  </si>
  <si>
    <t>Descripción de tipos de sistemas de cálculo del ISC</t>
  </si>
  <si>
    <t>009: Catálogo 14</t>
  </si>
  <si>
    <t>Descripción de otros conceptos tributarios</t>
  </si>
  <si>
    <t>010: Catálogo 16</t>
  </si>
  <si>
    <t>Descripción de tipo de precio de venta unitario</t>
  </si>
  <si>
    <t>011: Catálogo 17</t>
  </si>
  <si>
    <t>Descripción de tipo de operación</t>
  </si>
  <si>
    <t>012: Tasa IGV</t>
  </si>
  <si>
    <t>Fecha de inicio de tasa IGV</t>
  </si>
  <si>
    <t>YYYYMMDD</t>
  </si>
  <si>
    <t>Tasa de IGV</t>
  </si>
  <si>
    <t>013: Catálogo 9</t>
  </si>
  <si>
    <t>Descripción de tipo de nota de crédito</t>
  </si>
  <si>
    <t>014: Catálogo 10</t>
  </si>
  <si>
    <t>Descripción de tipo de nota de débito</t>
  </si>
  <si>
    <t>015: Catálogo 1</t>
  </si>
  <si>
    <t>Descripción de tipo de documento</t>
  </si>
  <si>
    <t xml:space="preserve">016: Catálogo 13 </t>
  </si>
  <si>
    <t>Código de ubigeo</t>
  </si>
  <si>
    <t>Descripción de ubigeo</t>
  </si>
  <si>
    <t>017: Catálogo 11</t>
  </si>
  <si>
    <t>Códigos de tipo de valor de venta (resumen diario)</t>
  </si>
  <si>
    <t>Descripción de tipo de valor de venta</t>
  </si>
  <si>
    <t>018: Catálogo 19</t>
  </si>
  <si>
    <t>Descripción de estado del ítem</t>
  </si>
  <si>
    <t>019: Catálogo 22</t>
  </si>
  <si>
    <t>Descripción de regimen de percepciones</t>
  </si>
  <si>
    <t>020: Catálogo 21</t>
  </si>
  <si>
    <t>Descripción de documentos relacionados</t>
  </si>
  <si>
    <t>021: Catálogo 20</t>
  </si>
  <si>
    <t>022: Catálogo 18</t>
  </si>
  <si>
    <t>Descripción de modalidad de transporte</t>
  </si>
  <si>
    <t>023: Catálogo 23</t>
  </si>
  <si>
    <t>Tasa de retenciones</t>
  </si>
  <si>
    <t>024: Tasa Vigente del IVAP</t>
  </si>
  <si>
    <t>Fecha</t>
  </si>
  <si>
    <t>YYYYMMDD
Donde: YYYYMMDD es fecha.</t>
  </si>
  <si>
    <t>Tasa Vigente</t>
  </si>
  <si>
    <t>Información Adicional</t>
  </si>
  <si>
    <t>RUC que emitio documento de anticipo no existe.</t>
  </si>
  <si>
    <r>
      <t xml:space="preserve">Si el valor del "Indicador de emisión excepcional" es "01" y el valor del tag es "01" (Percepción Venta Interna) y el regimen del documento relacionado es "02" (Percepción a la adquisición de combustible).
</t>
    </r>
    <r>
      <rPr>
        <b/>
        <sz val="9"/>
        <color rgb="FF000000"/>
        <rFont val="Calibri"/>
        <family val="2"/>
      </rPr>
      <t>Validación no aplica para OSE</t>
    </r>
  </si>
  <si>
    <t>95
96
97
98
99
100
101</t>
  </si>
  <si>
    <t>129
130
131
132
133</t>
  </si>
  <si>
    <t>134
135
136
137</t>
  </si>
  <si>
    <t xml:space="preserve">139
140
141
142
</t>
  </si>
  <si>
    <t xml:space="preserve">172
173
</t>
  </si>
  <si>
    <t>an..12
an7</t>
  </si>
  <si>
    <r>
      <rPr>
        <b/>
        <sz val="9"/>
        <color rgb="FF000000"/>
        <rFont val="Calibri"/>
        <family val="2"/>
      </rPr>
      <t>Si 'Tipo de operación' es diferente a '0113'</t>
    </r>
    <r>
      <rPr>
        <sz val="9"/>
        <color rgb="FF000000"/>
        <rFont val="Calibri"/>
        <family val="2"/>
      </rPr>
      <t xml:space="preserve">,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r>
      <rPr>
        <sz val="9"/>
        <color rgb="FF000000"/>
        <rFont val="Calibri"/>
        <family val="2"/>
      </rPr>
      <t>.</t>
    </r>
  </si>
  <si>
    <t>Si existe mas de un campo 'Descripcion de motivo de traslado' solo se considera valido el primer campo</t>
  </si>
  <si>
    <t>4441</t>
  </si>
  <si>
    <t>01: Autorizado a IGV 10%
02: Sujetos sin capacidad operativa (SSCO)</t>
  </si>
  <si>
    <t>1086</t>
  </si>
  <si>
    <t xml:space="preserve">El valor del Tag UBL se encuentra en el listado de Sujetos sin capacidad operativa (ind_padron igual a "02") y "Fecha de emisión" del comprobante comprendida en el rango de vigencia </t>
  </si>
  <si>
    <t xml:space="preserve">Si el 'Tipo de documento que modifica' es '01', el valor del Tag UBL se encuentra en el listado de Sujetos sin capacidad operativa (ind_padron igual a "02") y "Fecha de emisión" del comprobante comprendida en el rango de vigencia </t>
  </si>
  <si>
    <t>El formato del Tag UBL es diferente a alfanumérico de 3 hasta 100 caracteres (se considera cualquier carácter incluido espacio, no se permite ningún otro "whitespace character": salto de línea, tab, fin de línea, etc.)</t>
  </si>
  <si>
    <t>Si existe 'Precio de venta unitario por ítem que modifica' o existe 'Valor referencial unitario por ítem en operaciones gratuitas (no onerosas)' y no existe el Tag UBL o es vacío</t>
  </si>
  <si>
    <t>El formato del Tag UBL es diferente de decimal positivo de 12 enteros y hasta 10 decimales y diferente de cero.
Nota: En casos de enteros, el valor monetario no debe tener ceros a la izquierda.</t>
  </si>
  <si>
    <t>Si el Tag UBL existe, el formato del Tag UBL es diferente de decimal positivo de 12 enteros y hasta 10 decimales y diferente de cero.
Nota: En casos de enteros, el valor monetario no debe tener ceros a la izquierda.</t>
  </si>
  <si>
    <t xml:space="preserve">Si el campo 'Importe total de la venta' es mayor a 700 nuevos soles y no existe el tag
</t>
  </si>
  <si>
    <t xml:space="preserve">Si serie del documento no inicia con número:
La diferencia entre la fecha de recepción del XML y el valor del Tag UBL es mayor al límite del listado  (1 día) 
</t>
  </si>
  <si>
    <t xml:space="preserve">Si el comprobante no existe en el listado y el 'Código de operacion del ítem' es '2' o '3'
</t>
  </si>
  <si>
    <t xml:space="preserve">Si serie empieza con "B":
La diferencia entre la fecha de recepción del XML y el valor del Tag UBL es mayor a 5 días
</t>
  </si>
  <si>
    <t xml:space="preserve">Si serie del documento no inicia con número y:
Si serie empieza con "B":
La diferencia entre la fecha de recepción del XML y el valor del Tag UBL es mayor a 5 días
</t>
  </si>
  <si>
    <t>Si serie del documento no inicia con número:
La diferencia entre la fecha de recepción del XML y el valor del Tag UBL es mayor al plazo máximo vigente.</t>
  </si>
  <si>
    <t xml:space="preserve">Si serie del documento no inicia con número:
La diferencia entre la fecha de recepción del XML y el valor del Tag UBL es mayor al plazo máximo vigente.
</t>
  </si>
  <si>
    <t xml:space="preserve">Si serie del documento no inicia con número y:
Si serie no empieza con "B":
La diferencia entre la fecha de recepción del XML y el valor del Tag UBL es mayor al plazo máximo vigente.
</t>
  </si>
  <si>
    <t xml:space="preserve">Si serie del documento no inicia con número y:
Si serie no empieza con "B":
La diferencia entre la fecha de recepción del XML y el valor del Tag UBL es mayor al plazo máximo vigente.
</t>
  </si>
  <si>
    <t>El valor del Tag UBL es mayor a 7 días desde la fecha de recepción del resumen</t>
  </si>
  <si>
    <t>4443</t>
  </si>
  <si>
    <t>Sin aglomerar</t>
  </si>
  <si>
    <t>Aglomerados</t>
  </si>
  <si>
    <t>Piritas de hierro tostadas (cenizas de piritas)</t>
  </si>
  <si>
    <t>Minerales de manganeso y sus concentrados, incluidos los minerales de manganeso ferruginosos y sus concentrados con un contenido de manganeso superior o igual al 20 % en peso, sobre producto seco.</t>
  </si>
  <si>
    <t>Minerales de cobre y sus concentrados</t>
  </si>
  <si>
    <t>Minerales de níquel y sus concentrados</t>
  </si>
  <si>
    <t>Minerales de cobalto y sus concentrados</t>
  </si>
  <si>
    <t>Minerales de aluminio y sus concentrados</t>
  </si>
  <si>
    <t>Minerales de plomo y sus concentrados</t>
  </si>
  <si>
    <t>Concentrado de cinc de baja ley</t>
  </si>
  <si>
    <t>Minerales de estaño y sus concentrados</t>
  </si>
  <si>
    <t>Minerales de cromo y sus concentrados</t>
  </si>
  <si>
    <t>Minerales de volframio (tungsteno) y sus concentrados</t>
  </si>
  <si>
    <t>Minerales de uranio y sus concentrados</t>
  </si>
  <si>
    <t>Minerales de torio y sus concentrados</t>
  </si>
  <si>
    <t>Tostados</t>
  </si>
  <si>
    <t>Minerales de titanio y sus concentrados</t>
  </si>
  <si>
    <t>Minerales de circonio y sus concentrados</t>
  </si>
  <si>
    <t>Minerales de plata y sus concentrados</t>
  </si>
  <si>
    <t>Minerales de oro y sus concentrados</t>
  </si>
  <si>
    <t>Minerales de antimonio y sus concentrados</t>
  </si>
  <si>
    <t>Escorias granuladas (arena de escorias) de la siderurgia</t>
  </si>
  <si>
    <t>Escorias (excepto las granuladas), batiduras y demás desperdicios de la siderurgia</t>
  </si>
  <si>
    <t>Matas de galvanización</t>
  </si>
  <si>
    <t>Lodos de gasolina con plomo y lodos de compuestos antidetonantes con plomo</t>
  </si>
  <si>
    <t>Que contengan principalmente cobre</t>
  </si>
  <si>
    <t>Que contengan principalmente aluminio</t>
  </si>
  <si>
    <t>Que contengan arsénico, mercurio, talio o sus mezclas, de los tipos utilizados para la extracción de arsénico o de estos metales o para la elaboración de sus compuestos químicos</t>
  </si>
  <si>
    <t>Que contengan antimonio, berilio, cadmio, cromo, o sus mezclas</t>
  </si>
  <si>
    <t>Cenizas y residuos procedentes de la incineración de desechos municipales</t>
  </si>
  <si>
    <t>Las demás</t>
  </si>
  <si>
    <t>044</t>
  </si>
  <si>
    <t>045</t>
  </si>
  <si>
    <t>Servicio de beneficio de minerales metálicos gravado con el IGV</t>
  </si>
  <si>
    <t xml:space="preserve">Minerales de oro y sus concentrados gravados con el IGV </t>
  </si>
  <si>
    <t xml:space="preserve">Si el tag existe, el formato del Tag UBL es diferente a numérico de 8 dígitos </t>
  </si>
  <si>
    <t>3496</t>
  </si>
  <si>
    <t xml:space="preserve">Si el tag existe, el valor del Tag UBL es diferente de 8 ceros ('00000000') y diferente de 8 nueves ('99999999'), y no se encuentra en el listado </t>
  </si>
  <si>
    <t>(Catálogo N.° 25, 25.1, 25.2 y 25.3)</t>
  </si>
  <si>
    <t>Catálogo
(025, 25.1, 25.2 ó 25.3)</t>
  </si>
  <si>
    <t xml:space="preserve">  (Catálogo N.° 25, 25.1, 25.2 ó 25.3)</t>
  </si>
  <si>
    <t xml:space="preserve">  (Catálogo N.° 25, 25.1, 25.2 y 25.3)</t>
  </si>
  <si>
    <t>El nombre del archivo enviado no tiene la estructura RRRRRRRRRRR-TT-AAAAMMDD-NNNN.zip o RRRRRRRRRRR-TT-AAAAMMDD-NNNNN.ZIP
Donde: RRRRRRRRRR: Número de RUC, TT: Tipo de archivo (RA, RC o RR), AAAAMMDD: Fecha, NNNNN: Número correlativo del archivo
Nota: 
* En el campo 'Número correlativo del archivo' espera un valor mínimo de 1 y máximo de 99999.
* El campo 'Número de RUC' espera que el valor inicie con 1 o 2.</t>
  </si>
  <si>
    <t>N.°</t>
  </si>
  <si>
    <t>Descripción producto SUNAT</t>
  </si>
  <si>
    <t>Partidas arancelarias referenciales para identificar los bienes</t>
  </si>
  <si>
    <t>Bienes</t>
  </si>
  <si>
    <t>Oro</t>
  </si>
  <si>
    <t>Mineral de oro</t>
  </si>
  <si>
    <t>2616.90.10.00</t>
  </si>
  <si>
    <t xml:space="preserve">Oro </t>
  </si>
  <si>
    <t>2843.30.00.00, 2843.90.00.00, 7108.11.00.00, 7108.12.00.00, 7108.13.00.00, 7108.20.00.00 y 7112.91.00.00</t>
  </si>
  <si>
    <t>Explosivos</t>
  </si>
  <si>
    <t>3601.00.00.00 y 2904.20.20.00</t>
  </si>
  <si>
    <t>Dinamita</t>
  </si>
  <si>
    <t>3602.00.11.00</t>
  </si>
  <si>
    <t>Cartuchos explosivos</t>
  </si>
  <si>
    <t>3602.00.90.00</t>
  </si>
  <si>
    <t>Explosivos propelentes</t>
  </si>
  <si>
    <t>Cargas explosivas</t>
  </si>
  <si>
    <t>Explosivos plásticos</t>
  </si>
  <si>
    <t>Explosivos aluminizados</t>
  </si>
  <si>
    <t>Explosivos de polvo de nitroglicerina</t>
  </si>
  <si>
    <t>Nitrato de amonio y fuel oil</t>
  </si>
  <si>
    <t>3602.00.20.10</t>
  </si>
  <si>
    <t>Explosivos de nitrato de amonio</t>
  </si>
  <si>
    <t>3602.00.20.90</t>
  </si>
  <si>
    <t>Insumos químicos</t>
  </si>
  <si>
    <t>Mercurio Hg</t>
  </si>
  <si>
    <t>2805.40.00.00</t>
  </si>
  <si>
    <t>Cianuros o isocianuros</t>
  </si>
  <si>
    <t>2837.11.10.00 y 2811.12.00.00</t>
  </si>
  <si>
    <t>Otros combustibles</t>
  </si>
  <si>
    <t>Combustible diésel</t>
  </si>
  <si>
    <t>Gasolina</t>
  </si>
  <si>
    <t>Maquinarias y equipos</t>
  </si>
  <si>
    <t>Cortadores de roca</t>
  </si>
  <si>
    <t>8430.39.00.00</t>
  </si>
  <si>
    <t>Cribas y equipos de alimentación</t>
  </si>
  <si>
    <t>8474.10.20.00 y 8474.10.90.00</t>
  </si>
  <si>
    <t>Maquinaria de sondeo o de perforación</t>
  </si>
  <si>
    <t>8430.41.00.00 y 8430.49.00.00</t>
  </si>
  <si>
    <t>Maquinaria para hacer túneles</t>
  </si>
  <si>
    <t>8430.31.00.00</t>
  </si>
  <si>
    <t>Cargadores frontales</t>
  </si>
  <si>
    <t>8429.51.00.00 y 8429.52.00.00</t>
  </si>
  <si>
    <t>Niveladoras</t>
  </si>
  <si>
    <t>8429.20.00.00 y 8429.52.00.00</t>
  </si>
  <si>
    <t>Aplanadoras</t>
  </si>
  <si>
    <t xml:space="preserve">8429.40.00.00 y 8429.52.00.00 </t>
  </si>
  <si>
    <t>Retroexcavadoras</t>
  </si>
  <si>
    <t xml:space="preserve">8429.59.00.00 y 8429.52.00.00 </t>
  </si>
  <si>
    <t>Compactadores</t>
  </si>
  <si>
    <t>Dragalíneas</t>
  </si>
  <si>
    <t>8905.10.00.00 y 8429.52.00.00</t>
  </si>
  <si>
    <t>Dragas</t>
  </si>
  <si>
    <t>Excavadoras de fosos</t>
  </si>
  <si>
    <t xml:space="preserve">8429.52.00.00 y 8429.59.00.00 </t>
  </si>
  <si>
    <t>Raspadores elevadores</t>
  </si>
  <si>
    <t>8429.30.00.00 y 8429.52.00.00</t>
  </si>
  <si>
    <t>Máquina giratoria con cazoleta de rastrillos abiertas</t>
  </si>
  <si>
    <t xml:space="preserve">8429.30.00.00 y 8429.52.00.00 </t>
  </si>
  <si>
    <t>Máquina giratoria con rastrillos elevadores</t>
  </si>
  <si>
    <t>Rastrilladora arrastrada</t>
  </si>
  <si>
    <t>Buldóceres de orugas</t>
  </si>
  <si>
    <t xml:space="preserve">8429.11.00.00 y 8429.52.00.00 </t>
  </si>
  <si>
    <t>Buldóceres de ruedas</t>
  </si>
  <si>
    <t xml:space="preserve">8429.19.00.00 y 8429.52.00.00 </t>
  </si>
  <si>
    <t>Excavadoras móviles</t>
  </si>
  <si>
    <t>8429.52.00.00 y 8429.59.00.00</t>
  </si>
  <si>
    <t>Excavadoras de ruedas</t>
  </si>
  <si>
    <t>Excavadoras de orugas</t>
  </si>
  <si>
    <t>Cargadores de ruedas</t>
  </si>
  <si>
    <t>Cargadores sobre patines con dirección</t>
  </si>
  <si>
    <t xml:space="preserve">8429.51.00.00 y 8429.52.00.00 </t>
  </si>
  <si>
    <t>Raspadores abiertos</t>
  </si>
  <si>
    <t>Cargadores de orugas</t>
  </si>
  <si>
    <t>Excavadoras de campaña</t>
  </si>
  <si>
    <t>Equipo de apisonamiento</t>
  </si>
  <si>
    <t>8429.40.00.00 y 8429.52.00.00</t>
  </si>
  <si>
    <t>Palas excavadoras</t>
  </si>
  <si>
    <t>Palas mecánicas para el movimiento de tierra o sus piezas o accesorios</t>
  </si>
  <si>
    <t>Brazo de retroexcavadora o secciones del brazo</t>
  </si>
  <si>
    <t>Kits de reparación o piezas de apisonadora</t>
  </si>
  <si>
    <t>8429.40.00.00</t>
  </si>
  <si>
    <t>Pala cargadora</t>
  </si>
  <si>
    <t>Generadores de potencia</t>
  </si>
  <si>
    <t>8502.11.10.00, 8502.11.90.00, 8502.12.10.00, 8502.12.90.00, 8502.13.10.00, 8502.13.90.00, 8502.20.10.00, 8502.20.90.00, 8502.39.10.00 y 8502.39.90.00</t>
  </si>
  <si>
    <t>Generadores eólicos</t>
  </si>
  <si>
    <t>8502.31.00.00</t>
  </si>
  <si>
    <t>Convertidores rotativos eléctricos</t>
  </si>
  <si>
    <t>8502.40.00.00</t>
  </si>
  <si>
    <t>Bombas de dragado</t>
  </si>
  <si>
    <t>8905.10.00.00</t>
  </si>
  <si>
    <t>Otros bienes</t>
  </si>
  <si>
    <t>Alcoholes o sus sustitutos</t>
  </si>
  <si>
    <t>2207.10.00.00, 2207.20.00.10, 2207.20.00.90 y 2208.90.10.00</t>
  </si>
  <si>
    <t>Azúcares naturales o productos endulzantes</t>
  </si>
  <si>
    <t>1701.13.00.00, 1701.14.00.00, 1701.91.00.00, 1701.99.90.00, 1703.10.00.00</t>
  </si>
  <si>
    <t>Grano de cereal</t>
  </si>
  <si>
    <t>1006.20.00.00, 1006.30.00.00, 1006.40.00.00 y 2302.20.00.00</t>
  </si>
  <si>
    <t>Servicios</t>
  </si>
  <si>
    <t>Servicio de alquiler o leasing de maquinaria y equipo para minería</t>
  </si>
  <si>
    <t>Servicio de alquiler o leasing de maquinaria para construcción</t>
  </si>
  <si>
    <t>Servicio de alquiler o leasing de equipo para construcción</t>
  </si>
  <si>
    <t>Servicios de purificación de metales</t>
  </si>
  <si>
    <t>Servicios de fundición de metales</t>
  </si>
  <si>
    <t>Procesos de fundición y refinación y formado de metales</t>
  </si>
  <si>
    <t>Código de Producto SUNAT</t>
  </si>
  <si>
    <t>Bien sujeto a detracción</t>
  </si>
  <si>
    <t>Harina, polvo y "pellets" de pescado, crustáceos, moluscos y demás invertebrados acuáticos</t>
  </si>
  <si>
    <t>Piedra</t>
  </si>
  <si>
    <t>Arena</t>
  </si>
  <si>
    <t>Chatarra y materiales de desecho</t>
  </si>
  <si>
    <t>Caña de Azúcar</t>
  </si>
  <si>
    <t>Páprika</t>
  </si>
  <si>
    <t>Lecha cruda entera</t>
  </si>
  <si>
    <t>Maíz amarillo</t>
  </si>
  <si>
    <t>Bienes gravados con el IGV por renuncia a la exoneración</t>
  </si>
  <si>
    <t>Bien sujeto a percepción</t>
  </si>
  <si>
    <t xml:space="preserve">Dióxido de carbono </t>
  </si>
  <si>
    <t>Poli (tereftalato de etileno) sin adición de dióxido de titanio, en formas primarias</t>
  </si>
  <si>
    <t>Envases o prefomas, de poli (tereftalato de etileno) (PET)</t>
  </si>
  <si>
    <t>Kerosene</t>
  </si>
  <si>
    <t>Combustible para Aviación</t>
  </si>
  <si>
    <t>Combustible de uso marino (bunker)</t>
  </si>
  <si>
    <t>Gas licuado de petróleo</t>
  </si>
  <si>
    <t>Bombonas, botellas, frascos, bocales, tarros, envases tubulares, ampollas y demás recipientes para el transporte o envasado, de vidrio; bocales para conservas, de vidrio; tapones, tapas y demás dispositivos de cierre, de vidrio.</t>
  </si>
  <si>
    <t>Tapones, tapas, cápsulas y demás dispositivos de cierre</t>
  </si>
  <si>
    <t>Tapones y tapas, cápsulas para botellas, tapones roscados, sobretapas, precintos y demás accesorios para envases, de metal Común.</t>
  </si>
  <si>
    <t>Cerveza de malta</t>
  </si>
  <si>
    <t>Agua, incluida el agua mineral, natural o artificial y demás bebidas no alcohólicas</t>
  </si>
  <si>
    <t>Harina de trigo o de morcajo (tranquillón)</t>
  </si>
  <si>
    <t>Trigo y morcajo (tranquillón).</t>
  </si>
  <si>
    <r>
      <t xml:space="preserve">Si existe el Tag UBL, y no es una factura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10.50)</t>
    </r>
    <r>
      <rPr>
        <sz val="9"/>
        <color rgb="FF000000"/>
        <rFont val="Calibri"/>
        <family val="2"/>
      </rPr>
      <t xml:space="preserve"> a la fecha de emisión, con una tolerancia + - 1
* Se entiende que la factura no está sujeta al IVAP si no existe ninguna línea afecta al IVAP, es decir, no debe existir en la línea un cac:TaxSubtotal con cbc:ID igual a '1016' y cbc:TaxableAmount mayor a cero.
</t>
    </r>
    <r>
      <rPr>
        <b/>
        <sz val="9"/>
        <color rgb="FF000000"/>
        <rFont val="Calibri"/>
        <family val="2"/>
      </rPr>
      <t>*Nota: se debe hacer la comprobación según la tasa indicada en la línea</t>
    </r>
  </si>
  <si>
    <r>
      <t xml:space="preserve">Si  'Código de tributo' es '1000', el valor del Tag Ubl es diferente al resultado de multiplicar la sumatoria de los 'Monto base' (cbc:TaxableAmount) de los ítems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10.50)</t>
    </r>
    <r>
      <rPr>
        <sz val="9"/>
        <color rgb="FF000000"/>
        <rFont val="Calibri"/>
        <family val="2"/>
      </rPr>
      <t xml:space="preserve"> a la fecha de emisión, con una tolerancia + - 1
</t>
    </r>
    <r>
      <rPr>
        <b/>
        <sz val="9"/>
        <color rgb="FF000000"/>
        <rFont val="Calibri"/>
        <family val="2"/>
      </rPr>
      <t>*Nota: Dado que la tasa vigente del IGV es 10.5% y 18%, la validación debe cumplir realizando el cálculo según la tasa consignada en las líneas</t>
    </r>
  </si>
  <si>
    <t>Si la "Tasa del IGV" (/Invoice/cac:InvoiceLine/cac:TaxTotal/cac:TaxSubtotal/cac:TaxCategory/cbc:Percent) es igual a 10.5, no existe ind_padron igual a "01" en el listado para el "Número de RUC" del Emisor y "Fecha de emisión" del comprobante  comprendida en el rango de vigencia</t>
  </si>
  <si>
    <r>
      <t xml:space="preserve">Si  'Código de tributo' es '1000' y 'Tipo de operación' es diferente a '0113',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10.50)</t>
    </r>
    <r>
      <rPr>
        <sz val="9"/>
        <color rgb="FF000000"/>
        <rFont val="Calibri"/>
        <family val="2"/>
      </rPr>
      <t xml:space="preserve"> a la fecha de emisión, con una tolerancia + - 1
</t>
    </r>
  </si>
  <si>
    <r>
      <t xml:space="preserve">Si existe el Tag UBL, y no es una boleta sujeta al IVAP*, </t>
    </r>
    <r>
      <rPr>
        <b/>
        <sz val="9"/>
        <color rgb="FF000000"/>
        <rFont val="Calibri"/>
        <family val="2"/>
      </rPr>
      <t>y 'Tipo de operación' es diferente a '0113'</t>
    </r>
    <r>
      <rPr>
        <sz val="9"/>
        <color rgb="FF000000"/>
        <rFont val="Calibri"/>
        <family val="2"/>
      </rPr>
      <t xml:space="preserve">,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10.50)</t>
    </r>
    <r>
      <rPr>
        <sz val="9"/>
        <color rgb="FF000000"/>
        <rFont val="Calibri"/>
        <family val="2"/>
      </rPr>
      <t xml:space="preserve"> a la fecha de emisión, con una tolerancia + - 1
* Se entiende que la boleta no está sujeta al IVAP si no existe ninguna línea afecta al IVAP, es decir, no debe existir en la línea un cac:TaxSubtotal con cbc:ID igual a '1016' y cbc:TaxableAmount mayor a cero.</t>
    </r>
  </si>
  <si>
    <t>El emisor no se encuentra en el Padrón de Tasa especial del IGV - Restaurantes y hoteles</t>
  </si>
  <si>
    <r>
      <t xml:space="preserve">Si el 'Tipo de documento que modifica' es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t>
    </r>
  </si>
  <si>
    <r>
      <t xml:space="preserve">Si el 'Tipo de documento que modifica' es diferente de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t>
    </r>
  </si>
  <si>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10.50 o 10.00)</t>
    </r>
    <r>
      <rPr>
        <sz val="9"/>
        <color rgb="FF000000"/>
        <rFont val="Calibri"/>
        <family val="2"/>
      </rPr>
      <t xml:space="preserve"> a la fecha de emisión, con una tolerancia + - 1
</t>
    </r>
  </si>
  <si>
    <r>
      <t xml:space="preserve">Si Código de tributo es "1000", y "Tipo de comprobante" es igual a "03", y el valor del tag es mayor a 0 y el valor del tag es diferente de ("Total valor de venta - operaciones gravadas" + "Sumatoria ISC") x TASA VIGENTE A LA FECHA DE EMISION </t>
    </r>
    <r>
      <rPr>
        <b/>
        <sz val="9"/>
        <color rgb="FF000000"/>
        <rFont val="Calibri"/>
        <family val="2"/>
      </rPr>
      <t>(18.00 o 10.50)</t>
    </r>
    <r>
      <rPr>
        <sz val="9"/>
        <color rgb="FF000000"/>
        <rFont val="Calibri"/>
        <family val="2"/>
      </rPr>
      <t xml:space="preserve"> con una tolerancia de +/-5
</t>
    </r>
    <r>
      <rPr>
        <b/>
        <sz val="9"/>
        <color rgb="FF000000"/>
        <rFont val="Calibri"/>
        <family val="2"/>
      </rPr>
      <t>Nota: Dado que la tasa vigente del IGV es de 10.5 % y 18%, la validación debe cumplir realizando el cálculo haciendo uso de alguna de las dos tasas</t>
    </r>
  </si>
  <si>
    <r>
      <t xml:space="preserve">Si Código de tributo es "1000", y "Tipo de comprobante" es diferente de "03" y el valor del tag es mayor a 0 y el valor del tag es diferente de ("Total valor de venta - operaciones gravadas" + "Sumatoria ISC") x TASA VIGENTE A LA FECHA DE EMISION </t>
    </r>
    <r>
      <rPr>
        <b/>
        <sz val="9"/>
        <color rgb="FF000000"/>
        <rFont val="Calibri"/>
        <family val="2"/>
      </rPr>
      <t>(18.00, 10.50 o 10.00)</t>
    </r>
    <r>
      <rPr>
        <sz val="9"/>
        <color rgb="FF000000"/>
        <rFont val="Calibri"/>
        <family val="2"/>
      </rPr>
      <t xml:space="preserve"> con una tolerancia de +/-5
</t>
    </r>
    <r>
      <rPr>
        <b/>
        <sz val="9"/>
        <color rgb="FF000000"/>
        <rFont val="Calibri"/>
        <family val="2"/>
      </rPr>
      <t>Nota: Dado que la tasa del IGV del Comprobante de referencia puede ser 10.00%, 10.5 % y 18%</t>
    </r>
    <r>
      <rPr>
        <sz val="9"/>
        <color rgb="FF000000"/>
        <rFont val="Calibri"/>
        <family val="2"/>
      </rPr>
      <t xml:space="preserve"> </t>
    </r>
    <r>
      <rPr>
        <b/>
        <sz val="9"/>
        <color rgb="FF000000"/>
        <rFont val="Calibri"/>
        <family val="2"/>
      </rPr>
      <t>debe realizar el cálculo haciendo uso de alguna de ellas.</t>
    </r>
  </si>
  <si>
    <r>
      <t xml:space="preserve">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(18.00,  10.50 o 10.00), con una tolerancia + - 1
</t>
    </r>
    <r>
      <rPr>
        <b/>
        <sz val="9"/>
        <color rgb="FF000000"/>
        <rFont val="Calibri"/>
        <family val="2"/>
      </rPr>
      <t>Nota: Dado que la tasa del IGV  del "Documento que se modifica" es 10%, 10.5% o 18%, la validación se debe cumplir realizando el cálculo haciendo uso de la tasa consignada en las líneas</t>
    </r>
  </si>
  <si>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10.50 o 10.00)</t>
    </r>
    <r>
      <rPr>
        <sz val="9"/>
        <color rgb="FF000000"/>
        <rFont val="Calibri"/>
        <family val="2"/>
      </rPr>
      <t xml:space="preserve"> a la fecha de emisión, con una tolerancia + - 1</t>
    </r>
  </si>
  <si>
    <t>Si la "Tasa del IGV" (/DebitNote/cac:DebitNoteLine/cac:TaxTotal/cac:TaxSubtotal/cac:TaxCategory/cbc:Percent) es igual a 10 o 10.5, no existe ind_padron igual a "01" en el listado para el "Número de RUC" del Emisor y "Fecha de emisión" del comprobante  comprendida en el rango de vigencia</t>
  </si>
  <si>
    <t>Si la "Tasa del IGV" (/CreditNote/cac:CreditNoteLine/cac:TaxTotal/cac:TaxSubtotal/cac:TaxCategory/cbc:Percent) es igual a 10 o 10.5, no existe ind_padron igual a "01" en el listado para el "Número de RUC" del Emisor y "Fecha de emisión" del comprobante  comprendida en el rango de vigencia</t>
  </si>
  <si>
    <t>Apellidos y nombres, denominación o razón social del adquiriente o usuario</t>
  </si>
  <si>
    <t>/SummaryDocuments/sac:SummaryDocumentsLine/cac:AccountingCustomerParty/cac:Party/cac:PartyLegalEntity/cbc:RegistrationName</t>
  </si>
  <si>
    <t>Si existe el tag, el formato del Tag UBL es diferente a alfanumérico de 3 hasta 250 caracteres (se considera cualquier carácter incluido espacio, no se permite ningún otro "whitespace character": salto de línea, tab, fin de línea, etc.). No se permiten solo espacios en blanco.</t>
  </si>
  <si>
    <t>Operaciones Gratuitas Gravadas, Operaciones Gratuita Exoneradas, Operaciones Gratuitas Inafectas, 
Operaciones Gratuitas Exportación</t>
  </si>
  <si>
    <t>sac:SummaryDocumentsLine/sac:BillingPayment/cbc:InstructionID igual a '06' o '07' o '08' o '09'</t>
  </si>
  <si>
    <t>/SummaryDocuments/sac:SummaryDocumentsLine/cac:TaxTotal/cac:TaxSubtotal/cac:TaxCategory/cbc:Percent (Tasa del tributo)</t>
  </si>
  <si>
    <t>Si "Código de tributo" es "1000" y no existe el Tag UBL</t>
  </si>
  <si>
    <t>3504</t>
  </si>
  <si>
    <t>Si existe el tag, el formato del Tag UBL es diferente de decimal positivo de hasta 3 enteros y hasta 5 decimales</t>
  </si>
  <si>
    <t>IGV Gratuitas</t>
  </si>
  <si>
    <t>/SummaryDocuments/sac:SummaryDocumentsLine/cac:TaxTotal/cac:TaxSubtotal/cac:TaxCategory/cac:TaxScheme/cbc:ID = 9996</t>
  </si>
  <si>
    <t>Total IGV Gratuitas</t>
  </si>
  <si>
    <t>Si "Código de tributo" es "9996", el valor del Tag UBL es diferente a "GRA"</t>
  </si>
  <si>
    <r>
      <t xml:space="preserve">Catálogo
(025), </t>
    </r>
    <r>
      <rPr>
        <b/>
        <sz val="9"/>
        <rFont val="Calibri"/>
        <family val="2"/>
        <scheme val="minor"/>
      </rPr>
      <t>(025.1), (025.2) y (025.3)</t>
    </r>
  </si>
  <si>
    <t xml:space="preserve">182
</t>
  </si>
  <si>
    <t>1 - Ventas</t>
  </si>
  <si>
    <t xml:space="preserve">/Invoice/cac:ContractDocumentReference/cbc:DocumentTypeCode (Tipo de contrato)
</t>
  </si>
  <si>
    <t>Si existe el Tag UBL, el valor del Tag UBL es diferente de '1'  (ventas) y '2' (adquisiciones)</t>
  </si>
  <si>
    <t>3497</t>
  </si>
  <si>
    <t>Si existe más de un tag /Invoice/cac:ContractDocumentReference/cbc:ID (Número de contrato)</t>
  </si>
  <si>
    <t>3498</t>
  </si>
  <si>
    <t>/Invoice/cac:ContractDocumentReference/cbc:ID (Número de contrato)</t>
  </si>
  <si>
    <t>Si existe el Tag UBL, el formato del Tag UBL es diferente a alfanumérico de 1 a 50 caracteres (se considera cualquier carácter incluido espacio, no se permite ningún otro "whitespace character": salto de línea, tab, fin de línea, etc.). No se permiten solo espacios en blanco.</t>
  </si>
  <si>
    <t>3501</t>
  </si>
  <si>
    <t>Si existe 'Número de contrato' (cbc:ID), y no existe 'Tipo de contrato' o no existe 'Descripción de contrato' o no existe 'Porcentaje de participación'</t>
  </si>
  <si>
    <t>3499</t>
  </si>
  <si>
    <t>/Invoice/cac:ContractDocumentReference/cbc:DocumentDescription</t>
  </si>
  <si>
    <t>Si existe el tag, el formato del Tag UBL es diferente a alfanumérico de 1 a 250 caracteres (se considera cualquier carácter incluido espacio, no se permite ningún otro "whitespace character": salto de línea, tab, fin de línea, etc.). No se permiten solo espacios en blanco.</t>
  </si>
  <si>
    <t>3502</t>
  </si>
  <si>
    <t>n(2,2)</t>
  </si>
  <si>
    <t>/Invoice/cac:ContractDocumentReference/cac:IssuerParty/cac:PartyLegalEntity/cac:ShareholderParty/cbc:PartecipationPercent</t>
  </si>
  <si>
    <t xml:space="preserve">Si el Tag UBL existe, el formato del Tag UBL es diferente de decimal positivo de hasta 2 enteros y 2 decimales </t>
  </si>
  <si>
    <t>3500</t>
  </si>
  <si>
    <t>2 - Adquisiones</t>
  </si>
  <si>
    <t xml:space="preserve">/Invoice/cac:ContractDocumentReference/cbc:DocumentTypeCode (Tipo de contrato)
</t>
  </si>
  <si>
    <t>DATOS ADICIONALES - CONTRATO DE COLABORACIÓN EMPRESARIAL SIN CONTABILIDAD INDEPENDIENTE</t>
  </si>
  <si>
    <t>a) Cuando el emisor es el partícipe que realiza una operación de venta o prestación de servicios como parte integrante del referido contrato.</t>
  </si>
  <si>
    <t>b) Cuando el emisor es el proveedor que realiza una operación de venta o prestación de servicios al adquirente o usuario integrante del referido contrato.</t>
  </si>
  <si>
    <t xml:space="preserve">Número del contrato o denominación del contrato
</t>
  </si>
  <si>
    <t>Tipo o Descripción del contrato</t>
  </si>
  <si>
    <t xml:space="preserve">Porcentaje de participación como participe del contrato
</t>
  </si>
  <si>
    <t>Catálogo
(025, 25.1, 25.2 y 25.3)</t>
  </si>
  <si>
    <r>
      <t xml:space="preserve">Si 'Código de tipo de nota de crédito' es diferente de '10' y 'Tipo de documento que modifica' es  '03' y 'Serie del documento que modifica' empieza con B o  E, el 'Importe Total' de la nota de crédito (/CreditNote/cac:LegalMonetaryTotal/cbc:PayableAmount) es mayor al Importe total del documento original que modifica con una tolerancia de +1 (el monto puede ser mayor hasta por 1).
Esta validación no es aplicable si tipo de moneda con la cual se emite la nota de crédito electrónica es diferente al tipo de moneda de la </t>
    </r>
    <r>
      <rPr>
        <b/>
        <sz val="9"/>
        <rFont val="Calibri"/>
        <family val="2"/>
        <scheme val="minor"/>
      </rPr>
      <t>Boleta de Venta</t>
    </r>
    <r>
      <rPr>
        <sz val="9"/>
        <rFont val="Calibri"/>
        <family val="2"/>
        <scheme val="minor"/>
      </rPr>
      <t xml:space="preserve"> al que se referencia.
Validación no aplica para OSE </t>
    </r>
  </si>
  <si>
    <t>Si 'Código de tipo de nota de crédito' es diferente de '10' y 'Tipo de documento que modifica' es '01' o '03' y 'Serie del documento que modifica' empieza con B o F o E, el 'Total valor de venta - exportación' de la nota de crédito
(/CreditNote/cac:TaxTotal/cac:TaxSubtotal/cbc:TaxableAmount con código de tributo 9995) es mayor al ‘Total valor de venta – operaciones exportación’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</si>
  <si>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3503</t>
  </si>
  <si>
    <t>Si 'Código de tipo de nota de crédito' es diferente de '10' y 'Tipo de documento que modifica' es '01' o '03' y 'Serie del documento que modifica' empieza con B o F o E, el 'Total valor de venta – operaciones inafectas' de la nota de crédito
(/CreditNote/cac:TaxTotal/cac:TaxSubtotal/cbc:TaxableAmount con código de tributo 9998) es mayor al ‘Total valor de venta – operaciones inafectas’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</si>
  <si>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Si 'Código de tipo de nota de crédito' es diferente de '10' y 'Tipo de documento que modifica' es '01' o '03' y 'Serie del documento que modifica' empieza con B o F o E, el 'Total valor de venta – operaciones gratuitas' de la nota de crédito
(/CreditNote/cac:TaxTotal/cac:TaxSubtotal/cbc:TaxableAmount con código de tributo 9996) es mayor al ‘Total valor de venta – operaciones gratuitas’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</si>
  <si>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Si 'Código de tipo de nota de crédito' es diferente de '10' y 'Tipo de documento que modifica' es '01' o '03' y 'Serie del documento que modifica' empieza con B o F o E, el '
Sumatoria de impuestos de operaciones gratuitas' de la nota de crédito
(/CreditNote/cac:TaxTotal/cac:TaxSubtotal/cbc:TaxAmount  con código de tributo 9996) es mayor a la 'Sumatoria de impuestos de operaciones gratuitas'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</si>
  <si>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 xml:space="preserve">Si 'Código de tipo de nota de crédito' es diferente de '10' y 'Tipo de documento que modifica' es '01' o '03' y 'Serie del documento que modifica' empieza con B o F o E, el 'Total valor de venta – operaciones gravadas (IGV/IVAP) ' de la nota de crédito  (/CreditNote/cac:TaxTotal/cac:TaxSubtotal/cbc:TaxableAmount con código de tributo 1000) es mayor al ‘Total valor de venta – operaciones gravadas IGV’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 </t>
  </si>
  <si>
    <t xml:space="preserve">Si 'Código de tipo de nota de crédito' es diferente de '10' y 'Tipo de documento que modifica' es '01' o '03' y 'Serie del documento que modifica' empieza con B o F o E, el 'Total valor de venta – operaciones gravadas (IGV/IVAP) ' de la nota de crédito  (/CreditNote/cac:TaxTotal/cac:TaxSubtotal/cbc:TaxableAmount con código de tributo 1016) es mayor al ‘Total valor de venta – operaciones gravadas IVAP’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 </t>
  </si>
  <si>
    <t xml:space="preserve">Si 'Código de tipo de nota de crédito' es diferente de '10' y 'Tipo de documento que modifica' es '01' o '03' y 'Serie del documento que modifica' empieza con B o F o E, la ‘Sumatoria IGV o IVAP’  (/CreditNote/cac:TaxTotal/cac:TaxSubtotal/cbc:TaxAmount  con código de tributo 1000) es mayor al ‘Sumatoria IGV’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 </t>
  </si>
  <si>
    <t>Si 'Código de tipo de nota de crédito' es diferente de '10' y 'Tipo de documento que modifica' es '01' o '03' y 'Serie del documento que modifica' empieza con B o F o E, la ‘Sumatoria IGV o IVAP’  (/CreditNote/cac:TaxTotal/cac:TaxSubtotal/cbc:TaxAmount  con código de tributo 1016) es mayor al ‘Sumatoria IVAP’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</si>
  <si>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 xml:space="preserve">Si 'Código de tipo de nota de crédito' es diferente de '10' y 'Tipo de documento que modifica' es  '30' o '34' o '42' y 'Serie del documento que modifica' empieza con F, el 'Importe Total' de la nota de crédito (/CreditNote/cac:LegalMonetaryTotal/cbc:PayableAmount) es mayor al Importe total del documento original que modifica con una tolerancia de +1 (el monto puede ser mayor hasta por 1).
Esta validación no es aplicable si tipo de moneda con la cual se emite la nota de crédito electrónica es diferente al tipo de moneda del documento al que se referencia.
Validación no aplica para OSE </t>
  </si>
  <si>
    <t xml:space="preserve">Si 'Código de tipo de nota de crédito' es diferente de '10' y 'Tipo de documento que modifica' es 34' y 'Serie del documento que modifica' empieza con F, el 'Total valor de venta – operaciones exoneradas' de la nota de crédito
(/CreditNote/cac:TaxTotal/cac:TaxSubtotal/cbc:TaxableAmount con código de tributo 9997) es mayor al ‘Total valor de venta – operaciones exoneradas’ del documento original que modifica con una tolerancia de +1 (se permite que pueda ser mayor hasta por 1).
Esta validación no es aplicable si tipo de moneda con la cual se emite la nota de crédito electrónica es diferente al tipo de moneda del documento al que se referencia.
Validación no aplica para OSE
</t>
  </si>
  <si>
    <t xml:space="preserve">Si 'Código de tipo de nota de crédito' es diferente de '10' y 'Tipo de documento que modifica' es 30' o '34' o '42' y 'Serie del documento que modifica' empieza con F, el 'Total valor de venta – operaciones gravadas (IGV) ' de la nota de crédito  (/CreditNote/cac:TaxTotal/cac:TaxSubtotal/cbc:TaxableAmount con código de tributo 1000) es mayor al ‘Total valor de venta – operaciones gravadas IGV’ del documento original que modifica con una tolerancia de +1 (se permite que pueda ser mayor hasta por 1).
Esta validación no es aplicable si tipo de moneda con la cual se emite la nota de crédito electrónica es diferente al tipo de moneda del documento al que se referencia.
Validación no aplica para OSE </t>
  </si>
  <si>
    <t xml:space="preserve">Si 'Código de tipo de nota de crédito' es diferente de '10' y 'Tipo de documento que modifica' es '30' o '34' o '42' y 'Serie del documento que modifica' empieza con F, la ‘Sumatoria IGV’  (/CreditNote/cac:TaxTotal/cac:TaxSubtotal/cbc:TaxAmount  con código de tributo 1000) es mayor al ‘Sumatoria IGV’ del documento original que modifica con una tolerancia de +1 (se permite que pueda ser mayor hasta por 1).
Esta validación no es aplicable si tipo de moneda con la cual se emite la nota de crédito electrónica es diferente al tipo de moneda del documento al que se referencia.
Validación no aplica para OSE </t>
  </si>
  <si>
    <t xml:space="preserve">/CreditNote/cac:ContractDocumentReference/cbc:DocumentTypeCode (Tipo de contrato)
</t>
  </si>
  <si>
    <t>El tipo de contrato debe ser 1-ventas o 2-adquisiciones</t>
  </si>
  <si>
    <t>Si existe más de un tag /CreditNote/cac:ContractDocumentReference/cbc:ID (Número de contrato)</t>
  </si>
  <si>
    <t>No se permite mas de un numero de contrato de colaboracion empresarial</t>
  </si>
  <si>
    <t>/CreditNote/cac:ContractDocumentReference/cbc:ID (Número de contrato)</t>
  </si>
  <si>
    <t>El Numero del contrato de colaboracion empresarial no cumple el formato o longitud establecida</t>
  </si>
  <si>
    <t>Si informa Numero de contrato, debe consignar el Tipo de contrato, la Descripcion de contrato y el Porcentaje de participacion</t>
  </si>
  <si>
    <t>/CreditNote/cac:ContractDocumentReference/cbc:DocumentDescription</t>
  </si>
  <si>
    <t>La Descripcion del contrato de colaboracion empresarial no cumple el formato o longitud establecida</t>
  </si>
  <si>
    <t>/CreditNote/cac:ContractDocumentReference/cac:IssuerParty/cac:PartyLegalEntity/cac:ShareholderParty/cbc:PartecipationPercent</t>
  </si>
  <si>
    <t>El Porcentaje de participacion no cumple con el formato o longitud especificada</t>
  </si>
  <si>
    <t xml:space="preserve">/CreditNote/cac:ContractDocumentReference/cbc:DocumentTypeCode (Tipo de contrato)
</t>
  </si>
  <si>
    <t>Si 'Código de tipo de nota de débito' es diferente de '13-Penalidades', y no existe un tag /DebitNote/cac:BillingReference/cac:InvoiceDocumentReference</t>
  </si>
  <si>
    <t>Si  'Código de tipo de nota de débito' es '01', '02', '03', '11', '12' y '13', y existe mas de un tag /DebitNote/cac:BillingReference/cac:InvoiceDocumentReference</t>
  </si>
  <si>
    <t>Si 'Código de tipo de nota de débito' es '13' y el monto de IGV o IVAP es mayor a cero</t>
  </si>
  <si>
    <t>3507</t>
  </si>
  <si>
    <t>Si 'Código de tributo' es '9995' o '9997' y 'Código de tipo de nota de débito' es '13', el valor del Tag UBL es mayor a cero</t>
  </si>
  <si>
    <t>Si 'Código de tributo' es '1000' o '1016' y 'Código de tipo de nota de débito' es '13', el valor del Tag UBL es mayor a cero</t>
  </si>
  <si>
    <t xml:space="preserve">/DebitNote/cac:ContractDocumentReference/cbc:DocumentTypeCode (Tipo de contrato)
</t>
  </si>
  <si>
    <t>Si existe más de un tag /DebitNote/cac:ContractDocumentReference/cbc:ID (Número de contrato)</t>
  </si>
  <si>
    <t>/DebitNote/cac:ContractDocumentReference/cbc:ID (Número de contrato)</t>
  </si>
  <si>
    <t>/DebitNote/cac:ContractDocumentReference/cbc:DocumentDescription</t>
  </si>
  <si>
    <t>/DebitNote/cac:ContractDocumentReference/cac:IssuerParty/cac:PartyLegalEntity/cac:ShareholderParty/cbc:PartecipationPercent</t>
  </si>
  <si>
    <t xml:space="preserve">/DebitNote/cac:ContractDocumentReference/cbc:DocumentTypeCode (Tipo de contrato)
</t>
  </si>
  <si>
    <t xml:space="preserve">  (Catálogo No. 25, 25.1, 25.2 y 25.3)</t>
  </si>
  <si>
    <t>3506</t>
  </si>
  <si>
    <t>Si la serie no empieza con número, el valor del Tag UBL se encuentra en el listado con indicador de estado igual a 1</t>
  </si>
  <si>
    <t>3508</t>
  </si>
  <si>
    <t>3509</t>
  </si>
  <si>
    <t>3510</t>
  </si>
  <si>
    <t>3511</t>
  </si>
  <si>
    <t>3512</t>
  </si>
  <si>
    <t>3513</t>
  </si>
  <si>
    <t>3514</t>
  </si>
  <si>
    <r>
      <rPr>
        <strike/>
        <sz val="10"/>
        <color theme="1"/>
        <rFont val="Calibri"/>
        <family val="2"/>
        <scheme val="minor"/>
      </rPr>
      <t>Corrección por error en la descripción o atención de reclamo respecto de bienes adquiridos o servicios prestados</t>
    </r>
    <r>
      <rPr>
        <sz val="10"/>
        <color theme="1"/>
        <rFont val="Calibri"/>
        <family val="2"/>
        <scheme val="minor"/>
      </rPr>
      <t xml:space="preserve">
Corrección por error en la descripción y/o código de producto SUNAT</t>
    </r>
  </si>
  <si>
    <r>
      <rPr>
        <strike/>
        <sz val="10"/>
        <color theme="1"/>
        <rFont val="Calibri"/>
        <family val="2"/>
        <scheme val="minor"/>
      </rPr>
      <t>Penalidades/</t>
    </r>
    <r>
      <rPr>
        <sz val="10"/>
        <color theme="1"/>
        <rFont val="Calibri"/>
        <family val="2"/>
        <scheme val="minor"/>
      </rPr>
      <t xml:space="preserve"> otros conceptos </t>
    </r>
  </si>
  <si>
    <t>Penalidades</t>
  </si>
  <si>
    <t>Gratuitas-Gravada</t>
  </si>
  <si>
    <t>Gratuitas-Exoneradas</t>
  </si>
  <si>
    <t>Gratuitas-Inafectas</t>
  </si>
  <si>
    <t>Gratuitas-Exportación</t>
  </si>
  <si>
    <t>Solo es permitido registrar un documento que modifica.</t>
  </si>
  <si>
    <t>No se puede modificar mas de un comprobante con la nota</t>
  </si>
  <si>
    <t>El monto consignado supera al importe documento que modifica</t>
  </si>
  <si>
    <t>3505</t>
  </si>
  <si>
    <t>El XML no contiene el tag cac:TaxTotal/cbc:TaxAmount</t>
  </si>
  <si>
    <t>El XML no contiene el tag cac:InvoiceLine/cac:Item/cac:CommodityClassification/cbc:ItemClassificationCode</t>
  </si>
  <si>
    <t>Las penalidades son operaciones inafectas del IGV</t>
  </si>
  <si>
    <t>El monto total de la nota de credito debe ser menor o igual al monto del documento que modifica</t>
  </si>
  <si>
    <t xml:space="preserve">&lt;&lt;&lt; REVISAR HOJA "GENERAL" &gt;&gt;&gt; </t>
  </si>
  <si>
    <t>Datos del Documento Autorizado Electrónico SEAE</t>
  </si>
  <si>
    <t>El valor del Tag UBL no cumple con el formato (24 horas)</t>
  </si>
  <si>
    <t>3583</t>
  </si>
  <si>
    <t>Tipo de moneda del documento</t>
  </si>
  <si>
    <t>Datos de la Firma Electrónica</t>
  </si>
  <si>
    <t>Identificación del aeropuerto</t>
  </si>
  <si>
    <t>Datos del pasajero</t>
  </si>
  <si>
    <t>Tipo y número de documento de
identidad</t>
  </si>
  <si>
    <t>4469</t>
  </si>
  <si>
    <t xml:space="preserve">Tipo y número de documento de identidad del usuario
</t>
  </si>
  <si>
    <t>Apellidos y nombres, denominación o razón social del Usuario</t>
  </si>
  <si>
    <t>Información del Servicio</t>
  </si>
  <si>
    <t>Número de orden del Item</t>
  </si>
  <si>
    <t>'1'</t>
  </si>
  <si>
    <t>El valor del Tag UBL es diferente a '1'</t>
  </si>
  <si>
    <t>Tipo de vuelo</t>
  </si>
  <si>
    <t>Tipos de vuelo:
'1' = Vuelos Nacionales 
'2' = Vuelos Internacionales
'3' = Transferencia Internacional Internacional
'4' = Transferencia Nacional Nacional</t>
  </si>
  <si>
    <t>/Invoice/cac:InvoiceLine/cac:Item/cac:CatalogueItemIdentification/cbc:ID (Tipos de vuelo)</t>
  </si>
  <si>
    <t>3599</t>
  </si>
  <si>
    <t>3601</t>
  </si>
  <si>
    <t>Valor del Servicio</t>
  </si>
  <si>
    <t>/Invoce/cac:InvoiceLine/cbc:LineExtensionAmount</t>
  </si>
  <si>
    <t>(Catálogo N° 02)</t>
  </si>
  <si>
    <t>Catálogo (002)</t>
  </si>
  <si>
    <t>Totales del SEAE</t>
  </si>
  <si>
    <t>3593</t>
  </si>
  <si>
    <t>Si el Tag UBL existe, el valor del Tag UBL es diferente al 'Total de IGV' 
(cbc:TaxAmount del tributo '1000')</t>
  </si>
  <si>
    <t>/Invoice/cac:TaxTotal/cac:TaxSubtotal/cbc:TaxableAmount  (Total valor de Servicio)</t>
  </si>
  <si>
    <t>Si el 'Código de tributo' es '1000' y no existe el Tag UBL</t>
  </si>
  <si>
    <t>3587</t>
  </si>
  <si>
    <t>3588</t>
  </si>
  <si>
    <t>Si 'Código de tributo' es '1000', el Tag UBL existe, el valor del Tag UBL es diferente a la sumatoria del 'Valor de servicio' (/Invoce/cac:InvoiceLine/cbc:LineExtensionAmount)</t>
  </si>
  <si>
    <t>3589</t>
  </si>
  <si>
    <t>/Invoice/cac:TaxTotal/cac:TaxSubtotal/cac:TaxCategory/cbc:Percent (Tasa del tributo)</t>
  </si>
  <si>
    <t>3594</t>
  </si>
  <si>
    <t>3595</t>
  </si>
  <si>
    <t>3596</t>
  </si>
  <si>
    <t>El dato ingresado no corresponde a una tasa vigente del IGV</t>
  </si>
  <si>
    <t>/Invoice/cac:TaxTotal/cac:TaxSubtotal/cbc:TaxAmount (Total de IGV)</t>
  </si>
  <si>
    <t>Si  'Código de tributo' es '1000', el valor del Tag Ubl es diferente al resultado de multiplicar 'Total valor de Servicio' (cbc:TaxableAmount) por la 'tasa del tributo', con una tolerancia + - 1</t>
  </si>
  <si>
    <t>El valor del Tag UBL es diferente a '1000'</t>
  </si>
  <si>
    <t>Catálogo (005)</t>
  </si>
  <si>
    <t xml:space="preserve">Si el valor del tag UBL es diferente de la sumatoria del 'Total Valor de Servicio' más 'Total de IGV',  con una tolerancia + - 1. </t>
  </si>
  <si>
    <t>Tipo e identificación de la compañía de aviación comercial</t>
  </si>
  <si>
    <t>Tipos de identificación:
1 - Número de RUC
2 - Código de IATA
3 - Denominación o razón social</t>
  </si>
  <si>
    <t>/Invoice/cac:InvoiceLine/cac:OriginatorParty/cac:PartyIdentification/cbc:ID@schemeID (Tipos de identificación)</t>
  </si>
  <si>
    <t>3592</t>
  </si>
  <si>
    <t>"Tipos de identificación"</t>
  </si>
  <si>
    <t>Si existe el atributo, el valor ingresado es diferente a 'Tipos de identificacion'</t>
  </si>
  <si>
    <t>Número de asiento</t>
  </si>
  <si>
    <t xml:space="preserve">“Número de asiento” </t>
  </si>
  <si>
    <t xml:space="preserve">/Invoice/cac:InvoiceLine/cac:Item/cac:AdditionalItemProperty/cbc:Name </t>
  </si>
  <si>
    <t>“1000”</t>
  </si>
  <si>
    <t>3590</t>
  </si>
  <si>
    <t>Si 'Código del concepto' es '1000' y si existe el tag, el formato del Tag UBL es diferente a alfanumérico de 2 a 4 caracteres, (no se permite 'whitespace character': espacio, salto de línea, tab, fin de línea, etc.)</t>
  </si>
  <si>
    <t>4470</t>
  </si>
  <si>
    <t>Número de boleto de viaje aéreo</t>
  </si>
  <si>
    <t xml:space="preserve">“Número de boleto de viaje aéreo” </t>
  </si>
  <si>
    <t>“1001”</t>
  </si>
  <si>
    <t xml:space="preserve">/Invoice/cac:InvoiceLine/cac:Item/cac:AdditionalItemProperty/cbc:NameCode </t>
  </si>
  <si>
    <t>/Invoice/cac:InvoiceLine/cac:Item/cac:AdditionalItemProperty/cbc:Value (Número de boleto de viaje aéreo)</t>
  </si>
  <si>
    <t xml:space="preserve">De existir 'Código del concepto' igual a '1001' y no existe el tag o es vacío
</t>
  </si>
  <si>
    <t>3598</t>
  </si>
  <si>
    <t>4471</t>
  </si>
  <si>
    <t>Número de vuelo</t>
  </si>
  <si>
    <t xml:space="preserve">“Número de vuelo” </t>
  </si>
  <si>
    <t>“1002”</t>
  </si>
  <si>
    <t>/Invoice/cac:InvoiceLine/cac:Item/cac:AdditionalItemProperty/cbc:Value (Número de vuelo)</t>
  </si>
  <si>
    <t xml:space="preserve">De existir 'Código del concepto' igual a '1002' y no existe el tag o es vacío
</t>
  </si>
  <si>
    <t>3600</t>
  </si>
  <si>
    <t>4472</t>
  </si>
  <si>
    <t>Fecha de vuelo</t>
  </si>
  <si>
    <t xml:space="preserve">“Fecha de vuelo” </t>
  </si>
  <si>
    <t xml:space="preserve">“1003” </t>
  </si>
  <si>
    <t>/Invoice/cac:InvoiceLine/cac:Item/cac:AdditionalItemProperty/cbc:NameCode)</t>
  </si>
  <si>
    <t>/Invoice/cac:InvoiceLine/cac:Item/cac:AdditionalItemProperty/cac:UsabilityPeriod/cbc:StartDate (Fecha de vuelo)</t>
  </si>
  <si>
    <t>3602</t>
  </si>
  <si>
    <t>Si 'Código del concepto' es '1003' y el formato del Tag UBL es diferente de YYYY-MM-DD</t>
  </si>
  <si>
    <t>Número de tarjeta de embarque (boarding pass)</t>
  </si>
  <si>
    <t xml:space="preserve">“Número de Tarjeta de embarque” </t>
  </si>
  <si>
    <t>“1004”</t>
  </si>
  <si>
    <t>/Invoice/cac:InvoiceLine/cac:Item/cac:AdditionalItemProperty/cbc:Value (Boarding pass)</t>
  </si>
  <si>
    <t>3603</t>
  </si>
  <si>
    <t>Si 'Código del concepto' es '1004'  y existe el tag, el formato del Tag UBL es diferente a alfanumérico de 3 a 50 caracteres, (no se permite 'whitespace character': salto de línea, tab, fin de línea, etc.)</t>
  </si>
  <si>
    <t>4473</t>
  </si>
  <si>
    <t>IssueTime - El dato ingresado  no cumple con el patrón hh:mm:ss</t>
  </si>
  <si>
    <t>RegistrationName - El nombre y apellido del pasajero no cumple con el estandar</t>
  </si>
  <si>
    <t>El XML no contiene el tag o no existe informacion del tipo de vuelo.</t>
  </si>
  <si>
    <t>El dato ingresado como tipo de vuelo no corresponde a un valor esperado.</t>
  </si>
  <si>
    <t>El XML no contiene el tag o no existe información relacionada con el número de asiento</t>
  </si>
  <si>
    <t>Debe informar el Total valor del servicio</t>
  </si>
  <si>
    <t>El total valor del servicio no cumple con el formato establecido</t>
  </si>
  <si>
    <t>La sumatoria del valor del servicio gravado no corresponden con el total valor del servicio gravado</t>
  </si>
  <si>
    <t>El XML no contiene el tag de la tasa del tributo</t>
  </si>
  <si>
    <t>El dato ingresado como factor de afectacion no cumple con el formato establecido.</t>
  </si>
  <si>
    <t>El XML no contiene el tag o no existe información relacionada con el tipo de documento</t>
  </si>
  <si>
    <t>El dato ingresado como número de asiento no cumple con el formato establecido</t>
  </si>
  <si>
    <t>El XML no contiene el tag o no existe información relacionada con el número de boleto</t>
  </si>
  <si>
    <t>El dato ingresado como número de boleto no cumple con el formato establecido.</t>
  </si>
  <si>
    <t>El XML no contiene el tag o no existe información relacionada con el número de vuelo</t>
  </si>
  <si>
    <t>El dato ingresado como número de vuelo no cumple con el formato establecido</t>
  </si>
  <si>
    <t>El XML no contiene el tag o no existe información relacionada con la fecha de vuelo</t>
  </si>
  <si>
    <t>El dato ingresado como número de la tarjeta de embarque no cumple con el formato establecido</t>
  </si>
  <si>
    <t>"28"
"56"</t>
  </si>
  <si>
    <t>Periodo Tributario de Atribución</t>
  </si>
  <si>
    <t xml:space="preserve">AAAAMM
</t>
  </si>
  <si>
    <t>/Invoice/cac:InvoicePeriod/cbc:DescriptionCode</t>
  </si>
  <si>
    <t>El XML no contiene el tag o no existe información del periodo tributario de atribución</t>
  </si>
  <si>
    <t>El valor del Tag UBL no cumple con el formato AAAAMM</t>
  </si>
  <si>
    <t>El periodo tributario de atribución no cumple con el formato establecido</t>
  </si>
  <si>
    <t>El valor de MM (posiciones 5 y 6) del valor del Tag UBL no se encuentra en el rango 01&lt;=MM&lt;=12</t>
  </si>
  <si>
    <t>El mes indicado en el periodo tributario de atribución no es válido</t>
  </si>
  <si>
    <t>El valor de AAAA (posiciones 1 al 4) del valor del Tag UBL es mayor al año actual</t>
  </si>
  <si>
    <t>El año indicado en el periodo tributario de atribución es mayor al año actual</t>
  </si>
  <si>
    <t>El mes MM y año AAAA no corresponde al mes y año de la 'Fecha de emisión'</t>
  </si>
  <si>
    <t>El periodo tributario de atribución no corresponde con el mes y año de la fecha de emisión</t>
  </si>
  <si>
    <t>"25"</t>
  </si>
  <si>
    <t>La moneda de los montos atribuidos y totales de comprobantes es diferente al valor del Tag UBL</t>
  </si>
  <si>
    <t>Datos del Partícipe</t>
  </si>
  <si>
    <t>Tipo y número de documento del partícpe</t>
  </si>
  <si>
    <t>Datos del Contrato de Colaboración Empresarial</t>
  </si>
  <si>
    <t>N.° de Resolución</t>
  </si>
  <si>
    <t>/Invoice/cac:ContractDocumentReference/cbc:DocumentStatusCode</t>
  </si>
  <si>
    <t>Debe consignar el Número de resolución</t>
  </si>
  <si>
    <t xml:space="preserve">N.° de Contrato </t>
  </si>
  <si>
    <t xml:space="preserve"> M</t>
  </si>
  <si>
    <t>/Invoice/cac:ContractDocumentReference/cbc:ID</t>
  </si>
  <si>
    <t>Debe consignar el Numero de contrato</t>
  </si>
  <si>
    <t>Porcentaje de Atribución</t>
  </si>
  <si>
    <t>Debe consigar el porcentaje de participacion</t>
  </si>
  <si>
    <t>El formato del Tag UBL es diferente de decimal positivo de hasta 2 enteros y hasta 2 decimales</t>
  </si>
  <si>
    <t>Detalle de montos de Crédito Fiscal, Costos y Gastos por atribuir y atribuidos</t>
  </si>
  <si>
    <t>El formato del Tag UBL es diferente de numérico de 1 dígito; o, es igual cero.</t>
  </si>
  <si>
    <t>El valor del Tag UBL no debe repetirse en el /Invoice</t>
  </si>
  <si>
    <t>Indicador de tipo de monto</t>
  </si>
  <si>
    <t>"1" Valor de operaciones afectas IGV
"2" Valor de operaciones no afectas IGV 
"3" IGV de operaciones afectas 
"4" Costos y Gastos no afectos IGV</t>
  </si>
  <si>
    <t xml:space="preserve">/Invoice/cac:InvoiceLine/cac:Item/cac:SellersItemIdentification/cbc:ID
 </t>
  </si>
  <si>
    <t>El indicador de tipo de monto no cumple con el formato establecido</t>
  </si>
  <si>
    <t xml:space="preserve">El valor del Tag UBL es diferente de '1', '2', '3' y '4' </t>
  </si>
  <si>
    <t xml:space="preserve">El indicador de tipo de monto es diferente de '1', '2', '3' y '4' </t>
  </si>
  <si>
    <t>Solo debe consignar un indicador de tipo de monto a atribuir en el documento</t>
  </si>
  <si>
    <t>Descripción del monto</t>
  </si>
  <si>
    <t>La descripción del monto no cumple con el formato establecido</t>
  </si>
  <si>
    <t>Monto por atribuir</t>
  </si>
  <si>
    <t>Debe consignar el monto atribuido</t>
  </si>
  <si>
    <t>Si 'Indicador de tipo de monto' es '1' (Valor de Operaciones afectas IGV) , y campo 'IGV de operaciones afectas' no existe o es cero, el valor del Tag UBL es diferente de cero</t>
  </si>
  <si>
    <t>El dato ingresado en el campo Valor de Operaciones afectas IGV debe ser "cero".</t>
  </si>
  <si>
    <t>Si 'Indicador de tipo de monto' es '3' (IGV de operaciones afectas), y campo 'Valor de operaciones afectas - IGV' no existe o es cero, el valor del Tag UBL es diferente de cero</t>
  </si>
  <si>
    <t>El dato ingresado en el campo IGV de operaciones afectas debe ser "cero"</t>
  </si>
  <si>
    <t>Monto atribuido</t>
  </si>
  <si>
    <t xml:space="preserve">El dato ingresado en el campo Monto atribuido debe ser "cero". </t>
  </si>
  <si>
    <t>Si el campo 'Monto por atribuir' es mayor a cero, el valor del Tag UBL es diferente de 'Monto a atribuir' por 'Porcentaje de atribución' dividido entre 100, con una tolerancia de + - 1</t>
  </si>
  <si>
    <t>El dato ingresado en el campo Monto atribuido es diferente al % de atribución.</t>
  </si>
  <si>
    <t xml:space="preserve">Resumen Importes Totales </t>
  </si>
  <si>
    <t>Total montos atribuidos</t>
  </si>
  <si>
    <t>El valor del Tag UBL es diferente a la sumatoria de los 'Monto atribuidos' (cac:InvoiceLine/cbc:LineExtensionAmount) de los ítems, con una tolerancia + - 1</t>
  </si>
  <si>
    <t>Datos adicionales de IGV sujeto a régimen de  Recuperación Anticipada</t>
  </si>
  <si>
    <t>IGV- Régimen de recuperación anticipada</t>
  </si>
  <si>
    <t>Norma del Régimen de recuperación anticipada</t>
  </si>
  <si>
    <t xml:space="preserve">/Invoice/cac:AdditionalDocumentReference/cbc:ID (Número de documento)
</t>
  </si>
  <si>
    <t>Si no existe el Tag UBL o es vacío, y existe 'IGV- Régimen de recuperación anticipada' con monto mayor a cero</t>
  </si>
  <si>
    <t>Si consigna monto de IGV-Recuperacion anticipada, debe informar la norma de sustento</t>
  </si>
  <si>
    <t>"99" Otros</t>
  </si>
  <si>
    <t>Si existe el "Número de documento", el valor del Tag UBL es diferente de '99'</t>
  </si>
  <si>
    <t>Datos del Documento de Atribución Electrónico</t>
  </si>
  <si>
    <r>
      <t xml:space="preserve">Número de orden </t>
    </r>
    <r>
      <rPr>
        <sz val="9"/>
        <color theme="1"/>
        <rFont val="Calibri"/>
        <family val="2"/>
      </rPr>
      <t>del Item</t>
    </r>
  </si>
  <si>
    <t>Si el 'Tipo de documento' es igual a '25' y 'Serie del documento de baja' empieza con 'F' o número, el 'Tipo de documento' concatenado con 'Serie del documento dado de baja' concatenado con el Tag UBL no se encuentra en el listado</t>
  </si>
  <si>
    <t>Si el 'Tipo de documento' es igual a '56' y 'Serie del documento de baja' empieza con 'C', el 'Tipo de documento' concatenado con 'Serie del documento dado de baja' concatenado con el Tag UBL no se encuentra en el listado</t>
  </si>
  <si>
    <t>Si el "Tipo de documento" es '56' y "Serie del documento de baja" empieza con "C", la fecha de emisión del comprobante en el listado es diferente a la "Fecha de generación del documento dado de baja"</t>
  </si>
  <si>
    <t xml:space="preserve">ID del certificado del comprobante no corresponde con el ID del certificado del contribuyente o del PSE al que está afiliado el contribuyente.
</t>
  </si>
  <si>
    <t>Si 'Código de tipo de nota de crédito' es '01', '02', '03', '04', '05', '06', '07', '08', '09', '10', '12' '13', y existe más de un tag /CreditNote/cac:BillingReference/cac:InvoiceDocumentReference</t>
  </si>
  <si>
    <r>
      <t xml:space="preserve">Si 'Código de tipo de nota de débito' es diferente de '03' (otros conceptos) y </t>
    </r>
    <r>
      <rPr>
        <sz val="9"/>
        <color rgb="FFFF0000"/>
        <rFont val="Calibri"/>
        <family val="2"/>
        <scheme val="minor"/>
      </rPr>
      <t>'13' (Penalidades)</t>
    </r>
    <r>
      <rPr>
        <sz val="9"/>
        <rFont val="Calibri"/>
        <family val="2"/>
        <scheme val="minor"/>
      </rPr>
      <t xml:space="preserve"> y la Serie del comprobante empieza con 'F', el Tag UBL es diferente de  '01', '05', '06', '12', '13', '15', '16', '18', '21', '28', '30', '34', '37', '42', '43', '45', '55', '11', '17', '23', '24' y '56'</t>
    </r>
  </si>
  <si>
    <r>
      <t xml:space="preserve">Si 'Código de tipo de nota de débito' es igual a '03' (Otros conceptos) o </t>
    </r>
    <r>
      <rPr>
        <sz val="9"/>
        <color rgb="FFFF0000"/>
        <rFont val="Calibri"/>
        <family val="2"/>
        <scheme val="minor"/>
      </rPr>
      <t>'13' (Penalidades)</t>
    </r>
    <r>
      <rPr>
        <sz val="9"/>
        <rFont val="Calibri"/>
        <family val="2"/>
        <scheme val="minor"/>
      </rPr>
      <t xml:space="preserve"> y la Serie del comprobante empieza con 'F', el Tag UBL es diferente de '01', '05', '06', '12', '13', '15', '16', '18', '21', '28', '30', '34', '37', '42', '43', '45', '55', '11', '17', '23', '24', '56', vacío y guion ('-')</t>
    </r>
  </si>
  <si>
    <r>
      <t xml:space="preserve">Si 'Código de tipo de nota de débito' es diferente de '03' (otros conceptos) y </t>
    </r>
    <r>
      <rPr>
        <sz val="9"/>
        <color rgb="FFFF0000"/>
        <rFont val="Calibri"/>
        <family val="2"/>
        <scheme val="minor"/>
      </rPr>
      <t>'13' (Penalidades)</t>
    </r>
    <r>
      <rPr>
        <sz val="9"/>
        <rFont val="Calibri"/>
        <family val="2"/>
        <scheme val="minor"/>
      </rPr>
      <t xml:space="preserve"> y la Serie del comprobante empieza con "B", el Tag UBL es diferente de '03', '12', '16' y '55'</t>
    </r>
  </si>
  <si>
    <r>
      <t xml:space="preserve">Si 'Código de tipo de nota de débito' es igual a '03' (otros conceptos) o </t>
    </r>
    <r>
      <rPr>
        <sz val="9"/>
        <color rgb="FFFF0000"/>
        <rFont val="Calibri"/>
        <family val="2"/>
        <scheme val="minor"/>
      </rPr>
      <t>'13' (Penalidades)</t>
    </r>
    <r>
      <rPr>
        <sz val="9"/>
        <rFont val="Calibri"/>
        <family val="2"/>
        <scheme val="minor"/>
      </rPr>
      <t xml:space="preserve"> y la Serie del comprobante empieza con "B", el Tag UBL es diferente de  '03', '12', '16', '55', vacío y guion ('-')</t>
    </r>
  </si>
  <si>
    <r>
      <t xml:space="preserve">Si 'Código de tipo de nota de débito' es diferente de '03' (otros conceptos) y </t>
    </r>
    <r>
      <rPr>
        <sz val="9"/>
        <color rgb="FFFF0000"/>
        <rFont val="Calibri"/>
        <family val="2"/>
        <scheme val="minor"/>
      </rPr>
      <t xml:space="preserve">'13' (Penalidades) </t>
    </r>
    <r>
      <rPr>
        <sz val="9"/>
        <rFont val="Calibri"/>
        <family val="2"/>
        <scheme val="minor"/>
      </rPr>
      <t>y la Serie del comprobante empieza con número, el Tag UBL es diferente de  '01', '05', '03', '06', '12', '13', '15', '16', '18', '21', '28', '30', '34', '37', '42', '43', '45', '55', '11', '17', '23', '24' y '56'</t>
    </r>
  </si>
  <si>
    <r>
      <t xml:space="preserve">Si 'Código de tipo de nota de débito' es igual a '03' (otros conceptos) o </t>
    </r>
    <r>
      <rPr>
        <sz val="9"/>
        <color rgb="FFFF0000"/>
        <rFont val="Calibri"/>
        <family val="2"/>
        <scheme val="minor"/>
      </rPr>
      <t>'13' (Penalidades)</t>
    </r>
    <r>
      <rPr>
        <sz val="9"/>
        <rFont val="Calibri"/>
        <family val="2"/>
        <scheme val="minor"/>
      </rPr>
      <t xml:space="preserve"> y la Serie del comprobante empieza con número, el Tag UBL es diferente de '01', '05', '03', '06', '12', '13', '15', '16', '18', '21', '28', '30', '34', '37', '42', '43', '45', '55', '11', '17', '23', '24', '56', vacío y guion ('-')</t>
    </r>
  </si>
  <si>
    <t>Documento de atribución</t>
  </si>
  <si>
    <r>
      <t xml:space="preserve">Comprobante de pago SEAE / </t>
    </r>
    <r>
      <rPr>
        <sz val="10"/>
        <color rgb="FFFF0000"/>
        <rFont val="Calibri"/>
        <family val="2"/>
        <scheme val="minor"/>
      </rPr>
      <t>DAE-SEAE</t>
    </r>
  </si>
  <si>
    <t>3584</t>
  </si>
  <si>
    <t>3585</t>
  </si>
  <si>
    <t>Tipo de documento de identidad del adquiriente no cumple con el formato</t>
  </si>
  <si>
    <t>3586</t>
  </si>
  <si>
    <t>El XML no contiene el tag o no existe información requerida</t>
  </si>
  <si>
    <t>El XML no contiene el tag o no existe información relacionada con el código de concepto SEAE</t>
  </si>
  <si>
    <t>3597</t>
  </si>
  <si>
    <t>El código de concepto no puede estar duplicado.</t>
  </si>
  <si>
    <t>Si el 'tipo de documento' es igual a '56', y el valor del Tag UBL se encuentra en el listado con indicador de estado igual a 1</t>
  </si>
  <si>
    <t xml:space="preserve">Si el 'tipo de documento' es igual a '28', y el valor del Tag UBL se encuentra en el listado con indicador de estado igual a 2
Si el 'tipo de documento' es igual a '56', y el valor del Tag UBL se encuentra en el listado con indicador de estado igual a 0 o 2 </t>
  </si>
  <si>
    <t>3605</t>
  </si>
  <si>
    <t>3580</t>
  </si>
  <si>
    <t>3581</t>
  </si>
  <si>
    <t>3582</t>
  </si>
  <si>
    <t>3575</t>
  </si>
  <si>
    <t>3576</t>
  </si>
  <si>
    <t>3544</t>
  </si>
  <si>
    <t>El XML no contiene el tag o no existe información de total valor de servicios globales</t>
  </si>
  <si>
    <t>3565</t>
  </si>
  <si>
    <t>El dato ingresado en el total valor de servicios globales no cumple con el formato establecido</t>
  </si>
  <si>
    <t>3567</t>
  </si>
  <si>
    <t>La sumatoria del total valor de servicio - operaciones exoneradas de línea no corresponden al total</t>
  </si>
  <si>
    <t>3568</t>
  </si>
  <si>
    <t>La sumatoria del total valor de servicio - operaciones inafectas de línea no corresponden al total</t>
  </si>
  <si>
    <t>3569</t>
  </si>
  <si>
    <t>3570</t>
  </si>
  <si>
    <t>La sumatoria del total valor de servicio - operaciones gratuitas de línea no corresponden al total</t>
  </si>
  <si>
    <t>3571</t>
  </si>
  <si>
    <t>3578</t>
  </si>
  <si>
    <t>3579</t>
  </si>
  <si>
    <t>La sumatoria del total valor de servicio - operaciones gravadas de línea no corresponden al total</t>
  </si>
  <si>
    <t>Tipo o descripción del contrato</t>
  </si>
  <si>
    <t>Porcentaje de participación del adquirente o usuario como participe del contrato</t>
  </si>
  <si>
    <t>Si existe otra línea con el mismo valor del Tag UBL (existe otro cac:SellersItemIdentification/cbc.id con el mismo valor)</t>
  </si>
  <si>
    <t>Tipo de moneda en la cual se emite el documento de atribución</t>
  </si>
  <si>
    <t>El formato del Tag UBL es diferente a alfanumérico hasta 21 caracteres (solo se permite letras mayúsculas, números, '-' y '/', no se permite ningún otro 'whitespace character': espacio, salto de línea, tab, fin de línea, etc. Tampoco se permite solo espacios en blanco o solamente ceros)</t>
  </si>
  <si>
    <t>NNN-NNN-NNNNNNN/SUNAT</t>
  </si>
  <si>
    <t>an..21</t>
  </si>
  <si>
    <t xml:space="preserve">Si el campo 'Monto a atribuir' es igual a cero, el valor del Tag UBL es diferente de cero </t>
  </si>
  <si>
    <t>Datos del Emisor electrónico</t>
  </si>
  <si>
    <t>Datos del Usuario</t>
  </si>
  <si>
    <t xml:space="preserve">Total valor de Servicio - operaciones gravadas (IGV)
Total del IGV
</t>
  </si>
  <si>
    <t>Apellidos y nombres, denominación del pasajero</t>
  </si>
  <si>
    <t>Si el formato del Tag UBL es diferente a alfanumérico de 3 a 250 caracteres (se considera cualquier caracter incluido espacio, no se permite ningún otro 'whitespace character': salto de línea, tab, fin de línea, etc. No se permiten espacios al inicio y al final del contenido)</t>
  </si>
  <si>
    <t xml:space="preserve">20
21
</t>
  </si>
  <si>
    <t>Si el 'tipo de documento' es igual a '56':
La diferencia entre la fecha de recepción del XML y el valor del Tag UBL es mayor al plazo máximo vigente.</t>
  </si>
  <si>
    <t>Si el Tag UBL existe, el formato del Tag UBL es diferente a alfanumérico de 3 caracteres (solo se permite letras y números)</t>
  </si>
  <si>
    <t>Si el Tag UBL existe, el formato es diferente a alfanumérico de 3 a 250 caracteres (se considera cualquier caracter incluido espacio, no se permite ningún otro 'whitespace character': salto de línea, tab, fin de línea, etc. No se permiten espacios al inicio y al final del contenido)</t>
  </si>
  <si>
    <t xml:space="preserve">El valor del Tag UBL es diferente a '1', '2', '3' o '4' </t>
  </si>
  <si>
    <t>Si el 'Código de tributo' es '1000', el valor del Tag UBL es diferente a la tasa vigente del IGV a la fecha de emisión.</t>
  </si>
  <si>
    <t>Si existe el Tag UBL y el 'Tipo de identificación' es diferente de 1-RUC, el formato del Tag UBL es diferente a alfanumérico de 3 a 50 caracteres (se considera cualquier carácter incluido espacio, no se permite ningún otro "whitespace character": salto de línea, tab, fin de línea, etc. No se permiten espacios al inicio y al final del contenido)</t>
  </si>
  <si>
    <t>/Invoice/cac:InvoiceLine/cac:OriginatorParty/cac:PartyIdentification/cbc:ID (RUC, código IATA o denominación)</t>
  </si>
  <si>
    <t>Si el Tag UBL existe y el 'Tipo de identificación' es 1 - RUC, el formato del Tag UBL es diferente a numérico de 11 dígitos</t>
  </si>
  <si>
    <t xml:space="preserve">Si el Tag UBL existe y el 'Tipo de identificación' es 1 - RUC, el valor del Tag UBL no está  en el listado
</t>
  </si>
  <si>
    <t xml:space="preserve">Si el 'Código del concepto' es '1000', el Tag UBL no existe o es vacío
</t>
  </si>
  <si>
    <t>Si existe el Tag UBL, y no existe 'Código de concepto' (cbc:NameCode) o es vacío</t>
  </si>
  <si>
    <t>Si 'Código del concepto' es '1001' y si existe el tag, el formato del Tag UBL es diferente a alfanumérico de 3 a 13 caracteres  (solo se permite letras y números)</t>
  </si>
  <si>
    <t>Si el 'Código del concepto' es '1002', el formato del Tag UBL es diferente a alfanumérico de 3 a 10 caracteres   (solo se permite letras y números)</t>
  </si>
  <si>
    <t xml:space="preserve">Si el 'Código del concepto' es '1004', el Tag UBL no existe o es vacío
</t>
  </si>
  <si>
    <t>Si "Código de tributo" es "1000" o "9996" y "Tipo de comprobante" es diferente de "03", el valor del Tag UBL es diferente de 10, 10.5 y 18</t>
  </si>
  <si>
    <t>Si "Código de tributo" es "1000" o "9996" y "Tipo de comprobante" es "03", el valor del Tag UBL es diferente de 10.5 y 18</t>
  </si>
  <si>
    <t>El comprobante fue informado fuera del plazo establecido</t>
  </si>
  <si>
    <t>El numero de RUC del receptor no existe</t>
  </si>
  <si>
    <t>El emisor electronico es un Sujeto sin capacidad operativa (SSCO)</t>
  </si>
  <si>
    <t>Si la operacion es gratuita PriceTypeCode =02 y cbc:PriceAmount&gt; 0 el codigo de afectacion de igv debe ser no onerosa es decir diferente de 10,20,30.</t>
  </si>
  <si>
    <t>El dato ingresado en el tag /cac:SubInvoiceLine/cac:TaxTotal/cac:TaxSubtotal/cbc:TaxableAmount no cumple el formato establecido</t>
  </si>
  <si>
    <t>Comprobante físico no se encuentra autorizado</t>
  </si>
  <si>
    <t>Solo debe consignar información de percepciones si la forma de pago es "Contado"</t>
  </si>
  <si>
    <t>La actividad economica para el RUC esta impedida de presentar la declaracion</t>
  </si>
  <si>
    <t>Numero de documento de identidad del adquiriente no cumple con el formato</t>
  </si>
  <si>
    <t>Debe consignar los nombres y apellidos del pasajero</t>
  </si>
  <si>
    <t>Si consigna tipo de documento del adquiriente debe consignar el numero de documento y vicerversa</t>
  </si>
  <si>
    <t>Debe consignar en un ítem los codigos de concepto 1111 (tipo de boleto), 1112 (numero de boleto) y 1113 (itinerario)</t>
  </si>
  <si>
    <t>El sistema y el numero de tarjeta de credito y/o debito utilizada no cumple con el formato establecido</t>
  </si>
  <si>
    <t>Debe consignar el codigo o numero de reserva</t>
  </si>
  <si>
    <t>El tipo de documento de identidad del pasajero no esta permitido</t>
  </si>
  <si>
    <t>Si consigna tipo de documento del pasajero debe consignar el numero de documento y vicerversa</t>
  </si>
  <si>
    <t>La sumatoria de impuestos globales no corresponde al monto total de impuestos</t>
  </si>
  <si>
    <t>La sumatoria consignados en descuentos globales no corresponden al total</t>
  </si>
  <si>
    <t>La sumatoria de los montos atribuidos no es correcta.</t>
  </si>
  <si>
    <t>El formato del Tag UBL no tiene el formato:
- [F][A-Z0-9]{3}-[0-9]{1,8} 
- [0-9]{4}-[0-9]{1,8}
Nota: En el caso de serie numérica, no se permite la serie cero y tampoco el correlativo cero</t>
  </si>
  <si>
    <r>
      <rPr>
        <strike/>
        <sz val="9"/>
        <rFont val="Calibri"/>
        <family val="2"/>
        <scheme val="minor"/>
      </rPr>
      <t>El valor del Tag UBL se encuentra en el listado con indicador de estado igual a 0 o 2</t>
    </r>
    <r>
      <rPr>
        <sz val="9"/>
        <rFont val="Calibri"/>
        <family val="2"/>
        <scheme val="minor"/>
      </rPr>
      <t xml:space="preserve">
Si la serie empieza con número, y el valor del Tag UBL se encuentra en el listado con indicador de estado igual a 2
Si la serie NO empieza con número, y el valor del Tag UBL se encuentra en el listado con indicador de estado igual a 0 o 2 
</t>
    </r>
  </si>
  <si>
    <t>Si el 'Tipo de documento' es igual a '28', el 'Tipo de documento' concatenado con 'Serie del documento dado de baja' concatenado con el Tag UBL no se encuentra en el listado</t>
  </si>
  <si>
    <t>Si el "Tipo de documento" es '28', la fecha de emisión del comprobante en el listado es diferente a la "Fecha de generación del documento dado de baja"</t>
  </si>
  <si>
    <t>El nombre del archivo enviado no tiene la estructura RRRRRRRRRRR-TT-SSSS-NNNNNNNN.zip o RRRRRRRRRRR-TT-SSSS-NNNNNNNN.ZIP
Donde: 
- RRRRRRRRRR: Número de RUC 
- TT: Tipo de documento: 01, 03, 04, 07, 08, 20, 25, 28, 30, 34, 40, 42 y 56
- SSSS: Serie: 
Para tipo de documento 01, 03, 07, 08, 30, 34 y 42: 
    Numérico de 4 dígitos o alfanumérico que empieza con F y B  
Para tipo de documento 04:
    Alfanumérico que empieza con L
Para tipo de documento 20: 
    Numérico de 4 dígitos o alfanumérico que empieza con R
Para tipo de documento 40: 
    Numérico de 4 dígitos o alfanumérico que empieza con P
Para tipo de documento 25: 
    Numérico de 4 dígitos  o alfanumérico que empieza con F 
Para tipo de documento 28: 
    Alfanumérico de 4 dígitos 
Para tipo de documento 56: 
    Alfanumérico que empieza con C
- NNNNNNNN: Número correlativo del archivo. En el caso del tipo de documento '28' y '56'  la longitud puede ser de hasta de 9 posiciones
Nota: 
* El campo 'Número de RUC' espera que el valor inicie con 1 o 2.</t>
  </si>
  <si>
    <t>El nombre del archivo XML no tiene la estructura RRRRRRRRRRR-01-SSSS-NNNNNNNN.xml o RRRRRRRRRRR-01-SSSS-NNNNNNNN.XML
(Donde: RRRRRRRRRR: RUC, SSSS: Serie, NNNNNNNN: Número)
Para tipo de documento 01, 03, 07, 08, 30, 34 y 42: 
    Numérico de 4 dígitos o alfanumérico que empieza con F y B  
Para tipo de documento 04:
    Alfanumérico que empieza con L
Para tipo de documento 20: 
    Numérico de 4 dígitos o alfanumérico que empieza con R
Para tipo de documento 40: 
    Numérico de 4 dígitos o alfanumérico que empieza con P
Para tipo de documento 25: 
    Numérico de 4 dígitos o alfanumérico que empieza con F 
Para tipo de documento 28: 
    Alfanumérico de 4 dígitos 
Para tipo de documento 56: 
    Alfanumérico que empieza con C
- NNNNNNNN: Número correlativo del archivo.  En el caso del tipo de documento '28' o '56' la longitud puede ser de hasta de 9 posiciones.</t>
  </si>
  <si>
    <t>El valor del Tag UBL es diferente a "01", "07", "08", "25", "28", "30", "34", "42" y "56"</t>
  </si>
  <si>
    <t>Si el "Tipo de documento" es '25' y "Serie del documento de baja" empieza con "F" o número, la fecha de emisión del comprobante en el listado es diferente a la "Fecha de generación del documento dado de baja"</t>
  </si>
  <si>
    <r>
      <t>Si el "Tipo de documento" es '30' o '34' o '42' y "Serie del documento de baja" empieza con "F"</t>
    </r>
    <r>
      <rPr>
        <b/>
        <sz val="9"/>
        <rFont val="Calibri"/>
        <family val="2"/>
        <scheme val="minor"/>
      </rPr>
      <t xml:space="preserve"> o número</t>
    </r>
    <r>
      <rPr>
        <sz val="9"/>
        <rFont val="Calibri"/>
        <family val="2"/>
        <scheme val="minor"/>
      </rPr>
      <t>, la fecha de emisión del comprobante en el listado es diferente a la "Fecha de generación del documento dado de baja"</t>
    </r>
  </si>
  <si>
    <r>
      <t xml:space="preserve">Si el 'Tipo de documento' es igual a '30', '34' o '42' y 'Serie del documento de baja' empieza con 'F' </t>
    </r>
    <r>
      <rPr>
        <b/>
        <sz val="9"/>
        <rFont val="Calibri"/>
        <family val="2"/>
        <scheme val="minor"/>
      </rPr>
      <t>o número</t>
    </r>
    <r>
      <rPr>
        <sz val="9"/>
        <rFont val="Calibri"/>
        <family val="2"/>
        <scheme val="minor"/>
      </rPr>
      <t>, el 'Tipo de documento' concatenado con 'Serie del documento dado de baja' concatenado con el Tag UBL no se encuentra en el listado</t>
    </r>
  </si>
  <si>
    <t>Si "Tipo de documento" es "30", "34" o "42" y el formato del Tag UBL es diferente a
- [F][A-Z0-9]{3}
- [0-9]{1,4}</t>
  </si>
  <si>
    <r>
      <t xml:space="preserve">Si Código de tributo es "9996" y "Tipo de comprobante" es igual a "03", y el valor del tag es mayor a 0, el valor del tag es diferente de ("Total valor de venta - operaciones gratuitas gravadas") x TASA VIGENTE A LA FECHA DE EMISION (18.00 o 10.50) con una tolerancia de +/-5
</t>
    </r>
    <r>
      <rPr>
        <b/>
        <sz val="9"/>
        <color rgb="FF000000"/>
        <rFont val="Calibri"/>
        <family val="2"/>
      </rPr>
      <t>Nota: Dado que la tasa vigente del IGV es de 10.5 % y 18%, la validación debe cumplir realizando el cálculo haciendo uso de alguna de las dos tasas</t>
    </r>
  </si>
  <si>
    <r>
      <t xml:space="preserve">Si Código de tributo es "9996" y "Tipo de comprobante" es diferente de "03" y el valor del tag es mayor a 0, el valor del tag es diferente de ("Total valor de venta - operaciones gratuitas gravadas") x TASA VIGENTE A LA FECHA DE EMISION (18.00 o 10.50 o 10.00) con una tolerancia de +/-5
</t>
    </r>
    <r>
      <rPr>
        <b/>
        <sz val="9"/>
        <color rgb="FF000000"/>
        <rFont val="Calibri"/>
        <family val="2"/>
      </rPr>
      <t>Nota: Dado que la tasa del IGV del Comprobante de referencia puede ser 10.00%, 10.5 % y 18%</t>
    </r>
    <r>
      <rPr>
        <sz val="9"/>
        <color rgb="FF000000"/>
        <rFont val="Calibri"/>
        <family val="2"/>
      </rPr>
      <t xml:space="preserve"> </t>
    </r>
    <r>
      <rPr>
        <b/>
        <sz val="9"/>
        <color rgb="FF000000"/>
        <rFont val="Calibri"/>
        <family val="2"/>
      </rPr>
      <t>debe realizar el cálculo haciendo uso de alguna de ellas.</t>
    </r>
  </si>
  <si>
    <t xml:space="preserve">Si 'Código de tipo de nota de crédito' es diferente de '10' y 'Tipo de documento que modifica' es '01' o '03' y 'Serie del documento que modifica' empieza con B o F o E, el 'Total valor de venta – operaciones exoneradas' de la nota de crédito
(/CreditNote/cac:TaxTotal/cac:TaxSubtotal/cbc:TaxableAmount con código de tributo 9997) es mayor al ‘Total valor de venta – operaciones exoneradas’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
</t>
  </si>
  <si>
    <r>
      <t xml:space="preserve">El valor del Tag UBL se encuentra en el listado con indicador de estado igual a 0 o 2 
</t>
    </r>
    <r>
      <rPr>
        <sz val="9"/>
        <rFont val="Calibri"/>
        <family val="2"/>
        <scheme val="minor"/>
      </rPr>
      <t xml:space="preserve">Si la serie empieza con número, y el valor del Tag UBL se encuentra en el listado con indicador de estado igual a 2
Si la serie NO empieza con número, y el valor del Tag UBL se encuentra en el listado con indicador de estado igual a 0 o 2 </t>
    </r>
  </si>
  <si>
    <t>El Indicador de traslado total de la DAM o la DS solo se consigna cuando el motivo de traslado es 08-Importacion, 09 - Exportacion o 19 - Traslado de mercancia extranjera</t>
  </si>
  <si>
    <t>Si el motivo de traslado no es 08-Importacion, 09-Exportacion ni 19-Traslado de mercancia extranjera, no debe consignar el campo 'Peso bruto total de los items seleccionados'</t>
  </si>
  <si>
    <t>El XML no contiene el tag o no existe informacion de la fecha de inicio de traslado</t>
  </si>
  <si>
    <t>El valor ingresado  como fecha de inicio no cumple con el estandar (YYYY-MM-DD)</t>
  </si>
  <si>
    <t>Para el motivo de traslado 06, 17 y 19 el tipo de documento de identidad del destinatario debe ser 6-RUC</t>
  </si>
  <si>
    <t>Si el motivo de traslado no es 08-Importacion, 09-Exportacion ni 19-Traslado de mercancia extranjera, no debe consignar el campo 'Sustento de la diferencia del Peso bruto total de la carga'</t>
  </si>
  <si>
    <t>Si el Motivo de traslado es 09-Exportacion o 19-Traslado de mercancia extranjera y el documento relacionado es igual a '50' o '52', debe consignar algun 'Numero de contenedor' o el 'Numero de Bultos o Pallets'</t>
  </si>
  <si>
    <t xml:space="preserve">Si existe Numero de contenedor debe indicarse el Numero de precinto </t>
  </si>
  <si>
    <t>Si el Motivo de traslado es 09-Exportacion y no es un Traslado Total de la DAM o DS, debe consignar la Numeracion de la DAM o DS</t>
  </si>
  <si>
    <t>Si el Motivo de traslado es 09-Exportacion y no es un Traslado Total de la DAM o DS, debe consignar la Numero de serie en la DAM o DS</t>
  </si>
  <si>
    <t>Para factura electrónica transportista debe indicar la GRE remitente o FE remitente</t>
  </si>
  <si>
    <t>Si el motivo de traslado es Importacion, Exportacion o Traslado de mercancia extranjera, el documento relacionado es diferente de '92' y no se trata de un traslado total de la DAM o DS, debe indicar el Peso bruto total de los items seleccionados</t>
  </si>
  <si>
    <t>Si el motivo de traslado es Importacion, Exportacion o Traslado de mercancia extranjera, el documento relacionado es diferente de '92' y no se trata de un traslado total de la DAM o DS, debe indicar el Sustento de la diferencia del Peso bruto total de la carga</t>
  </si>
  <si>
    <t>Fecha del pago único o de las cuotas no puede ser anterior o igual a la fecha de emisión del comprobante</t>
  </si>
  <si>
    <t>El dato ingresado en el campo Porcentaje de Atribución no cumple con el formato establecido.</t>
  </si>
  <si>
    <t>El dato ingresado en el campo Régimen de recuperación anticipada no cumple con el formato establecido.</t>
  </si>
  <si>
    <t>El dato ingresado en el campo Número de Resolución  no cumple con el formato establecido.</t>
  </si>
  <si>
    <t>El dato ingresado en el campo Número de Contrato no cumple con el formato establecido.</t>
  </si>
  <si>
    <t xml:space="preserve">El dato ingresado en el campo IGV de operaciones afectas es mayor al 18% de las adquisiciones gravadas. </t>
  </si>
  <si>
    <t>El dato ingresado en el campo Norma del Régimen de recuperación anticipada  no cumple con el formato establecido.</t>
  </si>
  <si>
    <t>El dato ingresado en el campo Tipo de documento relacionado no cumple con el formato establecido.</t>
  </si>
  <si>
    <t>3545</t>
  </si>
  <si>
    <t>3546</t>
  </si>
  <si>
    <t>3547</t>
  </si>
  <si>
    <t>3548</t>
  </si>
  <si>
    <t>3550</t>
  </si>
  <si>
    <t>3551</t>
  </si>
  <si>
    <t>3552</t>
  </si>
  <si>
    <t>3553</t>
  </si>
  <si>
    <t>3554</t>
  </si>
  <si>
    <t>3555</t>
  </si>
  <si>
    <t>3556</t>
  </si>
  <si>
    <t>3557</t>
  </si>
  <si>
    <t>3558</t>
  </si>
  <si>
    <t>3559</t>
  </si>
  <si>
    <t>3560</t>
  </si>
  <si>
    <t>3561</t>
  </si>
  <si>
    <t>3562</t>
  </si>
  <si>
    <t>3563</t>
  </si>
  <si>
    <t>3564</t>
  </si>
  <si>
    <t>4445</t>
  </si>
  <si>
    <t>4446</t>
  </si>
  <si>
    <t>4447</t>
  </si>
  <si>
    <t>4448</t>
  </si>
  <si>
    <t>4449</t>
  </si>
  <si>
    <t>4450</t>
  </si>
  <si>
    <t>4451</t>
  </si>
  <si>
    <t>Versión Excel</t>
  </si>
  <si>
    <t>ERROR/OBSERVACION</t>
  </si>
  <si>
    <t>CAMPO</t>
  </si>
  <si>
    <t xml:space="preserve">TIPO </t>
  </si>
  <si>
    <t>DETALLE</t>
  </si>
  <si>
    <t>COMPROBANTE</t>
  </si>
  <si>
    <t>VERSION UBL</t>
  </si>
  <si>
    <t>FECHA VIGENCIA</t>
  </si>
  <si>
    <t>30/06/2018</t>
  </si>
  <si>
    <t>Gastos Hipotecarios:
•  Tipo de préstamo
•  Partida Registral
•  Indicador de Primera vivienda</t>
  </si>
  <si>
    <t>Eliminación de campo</t>
  </si>
  <si>
    <t>Se elimina cbc:NameCode</t>
  </si>
  <si>
    <t>FAC</t>
  </si>
  <si>
    <t>ERR-2047</t>
  </si>
  <si>
    <t>Total valor de venta operaciones gravadas</t>
  </si>
  <si>
    <t>Modificación de la validación</t>
  </si>
  <si>
    <t>FAC y BOL</t>
  </si>
  <si>
    <t>OBS-4016</t>
  </si>
  <si>
    <t>Total Valor de venta de operaciones gravadas</t>
  </si>
  <si>
    <t>ERRORES
2045,3231,2784,
2602,2785,2786,
2797,2788,2789,
2790,2798,2792,
2793,2794,2799,
2796</t>
  </si>
  <si>
    <t>Modificación del texto de la validación</t>
  </si>
  <si>
    <t>ERR-3231, ERR-2790</t>
  </si>
  <si>
    <t>Eliminación de validación</t>
  </si>
  <si>
    <t>ERR-2797</t>
  </si>
  <si>
    <t>ERRORES
2784, 2602, 2785
2786, 2797, 2788,
2789, 2798, 2792,
2793, 2794, 2799,
2796</t>
  </si>
  <si>
    <t xml:space="preserve">Modificación de ERROR a OBSERVACION </t>
  </si>
  <si>
    <t>Código de producto GS1</t>
  </si>
  <si>
    <t>Agrega campos</t>
  </si>
  <si>
    <t>FAC, BOL, NC y ND</t>
  </si>
  <si>
    <t>OBS-4292</t>
  </si>
  <si>
    <t>Versión de UBL</t>
  </si>
  <si>
    <t>Modificación de la descripción del error/observación</t>
  </si>
  <si>
    <t>ERR-2150</t>
  </si>
  <si>
    <t>NC</t>
  </si>
  <si>
    <t>Detracciones
Beneficio Hospedaje
Ventas al sector público</t>
  </si>
  <si>
    <t>OBS-4314 y OBS-4316</t>
  </si>
  <si>
    <t>Datos de la Retención del CRE -
Monto para  redondeo</t>
  </si>
  <si>
    <t>Adición del campo: Monto para redondeo con las OBS-4314 y OBS-4316</t>
  </si>
  <si>
    <t>ERR-2629</t>
  </si>
  <si>
    <t>Datos de la Retención del CRE -
Importe total Pagado</t>
  </si>
  <si>
    <t>OBS-3229 y OBS-2742</t>
  </si>
  <si>
    <t>Datos de la Retención (4) -
Monto para  redondeo</t>
  </si>
  <si>
    <t>Se reubica /Retention/cbc:PayableRoundingAmount</t>
  </si>
  <si>
    <t>ERR-2623</t>
  </si>
  <si>
    <t>Datos de la Retención (4) -
Importe total a pagar (neto)</t>
  </si>
  <si>
    <t>ERR-2915</t>
  </si>
  <si>
    <t>Domicilio fiscal del cliente: Distrito</t>
  </si>
  <si>
    <t>Datos de la Percepción del CPE -
Monto para  redondeo</t>
  </si>
  <si>
    <t>ERR-2668</t>
  </si>
  <si>
    <t>Datos de la Percepción del CPE -
Importe total Cobrado</t>
  </si>
  <si>
    <t>ERR-3229 y ERR-2742</t>
  </si>
  <si>
    <t>Datos de la percepción (4) -
Monto para  redondeo</t>
  </si>
  <si>
    <t>Se reubica /Perception/cbc:PayableRoundingAmount</t>
  </si>
  <si>
    <t>ERR-2608</t>
  </si>
  <si>
    <t>Datos de la percepción (4) -
Importe total a cobrar (neto)</t>
  </si>
  <si>
    <t>ERR-2600</t>
  </si>
  <si>
    <t>Información de percepción</t>
  </si>
  <si>
    <t>Resumen Diario</t>
  </si>
  <si>
    <t xml:space="preserve">ERR-3094, ERR-3095, ERR-3096, ERR-2605, OBS-4089, OBS-4986, OBS-4090, ERR-2893, ERR-2601, ERR-2897 </t>
  </si>
  <si>
    <t>Varios</t>
  </si>
  <si>
    <t>Aclaración</t>
  </si>
  <si>
    <t>Monto de la percepción
Monto total a cobrar incluida la percepción</t>
  </si>
  <si>
    <t>Eliminación parcial de la validación</t>
  </si>
  <si>
    <t>ERR-2893, ERR-2895 y ERR-2897</t>
  </si>
  <si>
    <t>Monto de la percepción
Monto total a cobrar incluida la percepción
Base imponible percepción</t>
  </si>
  <si>
    <t>ERR-2278</t>
  </si>
  <si>
    <t>Importe Total de la venta</t>
  </si>
  <si>
    <t>Modificación del texto del TAG UBL</t>
  </si>
  <si>
    <t>Aclaración, se especifica el campo que representa el Tipo de moneda del comprobante</t>
  </si>
  <si>
    <t>ERR-3030</t>
  </si>
  <si>
    <t>Establecimiento Anexo</t>
  </si>
  <si>
    <t>ERR-3181</t>
  </si>
  <si>
    <t xml:space="preserve">FAC </t>
  </si>
  <si>
    <t>ERR-3222</t>
  </si>
  <si>
    <t>Total Valor de venta</t>
  </si>
  <si>
    <t>FAC, BOL, NC, ND y Servicios Públicos</t>
  </si>
  <si>
    <t>ERR-3100</t>
  </si>
  <si>
    <t>ISC de la línea</t>
  </si>
  <si>
    <t>ERR-3216</t>
  </si>
  <si>
    <t>ERR-2370</t>
  </si>
  <si>
    <t>Valor de venta del ítem</t>
  </si>
  <si>
    <t>FAC, BOL, Servicios Públicos</t>
  </si>
  <si>
    <t>Detracciones – Servicio de transporte – Punto de origen del viaje</t>
  </si>
  <si>
    <t>Campo cbc:ID, sin validaciones</t>
  </si>
  <si>
    <t>OBS-4001</t>
  </si>
  <si>
    <t>Número de documento del receptor</t>
  </si>
  <si>
    <t>Cambio de OBS a ERROR</t>
  </si>
  <si>
    <t>Modificación de OBS-4001 a ERR-3202</t>
  </si>
  <si>
    <t>ND</t>
  </si>
  <si>
    <t>OBS-4312</t>
  </si>
  <si>
    <t>Importe Total</t>
  </si>
  <si>
    <t>NC y ND</t>
  </si>
  <si>
    <t>Total Valor de Venta - Exportación
 Total valor de venta - operaciones inafectas
 Total valor de venta - operaciones exoneradas</t>
  </si>
  <si>
    <t>Modificación de Condición</t>
  </si>
  <si>
    <t>Se uniformizó todo el grupo a condicional</t>
  </si>
  <si>
    <t>BOL y NC</t>
  </si>
  <si>
    <t>Afectación al IGV por la línea
Afectación IVAP por la línea
 Total Valor de venta – Operaciones Gravadas
 Total IGV</t>
  </si>
  <si>
    <t>Total valor de venta - operaciones inafectas
 Total valor de venta - operaciones exoneradas</t>
  </si>
  <si>
    <t>Servicios Públicos</t>
  </si>
  <si>
    <t>Datos del cliente o receptor</t>
  </si>
  <si>
    <t>ERR-3207, ERR-3219</t>
  </si>
  <si>
    <t>Numeración, conformada por serie y número correlativo
Anticipos</t>
  </si>
  <si>
    <t>ERR-3207, ERR-2404</t>
  </si>
  <si>
    <t>Numeración, conformada por serie y número correlativo
Serie y Número de documento que modifica</t>
  </si>
  <si>
    <t>NC, ND</t>
  </si>
  <si>
    <t>2.0 y 2.1</t>
  </si>
  <si>
    <t>ERR-3207, ERR-2988</t>
  </si>
  <si>
    <t>ERR-3228</t>
  </si>
  <si>
    <t>Número de documento Relacionado</t>
  </si>
  <si>
    <t>ERR-3207</t>
  </si>
  <si>
    <t>Modificación de ERROR a OBSERVACION</t>
  </si>
  <si>
    <t>ERR-2774</t>
  </si>
  <si>
    <t>Modalidad de traslado</t>
  </si>
  <si>
    <t>Guía</t>
  </si>
  <si>
    <t>Se ajusta fecha de acuerdo a la norma</t>
  </si>
  <si>
    <t>ERR-3235</t>
  </si>
  <si>
    <t>Agrega validaciones</t>
  </si>
  <si>
    <t>ERR-1078</t>
  </si>
  <si>
    <t>Nota: Se indicará oportunamente el inicio de vigencia de esta validación</t>
  </si>
  <si>
    <t>GENERAL</t>
  </si>
  <si>
    <t>Ajustes varios</t>
  </si>
  <si>
    <t>CDR-OSE-Comprobante</t>
  </si>
  <si>
    <t>26/07/2018</t>
  </si>
  <si>
    <t>Retenciones y Percepciones</t>
  </si>
  <si>
    <t>OBS-3207</t>
  </si>
  <si>
    <t>FAC, BOL, NC Y ND</t>
  </si>
  <si>
    <t>ERR-1034</t>
  </si>
  <si>
    <t>ERR-3051 OBS-4302</t>
  </si>
  <si>
    <t>Total IGV/IVAP
Nombre de tributo</t>
  </si>
  <si>
    <t>Se incorpora IVAP al Resumen</t>
  </si>
  <si>
    <t>ERR-2278 OBS-4019</t>
  </si>
  <si>
    <t>IGV/IVAP
Total IGV/IVAP</t>
  </si>
  <si>
    <t>19 Operaciones Exportación</t>
  </si>
  <si>
    <t>Se incorpora Operaciones de exportación al Resumen</t>
  </si>
  <si>
    <t>ERR-2357, ERR-2278, ERR-2014, ERR-2788</t>
  </si>
  <si>
    <t>OBS-4308</t>
  </si>
  <si>
    <t>Total otros Cargos
(Que no afectan la base)</t>
  </si>
  <si>
    <t>Se retira Percepciones de Total Otros Cargos</t>
  </si>
  <si>
    <t>Información Adicional - Percepciones</t>
  </si>
  <si>
    <t>Se agrega el importe total incluido la percepción</t>
  </si>
  <si>
    <t>ERR-1038</t>
  </si>
  <si>
    <t>Cambio de ERROR a OBS</t>
  </si>
  <si>
    <t>Se alinea a Factura</t>
  </si>
  <si>
    <t>BOL</t>
  </si>
  <si>
    <t>ERR-2416</t>
  </si>
  <si>
    <t>Total Valor de Venta - Operaciones gratuitas</t>
  </si>
  <si>
    <t>Se alinea a Boleta</t>
  </si>
  <si>
    <t>ERR-4027</t>
  </si>
  <si>
    <t>Se alinea</t>
  </si>
  <si>
    <t>Se incorpora:
- Dirección del adquiriente o usuario
- Información adicional: Restitución Simplificada de Derechos Arancelarios
- Información adicional: Incoterms
- Partida Arancelaria
-Información de vehículos (incluye nuevos códigos en Catálogo No. 55)</t>
  </si>
  <si>
    <t>OBS-4279</t>
  </si>
  <si>
    <t>Permitir el uso de códigos de propiedades definidos por el emisor</t>
  </si>
  <si>
    <t>OBS-4027</t>
  </si>
  <si>
    <t>Se incorpora Total valor de venta de exportación a la fórmula de "Importe Total"</t>
  </si>
  <si>
    <t>OBS-2602</t>
  </si>
  <si>
    <t>Código de régimen de percepción</t>
  </si>
  <si>
    <t>Codigo producto de SUNAT</t>
  </si>
  <si>
    <t>Se corrige la ubicación. Referenciaba a campo de factura</t>
  </si>
  <si>
    <t>24/06/2019</t>
  </si>
  <si>
    <t>Se reitera la eliminación. En la versión del 26/07 se omitió el tachado en las hojas excel</t>
  </si>
  <si>
    <t>ERR-2956</t>
  </si>
  <si>
    <t>Monto total de impuestos</t>
  </si>
  <si>
    <t>Se corrige la validación</t>
  </si>
  <si>
    <t>ERR-1032, ERR-1033</t>
  </si>
  <si>
    <t>Ajustes por Contingencia:
Si es comprobante de contingencia, se permite recibir nuevamente el comprobante</t>
  </si>
  <si>
    <t>ERR-1033</t>
  </si>
  <si>
    <t>ERR-2111, ERR-2113</t>
  </si>
  <si>
    <t>Versión de UBL, Versión de la estructura del documento</t>
  </si>
  <si>
    <t>Se retira verificación de existencia, ya que lo controla el esquema</t>
  </si>
  <si>
    <t>Se elimina tag repetido</t>
  </si>
  <si>
    <t>ERR-2023</t>
  </si>
  <si>
    <t>Número de orden de ítem</t>
  </si>
  <si>
    <t>Se aclara validación</t>
  </si>
  <si>
    <t>Modificación de formato</t>
  </si>
  <si>
    <t>Se corrige el formato del identificador del resumen</t>
  </si>
  <si>
    <t>Resumen de reversiones</t>
  </si>
  <si>
    <t>OBS-4302</t>
  </si>
  <si>
    <t>Total IGV o IVAP</t>
  </si>
  <si>
    <t>Se completa la redacción</t>
  </si>
  <si>
    <t>ERR-3099</t>
  </si>
  <si>
    <t>OBS-4020</t>
  </si>
  <si>
    <t>ERR-2752</t>
  </si>
  <si>
    <t>Aclaración, se uniformiza la redacción de la validación para que indique la condición que genera el error/observación.</t>
  </si>
  <si>
    <t>ERR-2409</t>
  </si>
  <si>
    <t>Precio de venta unitario por ítem - Código de precio</t>
  </si>
  <si>
    <t>ERR-2800</t>
  </si>
  <si>
    <t>Tipo y Número de documento de identidad del adquirente o usuario</t>
  </si>
  <si>
    <t>Aclaración, uso correcto de los conectores</t>
  </si>
  <si>
    <t>OBS-4009</t>
  </si>
  <si>
    <t>BOL, NC Y ND</t>
  </si>
  <si>
    <t>OBS-4274</t>
  </si>
  <si>
    <t>Carga útil en toneladas métricas del vehículo
Carga efectiva en toneladas métricas del vehículo</t>
  </si>
  <si>
    <t>ERR-3067</t>
  </si>
  <si>
    <t>ERR-3026</t>
  </si>
  <si>
    <t>Monto total de impuesto del ítem</t>
  </si>
  <si>
    <t>ERR-3024</t>
  </si>
  <si>
    <t>ERR-3068</t>
  </si>
  <si>
    <t>Total valor de venta - Código de tributo</t>
  </si>
  <si>
    <t>Aclaración, en todos los casos que son atributos, se reemplaza el término tag por atributo</t>
  </si>
  <si>
    <t>OBS-4281</t>
  </si>
  <si>
    <t>OBS-4093</t>
  </si>
  <si>
    <t>OBS-4231</t>
  </si>
  <si>
    <t>ERR-2364, ERR-2365</t>
  </si>
  <si>
    <t>OBS-4200, ERR-3093, ERR-3014</t>
  </si>
  <si>
    <t>ERR-3203 y ERR-2426</t>
  </si>
  <si>
    <t>ERR-2626, OBS-2917</t>
  </si>
  <si>
    <t>ERR-2752, ERR-2753</t>
  </si>
  <si>
    <t>OBS-4186, OBS-4187, ERR-1038, ERR-2762, ERR-4189, OBS-4190, ERR-2778</t>
  </si>
  <si>
    <t>Se uniformiza la validación con los otros comprobantes</t>
  </si>
  <si>
    <t>ERR-2357, ERR-2411, ERR-2355</t>
  </si>
  <si>
    <t>ERR-2016, ERR-2513</t>
  </si>
  <si>
    <t>ERR-2752, ERR-2348</t>
  </si>
  <si>
    <t>Comunicación de baja y Resumen de reversiones</t>
  </si>
  <si>
    <t>OBS-4092, ERR-1038, OBS-4094, OBS-4095, OBS-4096, OBS-4097, OBS-4098, OBS-4236, OBS-4238, OBS-4239, OBS-4240, OBS-4241, OBS-4236, OBS-4236, OBS-4270, OBS-4271, OBS-4273, OBS-4280, ERR-2022, ERR-3006, OBS-4269</t>
  </si>
  <si>
    <t>Se uniformiza redacción de caracteres permitidos</t>
  </si>
  <si>
    <t>OBS-4092, ERR-1038, OBS-4094, OBS-4095, OBS-4096, OBS-4097, OBS-4098, OBS-4236, OBS-4238, OBS-4239, OBS-4240, OBS-4241, OBS-4280, OBS-4270, OBS-4271, OBS-4273, ERR-2022, ERR-3006, OBS-4269</t>
  </si>
  <si>
    <t>OBS-4094, OBS-4095, OBS-4096, OBS-4097, OBS-4098, OBS-4280, ERR-2135, OBS-4092, ERR-1038, ERR-3006, ERR-2022, OBS-4234</t>
  </si>
  <si>
    <t>OBS-2901, ERR-1038, OBS-2916, OBS-2902, OBS-2903, OBS-2904, OBS-2905, OBS-2906, ERR-2133, OBS-2918, OBS-2907, OBS-2908, OBS-2909, OBS-2910</t>
  </si>
  <si>
    <t>OBS-2901, ERR-1038, OBS-2916, OBS-2902, OBS-2903, OBS-2904 OBS-2905, OBS-2911, ERR-2133, OBS-2919, OBS-2912, OBS-2913, OBS-2914, OBS-2915</t>
  </si>
  <si>
    <t xml:space="preserve"> Percepciones</t>
  </si>
  <si>
    <t>OBS-4299, OBS-4304</t>
  </si>
  <si>
    <t>OBS-4287</t>
  </si>
  <si>
    <t>FAC, BOL y ND</t>
  </si>
  <si>
    <t>ERR-3107</t>
  </si>
  <si>
    <t>Total valor de venta - operaciones gravadas - Validación IVAP</t>
  </si>
  <si>
    <t>ERR-3221</t>
  </si>
  <si>
    <t>Total valor de venta - Validación para tipo de nota IVAP</t>
  </si>
  <si>
    <t>Aclaración, para validación de Tipo de nota IVAP</t>
  </si>
  <si>
    <t>ERR-2064</t>
  </si>
  <si>
    <t>Sumatoria otros descuentos</t>
  </si>
  <si>
    <t>Aclaración, se uniformiza la redacción</t>
  </si>
  <si>
    <t>ERR-2065</t>
  </si>
  <si>
    <t>Sumatoria otros cargos</t>
  </si>
  <si>
    <t>ERR-0151</t>
  </si>
  <si>
    <t>Nombre del archivo</t>
  </si>
  <si>
    <t>Aclaración, se precisa la validación</t>
  </si>
  <si>
    <t>General</t>
  </si>
  <si>
    <t>ERR-2325</t>
  </si>
  <si>
    <t>Certificado digital</t>
  </si>
  <si>
    <t>Se indica las ubicaciones UBL para que pueda consignarse esta información</t>
  </si>
  <si>
    <t>Dirección en el país o lugar de destino
Código de usuario de Zofratacna</t>
  </si>
  <si>
    <t>Datos del destinatario - tipo y número de documento de identidad
Datos del destinatario - apellidos y nombres o razón social</t>
  </si>
  <si>
    <t>Serie y número de la guía de remisión electrónica o la factura electrónica remitente</t>
  </si>
  <si>
    <t>Datos de vehículos:
Número de placa</t>
  </si>
  <si>
    <t>Modificación de longitud</t>
  </si>
  <si>
    <t>Cambia de an..10 a an..8</t>
  </si>
  <si>
    <t>Número de placa del vehículo automotor</t>
  </si>
  <si>
    <t>Cambia de an..15 a an..8</t>
  </si>
  <si>
    <t>Codigo producto SUNAT</t>
  </si>
  <si>
    <t>Se especifica la ubicación</t>
  </si>
  <si>
    <t>Partida Arancelaria</t>
  </si>
  <si>
    <t>Medio de pago</t>
  </si>
  <si>
    <t>Cambia de 2 a 3 caracteres</t>
  </si>
  <si>
    <t>Migración de documentos autorizados - Pago de regalía petrolera
Información adicional - beneficio de hospedaje
Información adicional - paquete turístico</t>
  </si>
  <si>
    <t>Se elimina:
Pago de regalía petrolera
Beneficio de hospedaje
Paquete turístico</t>
  </si>
  <si>
    <t>Información adicional - migración de documentos autorizados - Pago de regalía petrolera</t>
  </si>
  <si>
    <t>Se elimina:
Pago de regalía petrolera</t>
  </si>
  <si>
    <t>VEHICULO (Transporte Privado)-Numero de placa del vehiculo</t>
  </si>
  <si>
    <t xml:space="preserve">Se elimina tag  </t>
  </si>
  <si>
    <t>Catálogo No. 54</t>
  </si>
  <si>
    <t>Agrega código</t>
  </si>
  <si>
    <t>Se agrega código 23-Leche</t>
  </si>
  <si>
    <t>Catálogos</t>
  </si>
  <si>
    <t>ERR-2117</t>
  </si>
  <si>
    <t>Serie y número del documento que modifica</t>
  </si>
  <si>
    <t>ERR-2116</t>
  </si>
  <si>
    <t>Tipo de documento del documento que modifica</t>
  </si>
  <si>
    <t>ERR-2205</t>
  </si>
  <si>
    <t>ERR-2204</t>
  </si>
  <si>
    <t>OBS-4167</t>
  </si>
  <si>
    <t>Información de vehículo principal - Número de placa</t>
  </si>
  <si>
    <t>Se uniformiza la validación de Número de placa.</t>
  </si>
  <si>
    <t>Total valor de venta - exportación</t>
  </si>
  <si>
    <t>Corrección de la validación para tipo de nota exportación. Debe evaluar a nivel global y no línea</t>
  </si>
  <si>
    <t>ERR-3061</t>
  </si>
  <si>
    <t>Afectación IVAP por la línea</t>
  </si>
  <si>
    <t>Corrección</t>
  </si>
  <si>
    <t>ERR-3001</t>
  </si>
  <si>
    <t>ERR-3201</t>
  </si>
  <si>
    <t>Se agrega validación para GTIN-12</t>
  </si>
  <si>
    <t>OBS-4331</t>
  </si>
  <si>
    <t>Obligatoriedad de consignar Código de producto SUNAT o GTIN</t>
  </si>
  <si>
    <t>ERR-3201, OBS-4334</t>
  </si>
  <si>
    <t>Obligatoriedad de consignar Código de producto SUNAT o GTIN
Cambio de ERR-3201 a OBS-4334</t>
  </si>
  <si>
    <t>ERR-3199, OBS-4333</t>
  </si>
  <si>
    <t>Obligatoriedad de consignar Código de producto SUNAT o GTIN
Cambio de ERR-3199 a OBS-4333</t>
  </si>
  <si>
    <t>ERR-3200, OBS-4335</t>
  </si>
  <si>
    <t>Obligatoriedad de consignar Código de producto SUNAT o GTIN
Cambio de ERR-3200 a OBS-4335</t>
  </si>
  <si>
    <t>OBS-4335</t>
  </si>
  <si>
    <t>Se agrega el formato GTIN-12</t>
  </si>
  <si>
    <t>ERR-3002</t>
  </si>
  <si>
    <t>Se retira la condición de que solo se valida para el tipo de nota 11 - Operaciones de exportación</t>
  </si>
  <si>
    <t>ERR-3002, OBS-4332</t>
  </si>
  <si>
    <t>Obligatoriedad de consignar Código de producto SUNAT o GTIN
Cambio de ERR-3002 a OBS-4332</t>
  </si>
  <si>
    <t>OBS-4337</t>
  </si>
  <si>
    <t>Obligatoriedad de consignar Código de producto SUNAT o GTIN
Se agrega validación de verificación del nivel de detalle del código SUNAT</t>
  </si>
  <si>
    <t>Se incorpora un nuevo padrón en el listado de padrones:
12-Obligado a enviar código de producto</t>
  </si>
  <si>
    <t>Número de RUC de emisor</t>
  </si>
  <si>
    <t>Validación para obligados a usar sistema de emisión OSE. No aplica para SEE-OSE
Se activa validación</t>
  </si>
  <si>
    <t>FAC, BOL, NC, ND y Resumen Diario</t>
  </si>
  <si>
    <t>OBS-4289</t>
  </si>
  <si>
    <t>Cargo/descuento por ítem - Monto de cargo/descuento</t>
  </si>
  <si>
    <t>Se condiciona para que la validación solo aplique cuando existe el motivo y el factor</t>
  </si>
  <si>
    <t>ERR-3226, OBS-4322</t>
  </si>
  <si>
    <t>Cambio de ERR-3226 a OBS-4322</t>
  </si>
  <si>
    <t>OBS-4322</t>
  </si>
  <si>
    <t>ERR-1038, OBS-4338</t>
  </si>
  <si>
    <t>Apellidos y nombres, denominación o razón social del emisor</t>
  </si>
  <si>
    <t>Flexibilización</t>
  </si>
  <si>
    <t>FAC, BOL, NC, ND y Guia</t>
  </si>
  <si>
    <t>Catálogo No. 05</t>
  </si>
  <si>
    <t>RS-Bolsas plásticas
Se crea Impuesto al consumo de las bolsas plásticas</t>
  </si>
  <si>
    <t>OBS-4301</t>
  </si>
  <si>
    <t>RS-Bolsas plásticas</t>
  </si>
  <si>
    <t>OBS-4310</t>
  </si>
  <si>
    <t>Total Precio de Venta (Subtotal de la factura)</t>
  </si>
  <si>
    <t>OBS-4293</t>
  </si>
  <si>
    <t>OBS-4318, ERR-2892, ERR-3236, ERR-3237, ERR-3238, OBS-4237, OBS-4320</t>
  </si>
  <si>
    <t>Impuesto al consumo de bolsas de plástico por ítem</t>
  </si>
  <si>
    <t>ERR-2949,  OBS-4321</t>
  </si>
  <si>
    <t>ERR-3240</t>
  </si>
  <si>
    <t>Impuesto al consumo de las bolsas plásticas por la línea</t>
  </si>
  <si>
    <t>ERR-3196
OBS-4301</t>
  </si>
  <si>
    <t>RS-Bolsas plásticas
Se cambia de ERR-3196 a OBS-4301, agregando el ICBPER a la sumatoria</t>
  </si>
  <si>
    <t>RS-Bolsas plásticas
Se agrega también el 'Monto de redondeo' a la fórmula</t>
  </si>
  <si>
    <t>ERR-3003</t>
  </si>
  <si>
    <t>Total valor de venta
Sumatoria ISC - Monto base</t>
  </si>
  <si>
    <t>RS-Bolsas plásticas, se excluye la validación en caso de tributo ICBPER</t>
  </si>
  <si>
    <t>ERR-2992</t>
  </si>
  <si>
    <t>Afectación al IGV por ítem
Afectación al IVAP por ítem
Sistema de ISC por ítem
Afectacion otros tributos por ítem</t>
  </si>
  <si>
    <t>ERR-2950</t>
  </si>
  <si>
    <t>Fecha de recepción</t>
  </si>
  <si>
    <t>RS N° 114-2019 -Boleta de venta
Cambio solo en el receptor de SUNAT-OSE.</t>
  </si>
  <si>
    <t>ERR-2108</t>
  </si>
  <si>
    <t>RS N° 114-2019 -Boleta de venta
Solo se reciben NC y ND asociadas a Boletas, hasta 5 días posteriores a la fecha de emisión</t>
  </si>
  <si>
    <t>ERR-2108
ERR-1079</t>
  </si>
  <si>
    <t>RS N° 114-2019 -Boleta de venta
Se cambia de ERR-2108 a ERR-1079, pasa de ERROR a EXCEPCION</t>
  </si>
  <si>
    <t>ERR-2663</t>
  </si>
  <si>
    <t>RS N° 114-2019 -Boleta de venta
Solo queda la validación en caso de modificación</t>
  </si>
  <si>
    <t>30/10/2019</t>
  </si>
  <si>
    <t>ERR-2957 y ERR-2958</t>
  </si>
  <si>
    <t>RS N° 114-2019 -Boleta de venta
Se agrega validaciones para el caso de bajas</t>
  </si>
  <si>
    <t>ERR-2958</t>
  </si>
  <si>
    <t>Comunicación de baja</t>
  </si>
  <si>
    <t>OBS-4014</t>
  </si>
  <si>
    <t>Solo se valida la condición NO HABIDO</t>
  </si>
  <si>
    <t>ERR-2011</t>
  </si>
  <si>
    <t>Datos del emisor - Número de RUC</t>
  </si>
  <si>
    <t>ERR-1080</t>
  </si>
  <si>
    <t>Número de RUC emisor</t>
  </si>
  <si>
    <t>Control de envío de afiliados al SEE-Empresas supervisadas</t>
  </si>
  <si>
    <t>ERR-2581</t>
  </si>
  <si>
    <t>ERR-2119, ERR-2120, ERR-2121, ERR-3209 y OBS-2404</t>
  </si>
  <si>
    <t>Se condiciona para que la validación NO se realice para el Tipo de nota de crédito 10-Otros.</t>
  </si>
  <si>
    <t>Monto de la Percepción</t>
  </si>
  <si>
    <t>Cambio de campo en la fórmula. Se hace uso de la base imponible</t>
  </si>
  <si>
    <t>ERR-2514</t>
  </si>
  <si>
    <t>Se considera mayor o igual a 700 soles</t>
  </si>
  <si>
    <t>ERR-2071</t>
  </si>
  <si>
    <t>Tipo de moneda del Comprobante</t>
  </si>
  <si>
    <t>Se excluye de la validación los datos de percepción que siempre deben estar en soles</t>
  </si>
  <si>
    <t>ERR-2694</t>
  </si>
  <si>
    <t>Se agrega guion como serie válida</t>
  </si>
  <si>
    <t>ERR-2920, ERR-2117</t>
  </si>
  <si>
    <t>Se agrega guion como serie válida para tipo de documento 12 y se agrega EB01 para tipo de documento difrerente a 12</t>
  </si>
  <si>
    <t>Se incluye la suma del total valor de venta de exportación</t>
  </si>
  <si>
    <t>Se reacomoda los tipos de operación de exportación</t>
  </si>
  <si>
    <t>Parametro 024</t>
  </si>
  <si>
    <t>Se agrega Parámetro 024 - Tasa IVAP</t>
  </si>
  <si>
    <t>OBS-4202</t>
  </si>
  <si>
    <t>Se agregan tipos de documentos relacionados '08' y '09'.</t>
  </si>
  <si>
    <t>Se agregan tipos de documentos relacionados '02', '03', '06', '07', '08' y '09</t>
  </si>
  <si>
    <t>OBS-2105</t>
  </si>
  <si>
    <t>Ajuste por contingencia</t>
  </si>
  <si>
    <t>ERR-2610</t>
  </si>
  <si>
    <t>Importe total documento Relacionado
Tipo de moneda documento Relacionado</t>
  </si>
  <si>
    <t>Se elimina dependencia de datos del comprobante relacionado</t>
  </si>
  <si>
    <t>Unidad de medida por ítem que modifica
Cantidad de unidades por ítem que modifica</t>
  </si>
  <si>
    <t>Los conceptos pasan a ser condicionales</t>
  </si>
  <si>
    <t>ERR-2580</t>
  </si>
  <si>
    <t>ERR-3111</t>
  </si>
  <si>
    <t>Monto de tributo por línea de IGV/IVAP</t>
  </si>
  <si>
    <t>Ajuste para que la validación aplique cuando el resultado sea mayor a cero</t>
  </si>
  <si>
    <t>OBS-4310, OBS-4317</t>
  </si>
  <si>
    <t>ERR-2871</t>
  </si>
  <si>
    <t>Se permite el guión</t>
  </si>
  <si>
    <t>CDR-OSE- Comprobante</t>
  </si>
  <si>
    <t>OBS-4311</t>
  </si>
  <si>
    <t>Aclaración y se agrega condición de base imponible mayor a cero</t>
  </si>
  <si>
    <t>FAC, BOL, ND</t>
  </si>
  <si>
    <t>OBS-4294, ERR-3105, OBS-4295, OBS-4296, OBS-4297, OBS-4298, OBS-4300</t>
  </si>
  <si>
    <t>Aclaración y se agrega condición de base imponible mayor a cero
El ERR-3105 para NC solo cambia la redacción</t>
  </si>
  <si>
    <t>OBS-4309</t>
  </si>
  <si>
    <t>FAC, BOL</t>
  </si>
  <si>
    <t>Total valor de venta - operaciones gravadas - Validación exportaciones</t>
  </si>
  <si>
    <t>Total valor de venta - Validación para tipo de nota exportaciones</t>
  </si>
  <si>
    <t>ERR-2766, ERR-2566</t>
  </si>
  <si>
    <t>Tipo de documento de identidad del proveedor</t>
  </si>
  <si>
    <t>Modificación de código de error</t>
  </si>
  <si>
    <t>Se cambia el código de error de 2566 a 2766</t>
  </si>
  <si>
    <t>Catálogo No. 55</t>
  </si>
  <si>
    <t>Se incluye:
- DAM (Declaración Aduanera de Mercancías)
- Subpartida nacional
- Se incluye datos de DAE-Gas Natural
- Datos de comercialización de oro (para uso de la liquidación de compra)
- Dato adicional para créditos hipotecarios</t>
  </si>
  <si>
    <t>Catálogo No. 16
Catálogo No. 24
Catálogo No. 56</t>
  </si>
  <si>
    <t>- Se incluye Gas natural</t>
  </si>
  <si>
    <t>Catálogo No. 52</t>
  </si>
  <si>
    <t>Se agrega código 2011</t>
  </si>
  <si>
    <t>Catálogo No. 03</t>
  </si>
  <si>
    <t>Actualización de catálogo</t>
  </si>
  <si>
    <t>Se actualiza la versión</t>
  </si>
  <si>
    <t>Catálogo No. 08</t>
  </si>
  <si>
    <t>Ajuste de descripción</t>
  </si>
  <si>
    <t>Se ajusta descripción de sistema 02 y se elimina las tasas</t>
  </si>
  <si>
    <t>Catálogo No. 51</t>
  </si>
  <si>
    <t>Eliminación de tipos de operación</t>
  </si>
  <si>
    <t>Catálogo No. 12</t>
  </si>
  <si>
    <t>Se agregan tipos de documentos</t>
  </si>
  <si>
    <t>Listado de CPE</t>
  </si>
  <si>
    <t>Monto del importe total
Código de moneda del comprobante</t>
  </si>
  <si>
    <t>ERR-3174</t>
  </si>
  <si>
    <t>ERR-2377</t>
  </si>
  <si>
    <t>Se generaliza la validación</t>
  </si>
  <si>
    <t>ERR-2015</t>
  </si>
  <si>
    <t>Se generaliza el texto</t>
  </si>
  <si>
    <t>ERR-2935</t>
  </si>
  <si>
    <t>ERR-2936</t>
  </si>
  <si>
    <t>Se cambia para el control de la unidad de medida</t>
  </si>
  <si>
    <t>ERR-2946</t>
  </si>
  <si>
    <t>Se cambia para el control del consumo del periodo</t>
  </si>
  <si>
    <t>Se deja solo para modificación</t>
  </si>
  <si>
    <t>Se modifica para reuso del código de error</t>
  </si>
  <si>
    <t>Redefine para controlar presentaciones fuera de plazo</t>
  </si>
  <si>
    <t>ERR-2236, ERR-2301, ERR-2105, ERR-2671, ERR-2355, ERR-2524, ERR-2920, ERR-2117, ERR-2891</t>
  </si>
  <si>
    <t>Mejora de redacción</t>
  </si>
  <si>
    <t>ERR-2768</t>
  </si>
  <si>
    <t>ERR-2968</t>
  </si>
  <si>
    <t>RS N° 013-2019 -DAE
Se agrega Tipo de documento 30, 34 y 42</t>
  </si>
  <si>
    <t>ERR-2930</t>
  </si>
  <si>
    <t>RS N° 013-2019 -DAE
Se agrega Tipo de documento 36
Cambio no aplica para SEE-OSE</t>
  </si>
  <si>
    <t>ERR-2117, ERR-2119, ERR-2120 y ERR-2121</t>
  </si>
  <si>
    <t>RS N° 013-2019 -DAE
Se agrega Tipo de documento 30, 34 y 42
Se retira Tipo de documento 14 y serie S</t>
  </si>
  <si>
    <t>RS N° 013-2019 -DAE
Se generaliza la validación</t>
  </si>
  <si>
    <t>ERR-2205, ERR-2209, ERR-2207 y ERR-2208</t>
  </si>
  <si>
    <t>ERR-2308</t>
  </si>
  <si>
    <t>RS N° 013-2019 -DAE
Se agrega el tipo de documento 30, 34 y 42</t>
  </si>
  <si>
    <t>ERR-2310</t>
  </si>
  <si>
    <t>RS N° 013-2019 -DAE
Se agrega el tipo de documento 36
Cambio no aplica para OSE</t>
  </si>
  <si>
    <t>RS N° 013-2019 -DAE
Se agrega validación para verificar los tipos de documentos 30, 34, y 42</t>
  </si>
  <si>
    <t>ERR-2105</t>
  </si>
  <si>
    <t>RS N° 013-2019 -DAE
Se agrega validación para verificar la existencia de documentos 30, 34, y 42</t>
  </si>
  <si>
    <t>ERR-2927</t>
  </si>
  <si>
    <t xml:space="preserve">Unidad de medida por ítem </t>
  </si>
  <si>
    <t>Se valida la unidad de medida contra el catálogo</t>
  </si>
  <si>
    <t>OBS-4084</t>
  </si>
  <si>
    <t xml:space="preserve">Descripción detallada del servicio prestado, bien vendido </t>
  </si>
  <si>
    <t>ERR-2228</t>
  </si>
  <si>
    <t>Apellidos y nombres</t>
  </si>
  <si>
    <t>OBS-2782</t>
  </si>
  <si>
    <t>Descripción detallada del ítem</t>
  </si>
  <si>
    <t>ERR-2282, ERR-2223</t>
  </si>
  <si>
    <t>Cambio de ERR-2282 a ERR-2223</t>
  </si>
  <si>
    <t>ERR-4036, ERR-2671</t>
  </si>
  <si>
    <t>Fecha de generación del documento</t>
  </si>
  <si>
    <t>Cambio de ERR-4036 a ERR-2671</t>
  </si>
  <si>
    <t>Resumen Diario y Comunicación de baja</t>
  </si>
  <si>
    <t>ERR-2117, ERR-2920</t>
  </si>
  <si>
    <t>Cambio de ERR-2117 a ERR-2920</t>
  </si>
  <si>
    <t>ERR-2582, ERR-2583, ERR-2512</t>
  </si>
  <si>
    <t>Comprobante de referencia
Tipo de documento que modifica</t>
  </si>
  <si>
    <t>Cambio de ERR-2512 a ERR-2582
Cambio de ERR-2512 a ERR-2583</t>
  </si>
  <si>
    <t>OBS-4174</t>
  </si>
  <si>
    <t>Datos de conductores - Número de documento de identidad</t>
  </si>
  <si>
    <t>Se retira el tipo de documento "0"</t>
  </si>
  <si>
    <t>Para el caso de tipo de documento '4' o '7' se considera una longitud hasta 12 caracteres</t>
  </si>
  <si>
    <t>OBS-4251</t>
  </si>
  <si>
    <t>Cambiar de OBS-4251 a OBS-4257</t>
  </si>
  <si>
    <t>OBS-4315</t>
  </si>
  <si>
    <t>Se cambia de OBS-4315 a ERR-2071</t>
  </si>
  <si>
    <t>OBS-4250, OBS-4256</t>
  </si>
  <si>
    <t>Se uniformiza la validación con los otros comprobantes, se cambia de OBS-4250 a OBS-4256</t>
  </si>
  <si>
    <t>OBS-4290</t>
  </si>
  <si>
    <t>Sumatoria IGV</t>
  </si>
  <si>
    <t>Se separa la validación en dos independientes</t>
  </si>
  <si>
    <t>Se agrega EB01</t>
  </si>
  <si>
    <t>ERR-2920</t>
  </si>
  <si>
    <t>OBS-2788</t>
  </si>
  <si>
    <t>Moneda percepción</t>
  </si>
  <si>
    <t>Afectación al IGV por la línea - Código de tributo</t>
  </si>
  <si>
    <t>Redundante con ERR-2642</t>
  </si>
  <si>
    <t>Código del bien o servicio sujeto a detracción - Indicador PaymentTerms</t>
  </si>
  <si>
    <t>Ajuste a detracciones, se agrega indicador para detracciones</t>
  </si>
  <si>
    <t>ERR-3127, ERR-3128</t>
  </si>
  <si>
    <t>ERR-3127, ERR-3033, ERR-3129</t>
  </si>
  <si>
    <t>Código del bien o servicio sujeto a detracción - Código de bien o servicio</t>
  </si>
  <si>
    <t>ERR-3128</t>
  </si>
  <si>
    <t>Número de cuenta en el Banco de la Nación - Indicador PaymentMeans</t>
  </si>
  <si>
    <t>ERR-3034</t>
  </si>
  <si>
    <t>Número de cuenta en el Banco de la Nación - Numero de cuenta</t>
  </si>
  <si>
    <t>ERR-3035, ERR-3208</t>
  </si>
  <si>
    <t>ERR-3063, ERR-3130, ERR-3131, ERR-3132, ERR-3133, ERR-3134, ERR-3116, ERR-3117, ERR-3118, ERR-3119, ERR-3120, ERR-3124, ERR-3122, ERR-3123, ERR-3125, ERR-3126, OBS-4200, OBS-4271, OBS-4272, OBS-4273, OBS-4274, OBS-4275, OBS-4276, OBS-4277, OBS-4278</t>
  </si>
  <si>
    <t>Ajuste a detracciones, se utiliza el tipo de operación en lugar del código de bien o servicio</t>
  </si>
  <si>
    <t>30/09/2019</t>
  </si>
  <si>
    <t>ERR-3209</t>
  </si>
  <si>
    <t>Retiro de la validación, acorde al retiro de moneda y monto de los listados</t>
  </si>
  <si>
    <t>ERR-2842</t>
  </si>
  <si>
    <t>Se amplía longitud a 1000 caracteres</t>
  </si>
  <si>
    <t>CDR-OSE-Comprobante
y
CDR-OSE-Resumen</t>
  </si>
  <si>
    <t>ERR-2018</t>
  </si>
  <si>
    <t>Se agrega el guión como carácter válido</t>
  </si>
  <si>
    <t>ERR-2108, ERR-1079</t>
  </si>
  <si>
    <t>Se separa la validación para verificar plazos de notas de boletas</t>
  </si>
  <si>
    <t>OBS-4303, OBS-4304</t>
  </si>
  <si>
    <t>ERR-3014</t>
  </si>
  <si>
    <t>Cambio para hacer referencia al atributo en vez del tag</t>
  </si>
  <si>
    <t>Apellidos y nombres, denominacion o razon social del proveedor</t>
  </si>
  <si>
    <t>Cambia de an2 a an..100</t>
  </si>
  <si>
    <t>Se incluye:
- 032 - Paprika
- 042 - Plomo
- 099 - Ley</t>
  </si>
  <si>
    <t>ERR-0154</t>
  </si>
  <si>
    <t>Generales</t>
  </si>
  <si>
    <t>Se aclara la validación, se modifica el conector de "o" a "y"</t>
  </si>
  <si>
    <t>Numero de orden del item</t>
  </si>
  <si>
    <t>Se pasa a 4 dígitos tal como está la definición del campo</t>
  </si>
  <si>
    <t>OBS-4041</t>
  </si>
  <si>
    <t>Dirección del lugar en el que se entrega el bien. Dato exclusivo para ventas itinerantes  - Código de país</t>
  </si>
  <si>
    <t>Se modifica para que validación no aplique en caso de exportación de servicios (tipos de operación '0201' y '0208')</t>
  </si>
  <si>
    <t>ERR-2638</t>
  </si>
  <si>
    <t>Validación para asegurar totales de los tributos cuando se ha informado  líneas afectas</t>
  </si>
  <si>
    <t>Se agrega control de envío para SEE-Empresas supervisadas</t>
  </si>
  <si>
    <t>Se incorpora un nuevo padrón en el listado de padrones:
13-Afiliados al SEE-Empresas supervisadas</t>
  </si>
  <si>
    <t>Para el caso donde existe IVAP, se retira de la fórmula la 'Sumatoria ISC'</t>
  </si>
  <si>
    <t>Catálogo No. 51
Catálogo No. 55</t>
  </si>
  <si>
    <t>RS N° 252-2019:
Operaciones para operaciones no gravadas</t>
  </si>
  <si>
    <t>20/12/2019</t>
  </si>
  <si>
    <t>RS N° 252-2019:
Se reubica y cambia de nombre al rubro: "Información adicional a nivel de ítem - gastos por intereses de créditos hipotecarios"
Nuevo nombre es:
"Información adicional  a nivel de ítem -  comprobante emitido por empresas financieras"</t>
  </si>
  <si>
    <t>RS N° 252-2019:
Se agrega el campo "Monto del crédito otorgado (capital)" en el rubro "Información adicional  a nivel de ítem -  comprobante emitido por empresas financieras"</t>
  </si>
  <si>
    <t>FAC, NC y ND</t>
  </si>
  <si>
    <t>RS-252-2019:
Se agrega los tags para declarar la Información adicional  a nivel de ítem -  comprobante emitido por empresas financieras</t>
  </si>
  <si>
    <t>RS-252-2019:
Se agrega los tags para declarar la "Información adicional a nivel de ítem - comprobante emitido por empresas del sistema de seguros"</t>
  </si>
  <si>
    <t xml:space="preserve">RS N° 244-2019 - Liquidación de Compra:
Se agrega la hoja de Liquidación de compra. Este comprobante no se recibe por SEE-OSE.  </t>
  </si>
  <si>
    <t>LC</t>
  </si>
  <si>
    <t>ERR-2308, ERR-2345, ERR-2958, ERR-2398, ERR-2471</t>
  </si>
  <si>
    <t xml:space="preserve">RS N° 244-2019 - Liquidación de Compra:
Se agregan validaciones por Liquidación de compra. Estas validaciones no aplican para SEE-OSE.  </t>
  </si>
  <si>
    <t>Catálogo No. 53</t>
  </si>
  <si>
    <t>RS N° 244-2019 - Liquidación de Compra:
Se incluye:
- Deducción de Retención de renta por anticipos</t>
  </si>
  <si>
    <t>Catálogo No. 60</t>
  </si>
  <si>
    <t>RS N° 244-2019 - Liquidación de Compra:
Se incluye nuevo catálogo: Tipos de dirección.</t>
  </si>
  <si>
    <t>RS N° 013-2019 -DAE:
Se agregan dos hojas nuevas: DAE-Operador y DAE-Adquirente</t>
  </si>
  <si>
    <t>DAE-OP y DAE-AD</t>
  </si>
  <si>
    <t xml:space="preserve">DAE-Operador:
Se agrega códigos 07 y 54 : Factor de aportación/compensación Decreto de urgencia N. 010-2004 </t>
  </si>
  <si>
    <t>Se retira 14 Servicios públicos y se agrega 04, 30, 34 y 42</t>
  </si>
  <si>
    <t>ERR-1001</t>
  </si>
  <si>
    <t>Se retira serie que empieza con S como serie válida</t>
  </si>
  <si>
    <t>ERR-2594</t>
  </si>
  <si>
    <t>Se agrega validación para comprobantes de contingencia</t>
  </si>
  <si>
    <t>ERR-2524</t>
  </si>
  <si>
    <t>Se modifica para que la validación no aplique en caso de operación de baja</t>
  </si>
  <si>
    <t>ERR-2583 y ERR-2513</t>
  </si>
  <si>
    <t>ERR-2855, ERR-2856 y ERR-2857</t>
  </si>
  <si>
    <t>Se pasa a OBSERVACION y se alinea con el CDR-OSE-Comprobante
Cambio solo en el receptor de SUNAT-OSE.</t>
  </si>
  <si>
    <t>CDR-OSE-Resumen</t>
  </si>
  <si>
    <t>21/02/2020</t>
  </si>
  <si>
    <t>ERR-2337</t>
  </si>
  <si>
    <t>Se agrega la especificación del  atributo de la moneda con su validación</t>
  </si>
  <si>
    <t xml:space="preserve">DAE-OP  </t>
  </si>
  <si>
    <t>ERR-2014</t>
  </si>
  <si>
    <t>Se agrega la verificación de la condición de vacío</t>
  </si>
  <si>
    <t>DAE-AD</t>
  </si>
  <si>
    <t>ERR-2883 y ERR-2026</t>
  </si>
  <si>
    <t>Unidad de medida por ítem
Descripción del bien</t>
  </si>
  <si>
    <t>DAE-OP</t>
  </si>
  <si>
    <t>ERR-2375</t>
  </si>
  <si>
    <t>Se agrega validación para los casos de  documentos 30, 34, y 42</t>
  </si>
  <si>
    <t>ERR-2037</t>
  </si>
  <si>
    <t>ERR-4362</t>
  </si>
  <si>
    <t>Se cambia código ERR-4362 por OBS-4362</t>
  </si>
  <si>
    <t>OBS-4361</t>
  </si>
  <si>
    <t>Se cambia código OBS-4361 por ERR-3027</t>
  </si>
  <si>
    <t>ERR-3014 y OBS-4362</t>
  </si>
  <si>
    <t>Se cambia código ERR-3014 por OBS-4362</t>
  </si>
  <si>
    <t>OBS-2314 y OBS-4203</t>
  </si>
  <si>
    <t>Se cambia código OBS-2314 por OBS-4203</t>
  </si>
  <si>
    <t>ERR-2314 y OBS-4203</t>
  </si>
  <si>
    <t>Se cambia código ERR-2314 por OBS-4203</t>
  </si>
  <si>
    <t>ERR-0154 y ERR-1034</t>
  </si>
  <si>
    <t>Se cambia código ERR-0154 por ERR-1034</t>
  </si>
  <si>
    <t>OBS-4303 y OBS-4305</t>
  </si>
  <si>
    <t>Sumatoria ISC</t>
  </si>
  <si>
    <t>Se modifica el cálculo del 'Monto base' y 'Sumatoria de ISC' para que no se considere las líneas que corresponden a operaciones gratuitas al IGV</t>
  </si>
  <si>
    <t>OBS-4345 y OBS-4346</t>
  </si>
  <si>
    <t>Se modifica el cálculo del 'Monto base' y el 'Importe de la retención' para que no se considere las líneas que corresponden a operaciones gratuitas al IGV</t>
  </si>
  <si>
    <t xml:space="preserve">Se elimina la condición de que la validación solo aplique para los casos que el tipo de nota sea diferente de 10, y se reagrupa en  tres grupos de formatos que debe cumplir la serie y número </t>
  </si>
  <si>
    <t>ERR-2922</t>
  </si>
  <si>
    <t>Se validará para el caso de tipo de nota 10-Otros de acuerdo a la serie de la nota</t>
  </si>
  <si>
    <t>ERR-2116, ERR-2399, ERR-2594</t>
  </si>
  <si>
    <t>Se desdobla la validación para verificar cuando el tipo de nota es '10'. Cuando es tipo '10' se permite que el tipo de documento modificado sea vacío o guion.
También se afina la lista de tipos de documentos modificados.</t>
  </si>
  <si>
    <t xml:space="preserve">Se elimina la condición de que la validación solo aplique para los casos que el tipo de nota sea diferente de 03, y se reagrupa en  tres grupos de formatos que debe cumplir la serie y número </t>
  </si>
  <si>
    <t>Se validará para el caso de tipo de nota 03-Otros de acuerdo a la serie de la nota</t>
  </si>
  <si>
    <t>ERR-2204, ERR-2400, ERR-2594</t>
  </si>
  <si>
    <t>Se desdobla la validación para verificar cuando el tipo de nota es '03'. Cuando es tipo '03' se permite que el tipo de documento modificado sea vacío o guion.
También se afina la lista de tipos de documentos modificados.</t>
  </si>
  <si>
    <t>ERR-2513</t>
  </si>
  <si>
    <t>Se agrega el tipo de documento '16' y '55'</t>
  </si>
  <si>
    <t>Se redefine los tipos de documentos permitidos</t>
  </si>
  <si>
    <t>FAC, BOL, NC, ND y LC</t>
  </si>
  <si>
    <t>Se retira "igual" de la condición</t>
  </si>
  <si>
    <t>Se incorpora validación de obligatoriedad de informar el documento afectado por la nota</t>
  </si>
  <si>
    <t>25/03/2020</t>
  </si>
  <si>
    <t>Se ajusta los formatos por los tipos 16 y 55</t>
  </si>
  <si>
    <t>Se pasa a Mandatorio dato del banco. Campo obligatorio por UBL</t>
  </si>
  <si>
    <t xml:space="preserve">Se corrige la redacción, para que indique la condición es "diferente de 03". </t>
  </si>
  <si>
    <t>26/03/2020</t>
  </si>
  <si>
    <t>Se ajusta la condición de afectación al IVAP para que aplique la validación y se dejan solo dos validaciones</t>
  </si>
  <si>
    <t>21/04/2020</t>
  </si>
  <si>
    <t>ERR-3103</t>
  </si>
  <si>
    <t>Afectación al IGV por ítem - Monto del tributo</t>
  </si>
  <si>
    <t>La validación no aplica si el tipo de documento modificado por la nota es 30 o 42</t>
  </si>
  <si>
    <t>Sumatoria de ISC - Monto de la sumatoria</t>
  </si>
  <si>
    <t>Validación es redundante con OBS-4305</t>
  </si>
  <si>
    <t xml:space="preserve">ERR-2883  </t>
  </si>
  <si>
    <t>FAC, BOL y LC</t>
  </si>
  <si>
    <t>OBS-4157</t>
  </si>
  <si>
    <t>30/04/2020</t>
  </si>
  <si>
    <t>ERR-2138</t>
  </si>
  <si>
    <t>ERR-2188</t>
  </si>
  <si>
    <t>OBS-4022, OBS-4023, OBS-4024, OBS-4244</t>
  </si>
  <si>
    <t>Se agrega la la condición de existencia del campo Total valor de venta de operaciones exoneradas</t>
  </si>
  <si>
    <t>OBS-3244, OBS-3245,
OBS-3246, OBS-3247,
OBS-3248</t>
  </si>
  <si>
    <t>Información adicional de transacciones al contado</t>
  </si>
  <si>
    <t>Se agrega el bloque de información con sus validaciones</t>
  </si>
  <si>
    <t>ERR-2071, OBS-3244,
OBS-3245, OBS-3246,
OBS-3248, OBS-3249,
OBS-3250, OBS-3251,
OBS-3252, OBS-3253,
OBS-3254, OBS-3255,
OBS-3256, OBS-3265,
OBS-3266, OBS-3267</t>
  </si>
  <si>
    <t>Información adicional de transacciones al crédito según el Decreto de Urgencia N.° 013-2020 (Factura Negociable)</t>
  </si>
  <si>
    <t>ERR-2071, ERR-2968,
ERR-3016, ERR-3025,
OBS-3071, OBS-3072,
OBS-3114, OBS-3262,
OBS-3263, OBS-3264,
OBS-4251, OBS-4252,
OBS-4253, OBS-3269</t>
  </si>
  <si>
    <t>Información adicional - retención de IGV</t>
  </si>
  <si>
    <t>ERR-2071, ERR-3245,
ERR-3246, ERR-3248,
ERR-3249, ERR-3250,
ERR-3251, ERR-3252,
ERR-3253, ERR-3254,
ERR-3255, ERR-3256,
ERR-3257</t>
  </si>
  <si>
    <t>Se agrega el bloque de información de factura negociable con sus validaciones</t>
  </si>
  <si>
    <t>ERR-3260, ERR-3261</t>
  </si>
  <si>
    <t>Validación para el tipo de nota 13</t>
  </si>
  <si>
    <t>ERR-3259</t>
  </si>
  <si>
    <t>Catálogo No. 09</t>
  </si>
  <si>
    <t>Se agrega código de tipo de nota de crédito 13 - Ajustes – montos y/o fechas de pago</t>
  </si>
  <si>
    <t>Se agrega código 62 - Retención de IGV</t>
  </si>
  <si>
    <t>A partir del 01/09/2021 las validaciones deben ser de tipo ERROR</t>
  </si>
  <si>
    <t>OBS-3244,
OBS-3245, OBS-3246,
OBS-3248, OBS-3249,
OBS-3250, OBS-3251,
OBS-3252, OBS-3253,
OBS-3254, OBS-3255,
OBS-3256, OBS-3265,
OBS-3266, OBS-3267</t>
  </si>
  <si>
    <t>OBS-3071, OBS-3072,
OBS-3114, OBS-3262,
OBS-3263, OBS-3264,
OBS-3269</t>
  </si>
  <si>
    <t>OBS-4350</t>
  </si>
  <si>
    <t>Se permite espacio en blanco en el campo</t>
  </si>
  <si>
    <t>Se elimina validación porque es redundante</t>
  </si>
  <si>
    <t>ERR-2884</t>
  </si>
  <si>
    <t>Se verifica en caso exista más de un documento afectado por la nota, que todos los tipos de documento sean del mismo tipo</t>
  </si>
  <si>
    <t>ERR-2885</t>
  </si>
  <si>
    <t>Se valida que la fecha de emisión de la nota sea mayor o igual a la fecha de emisión del documento afectado</t>
  </si>
  <si>
    <t>OBS-4028</t>
  </si>
  <si>
    <t>Se valida que el monto total de la nota de crédito no sea mayor al monto del comprobante modificado</t>
  </si>
  <si>
    <t>ERR-3241</t>
  </si>
  <si>
    <t xml:space="preserve">Se valida los campos adicionales obligatorios para los tipos de operación '2100', '2101' y '2102' </t>
  </si>
  <si>
    <t>OBS-4280</t>
  </si>
  <si>
    <t>Se agrega la verificación de formato para el código de concepto '7012'</t>
  </si>
  <si>
    <t>ERR-3064</t>
  </si>
  <si>
    <t>Se agrega la verificación del código de concepto '7012'</t>
  </si>
  <si>
    <t>OBS-4235, ERR-3241, OBS-4252, OBS-4251, OBS-4253, ERR-3064, OBS-4280</t>
  </si>
  <si>
    <t>Se agrega validaciones para la información adicional en los  comprobantes emitidos por empresas del sistema financiero y cooperativas de ahorro y crédito no autorizadas a captar recursos del público</t>
  </si>
  <si>
    <t>OBS-4235, ERR-3242, OBS-4252, OBS-4251, OBS-4253, ERR-3064, OBS-4280, ERR-3243
OBS-4366</t>
  </si>
  <si>
    <t xml:space="preserve">Se agregan validaciones a la información adicional </t>
  </si>
  <si>
    <t>OBS-4235, OBS-4252, OBS-4251, OBS-4253, OBS-4280</t>
  </si>
  <si>
    <t>Solo se permite hasta 999 líneas</t>
  </si>
  <si>
    <t>FAC, BOL, Guía y LC</t>
  </si>
  <si>
    <t>ERR-2137</t>
  </si>
  <si>
    <t xml:space="preserve">Se redefine la fecha hasta la cual se pueden recibir los comprobantes enviados por un PSE cuando el emisor revoca la autorización </t>
  </si>
  <si>
    <t>OBS-2873</t>
  </si>
  <si>
    <t xml:space="preserve">Se precisa la validación </t>
  </si>
  <si>
    <t>ERR-3105</t>
  </si>
  <si>
    <t>Afectación al IGV por ítem - Código de tributo por línea</t>
  </si>
  <si>
    <t>Se excluye la validación para los tipos de operación 2100, 2101, 2102, 2103 y 2104</t>
  </si>
  <si>
    <t>ERR-2327</t>
  </si>
  <si>
    <t xml:space="preserve">Se elimina validación </t>
  </si>
  <si>
    <t>OBS-3030</t>
  </si>
  <si>
    <t>Código asignado por la SUNAT para el establecimiento anexo declarado en el RUC</t>
  </si>
  <si>
    <t>Se modifica las condiciones para validar obligatoriedad de consignar el código de establecimiento, y además se cambia de OBS a ERROR</t>
  </si>
  <si>
    <t>OBS-4198</t>
  </si>
  <si>
    <t>Se verifica la obligatoriedad de consignar el código de establecimiento, para los casos no contemplados en la validación ERR-3030</t>
  </si>
  <si>
    <t>ERR-3239, OBS-4199</t>
  </si>
  <si>
    <t>Se verifica que el código pertenezca a un establecimiento declarado en el RUC. Dependiendo si el comprobante es electrónico o físico, se considerará ERR u OBS.</t>
  </si>
  <si>
    <t>OBS-4242</t>
  </si>
  <si>
    <t>Se condiciona para que no se evalúe la OBS en caso de que el campo esté vacío</t>
  </si>
  <si>
    <t>Cambiar de OBS-3030 a OBS-4198
Además se agrega condición de vacío a la validación</t>
  </si>
  <si>
    <t>OBS-4199</t>
  </si>
  <si>
    <t>Se verifica que el código pertenezca a un establecimiento declarado en el RUC.</t>
  </si>
  <si>
    <t>Se incorpora nuevo listado para que OSE pueda validar ERR-3239</t>
  </si>
  <si>
    <t>OBS-4212</t>
  </si>
  <si>
    <t>Se verifica la obligatoriedad de consignar el total valor de venta. El campo es obligatorio por norma</t>
  </si>
  <si>
    <t>Validación redundante, se controla a través del ERR-1034</t>
  </si>
  <si>
    <t>ERR-1037</t>
  </si>
  <si>
    <t>Se agrega la condición de vacío</t>
  </si>
  <si>
    <t>ERR-2134</t>
  </si>
  <si>
    <t>Apellidos y nombres, denominación o razón social del receptor</t>
  </si>
  <si>
    <t>ERR-2678</t>
  </si>
  <si>
    <t>ERR-2516</t>
  </si>
  <si>
    <t>ERR-3207
OBS-4204</t>
  </si>
  <si>
    <t>El código de la validación que corresponde a la verificación del listado de contingencia se cambia por OBS-4204</t>
  </si>
  <si>
    <t>ERR-2874</t>
  </si>
  <si>
    <t>Se verificará que el OSE y el emisor tengan la vinculación vigente a la fecha de recepción en SUNAT</t>
  </si>
  <si>
    <t>ERR-3207, ERR-2874</t>
  </si>
  <si>
    <t>29/01/2021</t>
  </si>
  <si>
    <t>ERR-3072, ERR-3071, ERR-3025, ERR-2968, ERR-3016</t>
  </si>
  <si>
    <t>Estas validaciones serán error desde el 01/02/2021</t>
  </si>
  <si>
    <t>OBS-3269, ERR-3269</t>
  </si>
  <si>
    <t>Se agrega validación para verificar que solo exista retención si el emisor no es un agente de retención</t>
  </si>
  <si>
    <t>Se modifica la condición para que se realice la validación siempre y cuando el código de establecimiento sea diferente de '0000' (si se trata del domicilio fiscal no debe verificarse la existencia del código en el listado)</t>
  </si>
  <si>
    <t>ERR-3242, ERR-3243</t>
  </si>
  <si>
    <t>Fecha de inicio de vigencia de cobertura</t>
  </si>
  <si>
    <t xml:space="preserve">Se corrige el código el error. </t>
  </si>
  <si>
    <t>26/03/2021</t>
  </si>
  <si>
    <t>Líneas 338, 339 y 340 de la hoja Control de Cambios</t>
  </si>
  <si>
    <t>Se modifica la fecha de vigencia del cambio, a partir del 01/09/2021 las validaciones deben ser de tipo ERROR</t>
  </si>
  <si>
    <t>OBS-3250, OBS-3253, ERR-3250, ERR-3253</t>
  </si>
  <si>
    <t>Monto del pago único o de las cuotas /
Monto neto pendiente de pago</t>
  </si>
  <si>
    <t xml:space="preserve">Se modifica la validación para que no permita cero </t>
  </si>
  <si>
    <t>FAC y NC</t>
  </si>
  <si>
    <t>OBS-4270</t>
  </si>
  <si>
    <t>Información adicional  a nivel de ítem - comprobante emitido por empresas de seguros - Tipo de seguro</t>
  </si>
  <si>
    <t>Se redefine los valores posibles que puede tomar el campo:
1 - Seguros de vida
2 - Seguros para afiliados a AFP
3 - Otros (de aplicar)</t>
  </si>
  <si>
    <t>ERR-3064, ERR-3243, OBS-4366</t>
  </si>
  <si>
    <t>Se agrega las validaciones</t>
  </si>
  <si>
    <t xml:space="preserve">ERR-3242 </t>
  </si>
  <si>
    <t xml:space="preserve">Se redefine la validación. </t>
  </si>
  <si>
    <t>ERR-2898, ERR-2899</t>
  </si>
  <si>
    <t>Se cambia el comportamiento de la validación a Observación</t>
  </si>
  <si>
    <t>29/04/2021</t>
  </si>
  <si>
    <t>El código 13 - Ajustes – montos y/o fechas de pago se debe incorporar al catálogo el 01/09/2021, antes de dicha fecha no debe considerarse como un código válido</t>
  </si>
  <si>
    <t>Se elimina las observaciones y solo queda los errores que se deben activar el 01/09/2021</t>
  </si>
  <si>
    <t>OBS-3244,
OBS-3245, OBS-3246,
OBS-3248, OBS-3249,
OBS-3250, OBS-3251,
OBS-3252, OBS-3253,
OBS-3254, OBS-3255,
OBS-3256, OBS-3265,
OBS-3266, OBS-3267,
ERR-2071</t>
  </si>
  <si>
    <t>OBS-3114, OBS-3262,
OBS-3263, OBS-3264,
OBS-3269, ERR-2071</t>
  </si>
  <si>
    <t>Información adicional de transacciones al crédito según el Decreto de Urgencia N.° 013-2020 (Factura Negociable)- Monto neto pendiente de pago y Monto del pago único o de las cuotas</t>
  </si>
  <si>
    <t>La validación se debe activar el 01/09/2021</t>
  </si>
  <si>
    <t>ERR-3245,
ERR-3246, ERR-3248,
ERR-3249, ERR-3250,
ERR-3251, ERR-3252,
ERR-3253, ERR-3254,
ERR-3255, ERR-3256,
ERR-3257</t>
  </si>
  <si>
    <t>Las validaciones se deben activar el 01/09/2021</t>
  </si>
  <si>
    <t>La validación se deben activar el 01/09/2021</t>
  </si>
  <si>
    <t>ERR-3202</t>
  </si>
  <si>
    <t>Datos del adquiriente o usuario.
Datos del  Establecimiento afiliado (receptor)
Datos del adquirente o usuario (receptor)</t>
  </si>
  <si>
    <t>Modificación del código de ERROR</t>
  </si>
  <si>
    <t>A partir del 01/09/2021 las validaciones deben ser de tipo EXCEPCIÓN.
Se cambia código de ERR-3202 a ERR-1083</t>
  </si>
  <si>
    <t>FAC, BOL, NC, ND, DAE-OP y DAE-ADQ</t>
  </si>
  <si>
    <t>ERR-2957</t>
  </si>
  <si>
    <t>Se modifica la validación para que solo aplique en los casos que exista el comprobante a dar de baja</t>
  </si>
  <si>
    <t>Se agrega la verificación de existencia del comprobante cuando se trata de una operación de baja
También se elimina las dos líneas de la validación ERR-2663 que están duplicadas en el bloque 9.2 Tipo de documento</t>
  </si>
  <si>
    <t>Se elimina la validación del plazo máximo para la baja de un comprobante computado a partir de su fecha de recepción</t>
  </si>
  <si>
    <t>Se incorpora la validación del plazo máximo de 7 días contados a partir del día siguiente de la fecha de emisión. Esta validación debe ser implementada por el OSE</t>
  </si>
  <si>
    <t>OBS-4367</t>
  </si>
  <si>
    <t>Validar que al emitir una NC vinculada a una boleta de venta se debe restringir lo siguientes tipos de notas de crédito: 
04 Descuento global
05 Descuento por ítem
08 Bonificación</t>
  </si>
  <si>
    <t>Validar que la moneda consignada en la Nota de Crédito y Nota de Debito para los tipos de documentos relacionados “01”, “30”, “34”, “35” y “42” sea la misma moneda que del comprobante de referencia.</t>
  </si>
  <si>
    <t>OBS-4368</t>
  </si>
  <si>
    <t>Validar que la moneda consignada en la Nota de Crédito y Nota de Debito para los tipos de documentos relacionados "03" sea la misma moneda que del comprobante de referencia.</t>
  </si>
  <si>
    <t>Se agrega el tipo de operación 2106: Venta nacional a turistas – Tax Free</t>
  </si>
  <si>
    <t>Catálogo No. 06</t>
  </si>
  <si>
    <t>Se agrega el tipo de documento: G- Salvoconducto</t>
  </si>
  <si>
    <t>Datos del adquiriente o usuario.</t>
  </si>
  <si>
    <t>Se agrega validación para el tipo de operación 2106 – Venta nacional a turistas – Tax Free.
También se modifica el texto de la validación de la línea 101 para que contemple esta nueva validación</t>
  </si>
  <si>
    <t>ERR-3281</t>
  </si>
  <si>
    <t>Validar que el emisor electrónico se encuentre inscrito en el Registro de Establecimientos Autorizados (REA)</t>
  </si>
  <si>
    <t>Listados</t>
  </si>
  <si>
    <t>Se incorpora un nuevo padrón en el listado de padrones:
14-Inscrito en el Registro de Establecimientos Autorizados (REA)</t>
  </si>
  <si>
    <t>ERR-2802</t>
  </si>
  <si>
    <t>Número de documento del adquirente o usuario</t>
  </si>
  <si>
    <t>Se agrega el tipo de documento G para que se valide su formato</t>
  </si>
  <si>
    <t>ERR-3315</t>
  </si>
  <si>
    <t>Se agrega validación para que el tipo de nota 13 no tenga montos</t>
  </si>
  <si>
    <t>Se agrega los siguientes códigos:
20 - Anticipo de ISC
63 - Retenciones de Renta de 2da</t>
  </si>
  <si>
    <t>OBS-4305</t>
  </si>
  <si>
    <t>Se modifica la condición para que se realice la validación sobre el Anticipo ISC</t>
  </si>
  <si>
    <t>ERR-3114</t>
  </si>
  <si>
    <t>Se incluye el código '20' de anticipos de ISC</t>
  </si>
  <si>
    <t>ERR-3282</t>
  </si>
  <si>
    <t>Se valida que solo se consigne descuentos por anticipos si es una factura con anticipos</t>
  </si>
  <si>
    <t>ERR-3287</t>
  </si>
  <si>
    <t>Se valida que exista información de descuentos por anticipos</t>
  </si>
  <si>
    <t>Se modifica la fórmula para que incluya los Anticipos de ISC de corresponder</t>
  </si>
  <si>
    <t>ERR-3308, ERR-3309, ERR-3310, ERR-3311</t>
  </si>
  <si>
    <t>Se agrega validaciones para asegurar consistencia de los datos de percepción y que se utilicen siempre que el comprobante tenga el tipo de operación de percepción</t>
  </si>
  <si>
    <t>ERR-3312</t>
  </si>
  <si>
    <t>Validar que el dato del comprobante relacionado del comprobante de percepción corresponde a una factura o boleta de percepción</t>
  </si>
  <si>
    <t>Se agrega el tipo de operación 0112 a la validación</t>
  </si>
  <si>
    <t>ERR-3033, ERR-3034, ERR-3035, ERR-3037, ERR-3127, ERR-3174, ERR-3208, ERR-3313, ERR-3314, OBS-4251, OBS-4252, OBS-4253, OBS-4255, OBS-4256, OBS-4257</t>
  </si>
  <si>
    <t>Se agrega los campos de detracciones a la Nota de débito</t>
  </si>
  <si>
    <t>ERR-3114, ERR-3316, ERR-3317, ERR-3318</t>
  </si>
  <si>
    <t>Se agrega los campos de información de retenciones de segunda categoría</t>
  </si>
  <si>
    <t>OBS-4307</t>
  </si>
  <si>
    <t>Se agrega el monto de retención de renta de segunda categoria</t>
  </si>
  <si>
    <t>OBS-4233</t>
  </si>
  <si>
    <t>Se modifica la condición para permitir cualquier carácter alfanumerico, excepto 'whitespace character': espacio, salto de línea, fin de línea, tab, etc.</t>
  </si>
  <si>
    <t>OBS-3219</t>
  </si>
  <si>
    <t>OBS-4309, OBS-4310, OBS-4022, OBS-4023, OBS-4024, OBS-4212, OBS-4244, OBS-4307, OBS-4308, OBS-4317, OBS-4322, OBS-4287, OBS-4288, OBS-4289, OBS-4290, OBS-4293</t>
  </si>
  <si>
    <t>A partir del 01/09/2021 las validaciones deben ser de tipo ERROR
Los códigos de ERROR son los siguientes:
OBS-4309 a ERR-3278
OBS-4310 a ERR-3279
OBS-4022 a ERR-3283
OBS-4023 a ERR-3284
OBS-4024 a ERR-3285
OBS-4212 a ERR-3288
OBS-4244 a ERR-3289
OBS-4307 a ERR-3300
OBS-4308 a ERR-3301
OBS-4317 a ERR-3305
OBS-4322 a ERR-3307
OBS-4287 a ERR-3270
OBS-4288 a ERR-3271
OBS-4289 a ERR-3290
OBS-4290 a ERR-3291
OBS-4293 a ERR-3292</t>
  </si>
  <si>
    <t xml:space="preserve">OBS-4294, OBS-4295, OBS-4296, OBS-4297, OBS-4298, OBS-4299, OBS-4300, OBS-4301, OBS-4302, OBS-4303, OBS-4304, OBS-4305, OBS-4306, OBS-4311, OBS-4312, OBS-4314, OBS-4321, OBS-4322, </t>
  </si>
  <si>
    <t>A partir del 01/09/2021 las validaciones deben ser de tipo ERROR
Los códigos de ERROR son los siguientes: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
OBS-4322 a ERR-3307</t>
  </si>
  <si>
    <t>OBS-4314, OBS-4316</t>
  </si>
  <si>
    <t>Datos de la percepción del CPE
Datos de la retención del CPE</t>
  </si>
  <si>
    <t>A partir del 01/09/2021 las validaciones deben ser de tipo ERROR
Los códigos de ERROR son los siguientes:
OBS-4316 a ERR-3304
OBS-4314 a ERR-3303</t>
  </si>
  <si>
    <t>OBS-4028, OBS-4288, OBS-4290, OBS-4293, OBS-4294, OBS-4295, OBS-4296, OBS-4297, OBS-4298, OBS-4299, OBS-4300, OBS-4301, OBS-4302, OBS-4303, OBS-4304, OBS-4305, OBS-4306, OBS-4312, OBS-4314, OBS-4321</t>
  </si>
  <si>
    <t>A partir del 01/09/2021 las validaciones deben ser de tipo ERROR solo cuando el comprobante modificado sea una FACTURA. Para el resto de tipos de comprobantes se mantiene como OBSERVACION.
Los códigos de ERROR son los siguientes:
OBS-4028 a ERR-3286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OBS-4312 a ERR-3280
OBS-4314 a ERR-3303
OBS-4321 a ERR-3306</t>
  </si>
  <si>
    <t>OBS-4287, OBS-4288, OBS-4290, OBS-4293, OBS-4294, OBS-4295, OBS-4296, OBS-4297, OBS-4298, OBS-4299, OBS-4300, OBS-4301, OBS-4302, OBS-4303, OBS-4304, OBS-4305, OBS-4306, OBS-4311, OBS-4312, OBS-4314, OBS-4321</t>
  </si>
  <si>
    <t>A partir del 01/09/2021 las validaciones deben ser de tipo ERROR solo cuando el comprobante modificado sea una FACTURA. Para el resto de tipos de comprobantes se mantiene como OBSERVACION.
Los códigos de ERROR son los siguientes:
OBS-4287 a ERR-3270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t>
  </si>
  <si>
    <t>OBS-4235, ERR-2595,
ERR-2596, OBS-4252,
OBS-4251, OBS-4253,
ERR-3064, OBS-4280,
ERR-2597, OBS-4281</t>
  </si>
  <si>
    <t>Información adicional  a nivel de ítem - comprobante emitido por las AFP</t>
  </si>
  <si>
    <t>Se agrega los tags para declarar la "Información adicional  a nivel de ítem - comprobante emitido por las AFP"</t>
  </si>
  <si>
    <t>Catálogo No. 06
Catálogo No. 51
Catálogo No. 55</t>
  </si>
  <si>
    <t>Se adiciona el tipo de operación 2105 y los códigos para la información de comprobante de AFP</t>
  </si>
  <si>
    <t>Se adiciona los códigos 7017, 7018 y 7019</t>
  </si>
  <si>
    <t>14/07/2021</t>
  </si>
  <si>
    <t>Se modifica la condición del valor 'TRUE' por 'FALSE' código de descuento.</t>
  </si>
  <si>
    <t>ERR-3291</t>
  </si>
  <si>
    <t>Se modifica la condición para que el cálculo del IGV no se vea afectado en los casos de ISC (20).</t>
  </si>
  <si>
    <t>Totales de la Boleta de Venta</t>
  </si>
  <si>
    <t>27/07/2021</t>
  </si>
  <si>
    <t>Cambiar de OBS-4290 a OBS-4302</t>
  </si>
  <si>
    <t>ERR-3244, ERR-3245,
ERR-3246, ERR-3247,
ERR-3248</t>
  </si>
  <si>
    <t>Esta validación debe cambiarse al tipo OBS</t>
  </si>
  <si>
    <t>13/09/2021</t>
  </si>
  <si>
    <t>ERR-3244,
ERR-3245, ERR-3246,
ERR-3248, ERR-3249,
ERR-3250, ERR-3251,
ERR-3252, ERR-3253,
ERR-3254, ERR-3255,
ERR-3256, ERR-3265,
ERR-3266, ERR-3267</t>
  </si>
  <si>
    <t>ERR-3114, ERR-3262,
ERR-3263, ERR-3264,
ERR-3269</t>
  </si>
  <si>
    <t>ERR-3319</t>
  </si>
  <si>
    <t>Se agrega validación para asegurar que la suma de las cuotas sea igual al Monto neto pendiente de pago.</t>
  </si>
  <si>
    <t>17/12/2021</t>
  </si>
  <si>
    <t>ERR-3267</t>
  </si>
  <si>
    <t>Códigos de Retorno</t>
  </si>
  <si>
    <t>Se modifica la descripción de la validación ERR-3267.</t>
  </si>
  <si>
    <t>ERR-3249, ERR-3251,
ERR-3254, ERR-3256,
ERR-3319</t>
  </si>
  <si>
    <t>Se agrega el tipo de documento '6' como parte de la validación</t>
  </si>
  <si>
    <t>ERR-3320</t>
  </si>
  <si>
    <t>Se agrega validación para asegurar la información del monto neto pendiente de pago.</t>
  </si>
  <si>
    <t>ERR-3321</t>
  </si>
  <si>
    <t>Se agrega validación para asegurar que la fecha de la cuota debe ser mayor a la fecha de emisión de la factura</t>
  </si>
  <si>
    <t>Modificación de la descripción</t>
  </si>
  <si>
    <t>Se modifica la descripción del código '03' y '13'</t>
  </si>
  <si>
    <t>18/01/2022</t>
  </si>
  <si>
    <t>Se incorpora 02 campos.</t>
  </si>
  <si>
    <t>13/01/2022</t>
  </si>
  <si>
    <t>OBS-4208</t>
  </si>
  <si>
    <t>Linea de Documento - Número de documento de identidad</t>
  </si>
  <si>
    <t>Se cambia el ERR-2018 por OBS-4208. Además se modifica la validación para asegurar que se soporte el registro de los Tipos de documento del Adquiriente "4" o "7" o "0" o "A" o "B" o "C" o "D" o "E" o  "F" o "G"</t>
  </si>
  <si>
    <t>14/02/2022</t>
  </si>
  <si>
    <t>OBS-4006</t>
  </si>
  <si>
    <t>Se modifica para que permita serie que empiece con T seguido de 3 caracteres  alfanuméricos</t>
  </si>
  <si>
    <t>FAC, BOL, NC, ND, LC y DAE-OP</t>
  </si>
  <si>
    <t>ERR-1084</t>
  </si>
  <si>
    <t>Validacion para comprobantes de contigencia. En caso haya sido presentado por resumen diario, no se puede modificar con un envío individual</t>
  </si>
  <si>
    <t>ERR-3322, ERR-3323,
ERR-3324, ERR-3325,
ERR-3326, ERR-3327</t>
  </si>
  <si>
    <t>Datos de la percepción
/ Dato del comprobante relacionado</t>
  </si>
  <si>
    <t>Validación para percepción excepcional</t>
  </si>
  <si>
    <t>23/03/2022</t>
  </si>
  <si>
    <t>ERR-3093</t>
  </si>
  <si>
    <t>Validar que la Factura-percepción con forma de pago Contado consigne dato de percepción (cargo con código 51, 52 o 53)</t>
  </si>
  <si>
    <t>13/04/2022</t>
  </si>
  <si>
    <t>ERR-3309</t>
  </si>
  <si>
    <t>Validar que en  operación al Contado se consigne Monto total que incluya percepción</t>
  </si>
  <si>
    <t>ERR-3093
ERR-3309</t>
  </si>
  <si>
    <t>Se uniformiza mensaje para comprobante factura y boleta.</t>
  </si>
  <si>
    <t>ERR-3330</t>
  </si>
  <si>
    <t>Validar que solo se consigne información de percepción cuando forma de pago sea Contado</t>
  </si>
  <si>
    <t>Validar que al emitir comprobante de percepción (no excepcional), la factura relacionada no tenga información de percepción</t>
  </si>
  <si>
    <t>ERR-3325</t>
  </si>
  <si>
    <t>Validar que al emitir comprobante de percepción excepcional, la factura relacionada tenga Indicador de forma de pago Contado</t>
  </si>
  <si>
    <t>ERR-3328</t>
  </si>
  <si>
    <t>Validar que la boleta relacionada no tenga información de percepción</t>
  </si>
  <si>
    <t>ERR-3329</t>
  </si>
  <si>
    <t>Se permite emisión de comprobante de percepción (no excepcional) cuando factura es al crédito o no tiene indicador de forma de pago</t>
  </si>
  <si>
    <t>22/08/2022</t>
  </si>
  <si>
    <t>ERR-3279, ERR-3291
OBS-4290, OBS-4310
ERR-3291, OBS-4290
ERR-3291, OBS-4290
OBS-4019</t>
  </si>
  <si>
    <t>Totales del documento</t>
  </si>
  <si>
    <t>Desactiva validaciones</t>
  </si>
  <si>
    <t>Se desactiva las validaciones a partir del 01-Set-2022 en el supuesto de emisión por parte de las Mypes según Ley 31556.</t>
  </si>
  <si>
    <t>Factura
Boleta
NC
ND
Resumen diario</t>
  </si>
  <si>
    <t>2.1
2.0</t>
  </si>
  <si>
    <t>Catálogo No. 61
Catálogo No. 62
Catálogo No. 63
Catálogo No. 64
Catálogo No. 65
Catálogo No. D-37</t>
  </si>
  <si>
    <t>Guía de remisión: Se incorporan nuevos catálogos</t>
  </si>
  <si>
    <t xml:space="preserve">Catálogo No. 20
Catálogo No. 52
Catálogo No. 55
</t>
  </si>
  <si>
    <t>Guía de remisión</t>
  </si>
  <si>
    <t xml:space="preserve">Catálogo No. 20
</t>
  </si>
  <si>
    <t>Se elimina el código 19</t>
  </si>
  <si>
    <t>54. Número de placa de vehículo que realiza el traslado.
55. Número de placa del camión, remolque, tracto remolcador o semirremolque (para el caso de combinación de transporte)</t>
  </si>
  <si>
    <t>Se elimina los campos de la sección: Datos adicionales para el traslado de bienes</t>
  </si>
  <si>
    <t>67) Modalidad de Transporte. Dato exclusivo para la Factura Guía Remitente (FG Remitente)
68) Dirección punto de llegada - Código de ubigeo
69) Dirección punto de llegada - Dirección completa y detallada
70) Dirección punto de partida - Código de ubigeo
71) Dirección punto de partida - Dirección completa y detallada
72) Información de vehículo principal - Número de placa
73) Información de vehículos secundarios - Número de placa
74) Datos de conductores - Número de documento de identidad
75) Datos de conductores - Tipo de documento
76) Motivo de traslado
77) Peso bruto total de la Factura
78) Fecha de inicio del traslado
79) Datos del destinatario - tipo y número de documento de identidad
80) Datos del destinatario - apellidos y nombres o razón social
81) Datos del Transportista - tipo y número de documento de identidad
82) Datos del Transportista - Apellidos y nombres o razón social
83) Datos del Transportista - Registro del MTC</t>
  </si>
  <si>
    <t>Se elimina los campos de la sección: Información adicional - sustento de traslado de mercaderías
a) Para el caso de la factura electrónica remitente</t>
  </si>
  <si>
    <t>84) Serie y número de la guía de remisión electrónica o la factura electrónica remitente
85) Fecha de inicio del traslado o fecha de entrega de bienes al transportista
86) Datos del transportista contratante - tipo y número de documento de identidad
87) Datos del transportista contratante - Apellidos y nombres o razón social
88) Registro del MTC
89) Número de constancia de inscripción del vehículo o certificado de habilitación vehicular
90) Información de vehículo principal - Número de placa
91) Información de vehículos secundarios - Número de placa
92) Datos de conductores - Número de documento de identidad
93) Datos de conductores - Tipo de documento
94) Indicador de subcontratación</t>
  </si>
  <si>
    <t>Se elimina los campos de la sección: Información adicional - sustento de traslado de mercaderías
b) Para el caso de la factura electrónica transportista</t>
  </si>
  <si>
    <t>Se modifica para que permita serie VAAA, EG03 y EG04 para GRE-Transportista</t>
  </si>
  <si>
    <t>ERR-1085</t>
  </si>
  <si>
    <t>Se agrega control por el nuevo sistema de recepción de guías</t>
  </si>
  <si>
    <t>Datos de la Comunicación de baja</t>
  </si>
  <si>
    <t>Valida que el RUC del emisor se encuentre "habido"</t>
  </si>
  <si>
    <t>ERR-2529</t>
  </si>
  <si>
    <t>Factura
Boleta de venta
LCE</t>
  </si>
  <si>
    <t>Datos del documento que modifica</t>
  </si>
  <si>
    <t>Agrega información</t>
  </si>
  <si>
    <t>Se agrega información en columna de padrones</t>
  </si>
  <si>
    <t>ERR-3461</t>
  </si>
  <si>
    <t>Valida que no exista forma de pago y cuota en el mismo campo cac:PaymentTerms</t>
  </si>
  <si>
    <t>OBS-4019</t>
  </si>
  <si>
    <t>Totales del comprobante - IGV</t>
  </si>
  <si>
    <t>Valida que el monto obtenido corresponda con tasa del 18% o 10%</t>
  </si>
  <si>
    <t xml:space="preserve">ERR-3279
ERR-3291
</t>
  </si>
  <si>
    <t>Valida que el monto obtenido corresponda con tasa del 18% o 10% según la tasa indicada en la línea</t>
  </si>
  <si>
    <t>ERR-3462</t>
  </si>
  <si>
    <t>Valida que todas las líneas del documento tengan la misma tasa del IGV</t>
  </si>
  <si>
    <t>OBS-4290
OBS-4310</t>
  </si>
  <si>
    <t>OBS-4438</t>
  </si>
  <si>
    <t>ERR-3291
OBS-4290</t>
  </si>
  <si>
    <t>ERR-3462
OBS-4438</t>
  </si>
  <si>
    <t>OBS-4439</t>
  </si>
  <si>
    <t>Agrega validación contra el Padrón IGV 10%</t>
  </si>
  <si>
    <t>Factura
Boleta de venta
NC
ND</t>
  </si>
  <si>
    <t>Se incorpora nuevo listado</t>
  </si>
  <si>
    <t>ERR-3462
OBS-4290
OBS-4310
OBS-4438</t>
  </si>
  <si>
    <t>Mejora de redacción (se mantiene mensaje previo al último cambio)</t>
  </si>
  <si>
    <t>H - Carné Permiso Temp.Perman. - CPP</t>
  </si>
  <si>
    <t>Se mejora descripción de campos fec_inivig y fec_finvig</t>
  </si>
  <si>
    <t>La OBS-4438 pasa a ser ERR-3462, y se condiciona para que la validación no aplique en caso de Boleta Venta Interna-NRUS</t>
  </si>
  <si>
    <t>La OBS-4438 pasa a ser ERR-3462</t>
  </si>
  <si>
    <t>Se condiciona para que la validación no aplique en caso de Boleta Venta Interna-NRUS</t>
  </si>
  <si>
    <t>Cambiar de OBS-3219 a OBS-4441. Se agrega el código 4441 en la hoja CódigosRetorno</t>
  </si>
  <si>
    <t>ERR-1086</t>
  </si>
  <si>
    <t>Datos del emisor
Número de RUC</t>
  </si>
  <si>
    <t>Se agrega validación para rechazar emisión de comprobantes de Sujetos sin capacidad operativa (SSCO)</t>
  </si>
  <si>
    <t>FAC, NC, ND, LC, DAE-ADQ y DAE-OP</t>
  </si>
  <si>
    <t>Listados de padrones con vigencia</t>
  </si>
  <si>
    <t>Se agrega el padrón 02 - Sujetos sin capacidad operativa (SSCO)</t>
  </si>
  <si>
    <t>ERR-2410</t>
  </si>
  <si>
    <t>Código de tipo de precio</t>
  </si>
  <si>
    <t>De existir el campo cac:PricingReference/cac:AlternativeConditionPrice/cbc:PriceAmount, debe existir el campo cbc:PriceTypeCode</t>
  </si>
  <si>
    <t>ERR-2369</t>
  </si>
  <si>
    <t>Se aclara que en caso de valores enteros, no deberán tener ceros a la izquierda</t>
  </si>
  <si>
    <t>Se establece que el campo debe tener un mínimo de 3 caracteres</t>
  </si>
  <si>
    <t>Resumen Diario, Comunicación de baja y Resumen de reversiones</t>
  </si>
  <si>
    <t>ERR-2108
ERR-1079
ERR-2600</t>
  </si>
  <si>
    <t>La validación debe efectuarse considerando el plazo máximo de envío según normativa vigente para cada tipo de comprobante. 
Se retira de la columna "Listados" el parámetro 004.</t>
  </si>
  <si>
    <t>OBS-4443</t>
  </si>
  <si>
    <t>Se agrega validación para observar los envíos realizados fuera del plazo establecido en la norma vigente.</t>
  </si>
  <si>
    <t>Resumen diario</t>
  </si>
  <si>
    <t>OBS-2853</t>
  </si>
  <si>
    <t>La OBS-2853 pasa a ser ERR-2853</t>
  </si>
  <si>
    <t>Se deja sin efecto el cambio previo publicado con fecha 11/10/2024</t>
  </si>
  <si>
    <t>Se agregan nuevos códigos de bienes y servicios sujetos a detracciones.</t>
  </si>
  <si>
    <t>Catálogo No. 62</t>
  </si>
  <si>
    <t>Se agregan nuevos códigos de bienes normalizados.</t>
  </si>
  <si>
    <t>Elimina códigos</t>
  </si>
  <si>
    <t>Se eliminan códigos de bienes y servicios sujetos a detracciones por no encontrarse vigentes en la normativa relacionada.</t>
  </si>
  <si>
    <t>Se eliminan códigos de bienes normalizados por no encontrarse vigentes en la normativa relacionada.</t>
  </si>
  <si>
    <t>OBS-4332
OBS-4337</t>
  </si>
  <si>
    <t>Se elimina las observaciones</t>
  </si>
  <si>
    <t xml:space="preserve">OBS-3496
</t>
  </si>
  <si>
    <t xml:space="preserve">Se agrega validación en reemplazo de las OBS-4332 y OBS-4337. </t>
  </si>
  <si>
    <t>Se ajusta el Mensaje de retorno.</t>
  </si>
  <si>
    <t>OBS-4019
OBS-4290
OBS-4310
OBS-4439
ERR-3279
ERR-3291</t>
  </si>
  <si>
    <t>Se ajusta tasa del IGV del 10% al 10.5%.</t>
  </si>
  <si>
    <t>RC, FAC, BOL, NC y ND</t>
  </si>
  <si>
    <t xml:space="preserve">El sistema recibirá entre el 13 y 20 de febrero 2026 los comprobantes rechazados  </t>
  </si>
  <si>
    <t>Se agrega condición cuando se trate de una nota que modifique a boleta de venta.</t>
  </si>
  <si>
    <t>ERR-3291
ERR-3462
OBS-4290
OBS-4439</t>
  </si>
  <si>
    <t>Se agrega condición respecto de la tasa del 10%.</t>
  </si>
  <si>
    <t>Catálogo No. 01</t>
  </si>
  <si>
    <t>Catálogo No. 11</t>
  </si>
  <si>
    <t>Se modifica la descripción del código "03" - Corrección por error en la descripción y/o código de producto SUNAT</t>
  </si>
  <si>
    <t>Catálogo No. 10</t>
  </si>
  <si>
    <t>Se modifica la descripción del código '03' y se crea el código "13"</t>
  </si>
  <si>
    <t>Catálogo No. 25</t>
  </si>
  <si>
    <t>Se actualiza el link del catálogo 25 y se está incorporando los catálogos 25.1, 25.2 y 25.3.</t>
  </si>
  <si>
    <t>RS N° 048-2026/SUNAT, 
Se agrega el tipo de documento 25, 28 y 56.</t>
  </si>
  <si>
    <t>ERR-2310, ERR-2105,
ERR-2375</t>
  </si>
  <si>
    <t>Serie-Número del documento dado de baja</t>
  </si>
  <si>
    <t>OBS-4309, OBS-4290,
OBS-4305, OBS-4301,
OBS-4307, OBS-4308,
OBS-4312
ERR-3508, ERR-3509,
ERR-3510, ERR-3511,
ERR-3512, ERR-3513,
ERR-3514</t>
  </si>
  <si>
    <t>Importe total  - Valor de Venta
Importe Total -  IGV
Importe Total -  ISC
Importe Total - Impuestos
Importe Total – Descuentos  Importe Total – Cargos 
Importe total de DAE</t>
  </si>
  <si>
    <t>ERR-1001, ERR-1032,
ERR-1033</t>
  </si>
  <si>
    <t>Se ajusta la validación para permitir series numéricas para recibir los documentos autorizados emitidos por contingencia</t>
  </si>
  <si>
    <t xml:space="preserve">ERR-3496
</t>
  </si>
  <si>
    <t>Se reemplaza las OBS-4332 y OBS-4337, por ERR-3496</t>
  </si>
  <si>
    <t>ERR-3497, ERR-3498,
ERR-3499, ERR-3500,
ERR-3501, ERR-3502</t>
  </si>
  <si>
    <t>Información adicional - Contrato de colaboración empresarial</t>
  </si>
  <si>
    <t xml:space="preserve">Se agrega campos y sus validaciones para consignar datos del Contrato de Colaboración Empresarial por la venta del operador y partícipes y por adquisiciones relacionadas al mencionado contrato.
</t>
  </si>
  <si>
    <t>ERR-0151
ERR-0159</t>
  </si>
  <si>
    <t>Se agrega los tipos de documentos 25, 28 y 56.</t>
  </si>
  <si>
    <t>ERR-3506, ERR-3496</t>
  </si>
  <si>
    <t>Se agrega validaciones para uso obligatorio del Código de producto SUNAT</t>
  </si>
  <si>
    <t>ERR-3261</t>
  </si>
  <si>
    <t>OBS-4028
ERR-3286</t>
  </si>
  <si>
    <t>Para el caso de modificación de boletas (03), se deshabilita la observación 4028 y se reemplaza por el código de error 3286.</t>
  </si>
  <si>
    <t>OBS-4028
ERR-3503</t>
  </si>
  <si>
    <t>Se agrega validaciones para que los montos de la NC no superen los montos del documento referenciado. Para los casos de DAE 30, 34 y 42 se aplicará la OBS-4028, y para el caso de 01 y 03 se aplicará el ERR-3503.</t>
  </si>
  <si>
    <t>ERR-3261, ERR-3286,
ERR-3194, OBS-4028</t>
  </si>
  <si>
    <t>Se modifica la descripción de la validación.</t>
  </si>
  <si>
    <t>ERR-3194</t>
  </si>
  <si>
    <t>Se generaliza la validación ERR-3194 para todo tipo de nota de débito</t>
  </si>
  <si>
    <t>ERR-3507</t>
  </si>
  <si>
    <t xml:space="preserve">Afectación al IGV/IVAP por ítem
Total valor de venta - exportación
Total valor de venta - operaciones exoneradas
Total valor de venta - operaciones gravadas (IGV o IVAP)
</t>
  </si>
  <si>
    <t>La nota de débito electrónica por Penalidades (13), se debe emitir solo por operaciones inafectas.</t>
  </si>
  <si>
    <t>ERR-2204, ERR-2400
ERR-2594</t>
  </si>
  <si>
    <t xml:space="preserve">Operaciones Gratuitas </t>
  </si>
  <si>
    <t>ERR-2992
ERR-3504
ERR-3102</t>
  </si>
  <si>
    <t>Total IGV/IVAP - Tasa del tributo</t>
  </si>
  <si>
    <t>OBS-4019, ERR-2048,
ERR-2344, ERR-2992,
ERR-3504, ERR-2269,
ERR-2268, ERR-2355,
ERR-2271, ERR-3051</t>
  </si>
  <si>
    <t xml:space="preserve">IGV Gratuitas
</t>
  </si>
  <si>
    <t xml:space="preserve">Apellidos y nombres, denominación o razón social del adquiriente </t>
  </si>
  <si>
    <t>Se agrega el campo: 10.3 Apellidos y nombres, denominación o razón social del adquiriente o usuario.</t>
  </si>
  <si>
    <t xml:space="preserve">Resumen diario </t>
  </si>
  <si>
    <t>ERR-2022</t>
  </si>
  <si>
    <t xml:space="preserve">RS N.° 000048 -2026/SUNAT
Se agrega la hoja de DAE-Seae y DOAE-Atribución </t>
  </si>
  <si>
    <t>DAE-SEAE, DOAE-Atribución</t>
  </si>
  <si>
    <r>
      <t xml:space="preserve">Se modifica la validación para asegurar que Boleta de venta soporte el registro de los tipos de documento del Adquiriente </t>
    </r>
    <r>
      <rPr>
        <sz val="9"/>
        <rFont val="Calibri"/>
        <family val="2"/>
      </rPr>
      <t xml:space="preserve"> "F" y "G"</t>
    </r>
  </si>
  <si>
    <r>
      <t>Validar que el dato del comprobante relacionado del comprobante de percepción corresponde a una factura o boleta de percepción.</t>
    </r>
    <r>
      <rPr>
        <b/>
        <sz val="9"/>
        <color rgb="FF000000"/>
        <rFont val="Calibri"/>
        <family val="2"/>
      </rPr>
      <t xml:space="preserve">
Cambio aplica para OSE</t>
    </r>
  </si>
  <si>
    <r>
      <t>FAC, BOL, NC, ND,</t>
    </r>
    <r>
      <rPr>
        <b/>
        <sz val="9"/>
        <color rgb="FF000000"/>
        <rFont val="Calibri"/>
        <family val="2"/>
        <scheme val="minor"/>
      </rPr>
      <t xml:space="preserve"> </t>
    </r>
    <r>
      <rPr>
        <sz val="9"/>
        <color rgb="FF000000"/>
        <rFont val="Calibri"/>
        <family val="2"/>
        <scheme val="minor"/>
      </rPr>
      <t>DAE-AD y DAE-OP, Retenciones y Percepciones</t>
    </r>
  </si>
  <si>
    <t>Se cambia las observaciones:
OBS-4309, OBS-4290,
OBS-4305, OBS-4301,
OBS-4307, OBS-4308,
OBS-4312.
Por los errores:
ERR-3508, ERR-3509,
ERR-3510, ERR-3511,
ERR-3512, ERR-3513,
ERR-3514</t>
  </si>
  <si>
    <t>Se agrega los códigos "06", "07", "08", y "09".  Se desactiva el "05-Gratuitas"</t>
  </si>
  <si>
    <t>Se agrega código: "25".
Se modifica la descripción del código: "56"</t>
  </si>
  <si>
    <r>
      <rPr>
        <strike/>
        <sz val="9"/>
        <rFont val="Calibri"/>
        <family val="2"/>
        <scheme val="minor"/>
      </rPr>
      <t>OBSERV</t>
    </r>
    <r>
      <rPr>
        <sz val="9"/>
        <rFont val="Calibri"/>
        <family val="2"/>
        <scheme val="minor"/>
      </rPr>
      <t xml:space="preserve">
ERROR</t>
    </r>
  </si>
  <si>
    <t>Se agrega el campo "Tasa del IGV" para el caso de Operaciones gravadas</t>
  </si>
  <si>
    <t xml:space="preserve">Se agrega campos y sus validaciones para informar el IGV de las operaciones gratuitas.
</t>
  </si>
  <si>
    <t>Se desagrega las Operaciones Gratuitas en Gravadas, Exoneradas, Inafectas y Exportación. Se reemplaza el "Código de tipo de valor de venta" 05 por 06, 07, 08 y  09.</t>
  </si>
  <si>
    <t xml:space="preserve">Se ajusta la validación para que aplique al tipo de nota "13" en vez de la nota "03". </t>
  </si>
  <si>
    <t>Se incluye el tipo "13" de nota de débito</t>
  </si>
  <si>
    <t>Se amplia la aplicación de la validación a otros tipos de notas, para que solo se permita modificar un documento.</t>
  </si>
  <si>
    <t>Si existe el tag, el formato del Tag UBL es diferente a alfanumérico de  3 hasta 250 caracteres  (se considera cualquier carácter incluido espacio, no se permite ningún otro 'whitespace character': salto de línea, tab, fin de línea, etc. No se permiten espacios al inicio y al final del contenido)</t>
  </si>
  <si>
    <t>El formato del Tag UBL es diferente a alfanumérico de hasta 250 caracteres (se considera cualquier carácter incluido espacio, no se permite ningún otro 'whitespace character': salto de línea, tab, fin de línea, etc. No se permiten espacios al inicio y al final del contenido)</t>
  </si>
  <si>
    <t>Si existe el tag, El formato del Tag UBL es diferente a alfanumérico de 3 a 200 caracteres (se considera cualquier carácter incluido espacio, no se permite ningún otro 'whitespace character': salto de línea, tab, fin de línea, etc. No se permiten espacios al inicio y al final del contenido)</t>
  </si>
  <si>
    <t>Si existe el tag, el formato del Tag UBL es diferente a alfanumérico de 1 a 25 caracteres (se considera cualquier carácter incluido espacio, no se permite ningún otro 'whitespace character': salto de línea, tab, fin de línea, etc. No se permiten espacios al inicio y al final del contenido)</t>
  </si>
  <si>
    <t>Si existe el tag, el formato del Tag UBL es diferente a alfanumérico de 1 a 30 caracteres (se considera cualquier carácter incluido espacio, no se permite ningún otro 'whitespace character': salto de línea, tab, fin de línea, etc. No se permiten espacios al inicio y al final del contenido)</t>
  </si>
  <si>
    <t>Si existe el Tag UBL, el formato del Tag UBL es diferente a alfanumérico de 1 a 30 caracteres (se considera cualquier carácter incluido espacio, no se permite ningún otro 'whitespace character': salto de línea, tab, fin de línea, etc. No se permiten espacios al inicio y al final del contenido)</t>
  </si>
  <si>
    <t>El formato del Tag UBL es diferente a alfanumérico de 3 hasta 250 caracteres (se considera cualquier carácter incluido espacio, no se permite ningún otro 'whitespace character': salto de línea, tab, fin de línea, etc. No se permiten espacios al inicio y al final del contenido)</t>
  </si>
  <si>
    <t>Si el formato del Tag UBL es diferente a alfanumérico de 1 a 30 caractéres (se considera cualquier carácter incluido espacio, no se permite ningún otro 'whitespace character': salto de línea, tab, fin de línea, etc. No se permiten espacios al inicio y al final del contenido)</t>
  </si>
  <si>
    <t>Si el formato del Tag UBL es diferente a alfanumérico de 1 a 200 caractéres (se considera cualquier carácter incluido espacio, no se permite ningún otro 'whitespace character': salto de línea, tab, fin de línea, etc. No se permiten espacios al inicio y al final del contenido)</t>
  </si>
  <si>
    <t>Si el formato del Tag UBL es diferente a alfanumérico de hasta 50 caracteres (se considera cualquier carácter incluido espacio, no se permite ningún otro 'whitespace character': salto de línea, tab, fin de línea, etc. No se permiten espacios al inicio y al final del contenido)</t>
  </si>
  <si>
    <r>
      <t xml:space="preserve">Si la nota de crédito modifica un Documento autorizado (tipo de comprobante '05', '06', '12', '13', '15', '16', '18', '21', </t>
    </r>
    <r>
      <rPr>
        <b/>
        <strike/>
        <sz val="9"/>
        <color rgb="FFFF0000"/>
        <rFont val="Calibri"/>
        <family val="2"/>
        <scheme val="minor"/>
      </rPr>
      <t>'28'</t>
    </r>
    <r>
      <rPr>
        <sz val="9"/>
        <rFont val="Calibri"/>
        <family val="2"/>
        <scheme val="minor"/>
      </rPr>
      <t xml:space="preserve">, '30', '34', '37', '42', '43', '45', '55', '11', '17', '23', '24', </t>
    </r>
    <r>
      <rPr>
        <b/>
        <strike/>
        <sz val="9"/>
        <color rgb="FFFF0000"/>
        <rFont val="Calibri"/>
        <family val="2"/>
        <scheme val="minor"/>
      </rPr>
      <t>'56'</t>
    </r>
    <r>
      <rPr>
        <sz val="9"/>
        <rFont val="Calibri"/>
        <family val="2"/>
        <scheme val="minor"/>
      </rPr>
      <t>), el formato del Tag UBL es diferente a:
- [a-zA-Z0-9-]{1,20}-[a-zA-Z0-9-]{1,20}</t>
    </r>
  </si>
  <si>
    <t>Si 'Tipo de documento que modifica' es '56' y 'Serie del documento que modifica' empieza con C, el Tag UBL no se encuentra en el listado</t>
  </si>
  <si>
    <t>Si 'Tipo de documento que modifica' es '28', el Tag UBL no se encuentra en el listado</t>
  </si>
  <si>
    <t>Si 'Tipo de documento que modifica' es '56' y 'Serie del documento que modifica' empieza con C, el Tag UBL se encuentra en el listado con estado 'Anulado'</t>
  </si>
  <si>
    <t>Si 'Tipo de documento que modifica' es '28', el Tag UBL se encuentra en el listado con estado 'Anulado'</t>
  </si>
  <si>
    <t>Si 'Tipo de documento que modifica' es '56' y 'Serie del documento que modifica' empieza con C, el Tag UBL se encuentra en el listado con estado 'Rechazado'</t>
  </si>
  <si>
    <t>Si 'Tipo de documento que modifica' es '28', el Tag UBL se encuentra en el listado con estado 'Rechazado'</t>
  </si>
  <si>
    <t>Si la nota de crédito modifica un DAE SEAE (tipo de documento es igual a '56'), el formato del Tag UBL es diferente a:
- [C][A-Z0-9]{3}-[0-9]{1,9}
Nota: No se admite el valor cero como número correlativo.</t>
  </si>
  <si>
    <r>
      <t>Si la nota de débito modifica un Documento autorizado (tipo de comprobante '05', '06', '12', '13', '15', '16', '18', '21', '</t>
    </r>
    <r>
      <rPr>
        <b/>
        <strike/>
        <sz val="9"/>
        <color rgb="FFFF0000"/>
        <rFont val="Calibri"/>
        <family val="2"/>
        <scheme val="minor"/>
      </rPr>
      <t>28</t>
    </r>
    <r>
      <rPr>
        <sz val="9"/>
        <rFont val="Calibri"/>
        <family val="2"/>
        <scheme val="minor"/>
      </rPr>
      <t>', '30', '34', '37', '42', '43', '45', '55', '11', '17', '23', '24', '</t>
    </r>
    <r>
      <rPr>
        <b/>
        <strike/>
        <sz val="9"/>
        <color rgb="FFFF0000"/>
        <rFont val="Calibri"/>
        <family val="2"/>
        <scheme val="minor"/>
      </rPr>
      <t>56</t>
    </r>
    <r>
      <rPr>
        <sz val="9"/>
        <rFont val="Calibri"/>
        <family val="2"/>
        <scheme val="minor"/>
      </rPr>
      <t xml:space="preserve">'), el formato del Tag UBL es diferente a:
- [a-zA-Z0-9-]{1,20}-[a-zA-Z0-9-]{1,20}
</t>
    </r>
  </si>
  <si>
    <t>Si la nota de débito modifica un SEAE (tipo de comprobante '56'), y el formato del Tag UBL es diferente a:
- [C][A-Z0-9]{3}-[0-9]{1,9}
Nota: No se admite el valor cero como número correlativo.</t>
  </si>
  <si>
    <t>Si "Tipo de documento que modifica" es '56' y "Serie del documento que modifica" empieza con C, el Tag UBL no se encuentra en el listado</t>
  </si>
  <si>
    <t>Si "Tipo de documento que modifica" es '28', el Tag UBL no se encuentra en el listado</t>
  </si>
  <si>
    <t>Si "Tipo de documento que modifica" es '56' y "Serie del documento que modifica" empieza con C, el Tag UBL se encuentra en el listado con estado "Anulado"</t>
  </si>
  <si>
    <t>Si "Tipo de documento que modifica" es '28', el Tag UBL se encuentra en el listado con estado "Anulado"</t>
  </si>
  <si>
    <t>Si "Tipo de documento que modifica" es '56' y "Serie del documento que modifica" empieza con C, el Tag UBL se encuentra en el listado con estado "Rechazado"</t>
  </si>
  <si>
    <t>ERR-2205, ERR-2209,
ERR-2207, ERR-2208,
ERR-2885</t>
  </si>
  <si>
    <t>ERR-2117, ERR-2119,
ERR-2120, ERR-2121,
ERR-2885</t>
  </si>
  <si>
    <t>Si 'Tipo de documento que modifica' es '56' y 'Serie del documento que modifica' empieza con C, la 'Fecha de emisión' de la nota de crédito es menor a la fecha de emisión del documento que modifica</t>
  </si>
  <si>
    <t>Si 'Tipo de documento que modifica' es '28', la 'Fecha de emisión' de la nota de crédito es menor a la fecha de emisión del documento que modifica</t>
  </si>
  <si>
    <t>Se ajustan las validaciones para incorporar los documentos 28 y 56.</t>
  </si>
  <si>
    <t>Para Factura, Boleta, Notas y DAE-Operador, DAE-Adquirente, DAE-SEAE y DAE-DOAE:
- La fecha de recepción es menor a la fecha de emisión del comprobante enviado menos dos días
Para resto de documentos:
- La fecha de recepción es menor a la fecha de emisión del comprobante enviado</t>
  </si>
  <si>
    <t xml:space="preserve">Si tipo de comprobante es Factura,  Retenciones, Percepciones, DAE-Operador, DAE-Adquirente, DAE-SEAE (solo tipo 56) y DAE-DOAE, y serie no inicia en número:
La diferencia entre la 'Fecha de recepción del comprobante por OSE' y la 'Fecha de emisión del comprobante' es mayor al límite del listado
</t>
  </si>
  <si>
    <t>ERR-2876, ERR-2950</t>
  </si>
  <si>
    <t>Si 'Indicador de tipo de monto' es '3' (IGV de operaciones afectas), el valor del Tag UBL es diferente de cero y mayor que el campo 'Valor de operaciones afectas IGV' por 0.18, con una tolerancia de +1  (se permite que pueda ser mayor hasta por 1)</t>
  </si>
  <si>
    <t>Si 'Tipo de documento' es '04' y la 'Serie del documento dado de baja' no inicia con número y la diferencia entre la fecha de recepción del resumen de reversión  y la 'Fecha del CDR aceptado de la recepción del documento dado de baja' es mayor a 5 días
Nota: No aplica para SEE-OSE</t>
  </si>
  <si>
    <t>Se modifica el plazo de 7 días a 5 días para informar las bajas de Liquidaciones de compra</t>
  </si>
  <si>
    <t>Si el 'tipo de documento' es igual a '56', el formato del Tag UBL no tiene el formato:
-[C][A-Z0-9]{3}-[0-9]{1,9}
Si el 'tipo de documento' es igual a '28', el formato del Tag UBL no tiene el formato:
- [A-Z0-9]{4}-[0-9]{1,9}
Nota: Para ambos tipos de documentos, no se admite el valor cero como número correlativo.</t>
  </si>
  <si>
    <t>Si la nota de crédito modifica un DAE SEAE (tipo de documento es igual a '28'), el formato del Tag UBL es diferente a:
- [A-Z0-9]{4}-[0-9]{1,9}
Nota: No se admite el valor cero como número correlativo.</t>
  </si>
  <si>
    <t>Si la nota de débito modifica un SEAE (tipo de comprobante '28'), y el formato del Tag UBL es diferente a:
- [A-Z0-9]{4}-[0-9]{1,9}
Nota: No se admite el valor cero como número correlativo.</t>
  </si>
  <si>
    <t>3566</t>
  </si>
  <si>
    <t>1089</t>
  </si>
  <si>
    <t>ID - El dato SERIE-NUMERO DE ORDEN DE LA DECLARACION JURADA  no cumple con el formato de acuerdo al tipo de comprobante</t>
  </si>
  <si>
    <t>3572</t>
  </si>
  <si>
    <t>3573</t>
  </si>
  <si>
    <t>3574</t>
  </si>
  <si>
    <t>3577</t>
  </si>
  <si>
    <t>Si consigna tipo de documento del agente de ventas debe consignar el numero de documento y vicerversa</t>
  </si>
  <si>
    <t>El dato ingresado como TUUA no cumple con el formato establecido</t>
  </si>
  <si>
    <t>Debe ingresar el TUUA</t>
  </si>
  <si>
    <t>El formato del numero de identificación del agente de ventas no cumple el formato establecido</t>
  </si>
  <si>
    <t>El XML contiene mas de un tag como elemento de numero de documento del agente de ventas</t>
  </si>
  <si>
    <t>Si el "Tipo de documento que modifica" es "28" o "56", el 'Tipo de moneda en la cual se emite la nota de crédito electrónica' es diferente al "Tipo de moneda del documento modificado"</t>
  </si>
  <si>
    <t>El formato del Tag UBL no tiene el formato:
- [F][A-Z0-9]{3}-[0-9]{1,8}
- [0-9]{4}-[0-9]{1,8}
Nota: No se admite el valor cero como número correlativo.</t>
  </si>
  <si>
    <t>Si el 'Código del concepto' es '1003', el Tag UBL no existe</t>
  </si>
  <si>
    <t>Si "Tipo de documento" es igual a '56' y el formato del Tag UBL es diferente a
-[C][A-Z0-9]{3}
Si "Tipo de documento" es igual a '28' y el formato del Tag UBL es diferente a
- [A-Z0-9]{4}</t>
  </si>
  <si>
    <t>Si "Tipo de documento" es "25"  y el formato del Tag UBL es diferente a
- [F][A-Z0-9]{3}
- [0-9]{4}</t>
  </si>
  <si>
    <t xml:space="preserve">Si existe el atributo, el valor es diferente a '1', '2' o '3' 
</t>
  </si>
  <si>
    <t>Si 'Código de tipo de nota de débito' es diferente de '03' y 'Tipo de documento que modifica' es '01' o '03' o '30' o '34' o '42' y 'Serie del documento que modifica' empieza con B o F o E, la 'Fecha de emisión' de la nota de débito es menor a la fecha de emisión del documento que modifica</t>
  </si>
  <si>
    <t>Si 'Código de tipo de nota de débito' es diferente de '03' y 'Tipo de documento que modifica' es '56' y 'Serie del documento que modifica' empieza con C, la 'Fecha de emisión' de la nota de débito es menor a la fecha de emisión del documento que modifica</t>
  </si>
  <si>
    <t>Si 'Código de tipo de nota de débito' es diferente de '03' y 'Tipo de documento que modifica' es '28', la 'Fecha de emisión' de la nota de débito es menor a la fecha de emisión del documento que modifica</t>
  </si>
  <si>
    <t>Si el "Tipo de documento que modifica" es "01", "30", "34", "35" o "42", y 'Serie del documento que modifica' empieza con F o E, el 'Tipo de moneda en la cual se emite la nota de débito electrónica' es diferente al "Tipo de moneda del documento modificado"</t>
  </si>
  <si>
    <t>Si el "Tipo de documento que modifica" es "28" o "56", el 'Tipo de moneda en la cual se emite la nota de débito electrónica' es diferente al "Tipo de moneda del documento modificado"</t>
  </si>
  <si>
    <t>Si el "Tipo de documento que modifica" es "03", y 'Serie del documento que modifica' empieza con B o E, el 'Tipo de moneda en la cual se emite la nota de débito electrónica' es diferente al "Tipo de moneda del documento modificado"</t>
  </si>
  <si>
    <t>038</t>
  </si>
  <si>
    <t>042</t>
  </si>
  <si>
    <t>043</t>
  </si>
  <si>
    <t>046</t>
  </si>
  <si>
    <t>047</t>
  </si>
  <si>
    <t>Se incluye:
- 038 - Espectáculos públicos gravados con el IGV
- 042 - Ladrillos de construcción, bovedillas, cubrevigas y artículos similares, de cerámica
- 043 - Estructuras metálicas para la construcción 
- 046 - Cobre gravado con el IGV
- 047 - Plata gravada con el IGV</t>
  </si>
  <si>
    <t>Espectáculos públicos gravados con el IGV</t>
  </si>
  <si>
    <t>Plata gravada con el IGV</t>
  </si>
  <si>
    <t>Cobre gravado con el IGV</t>
  </si>
  <si>
    <t>Ladrillos de construcción, bovedillas, cubrevigas y artículos similares, de cerámica</t>
  </si>
  <si>
    <t>Estructuras metálicas para la construcción</t>
  </si>
  <si>
    <t>United Nations Standard Products and Services Code - Código de productos y servicios
estándar de las Naciones Unidas - UNSPSC v14_0801</t>
  </si>
  <si>
    <t>https://cpe.sunat.gob.pe/sites/default/files/inline-files/CCNU_mod5.xlsm</t>
  </si>
  <si>
    <t>Si "Tipo de documento que modifica" es '28', el Tag UBL se encuentra en el listado con estado "Rechazado"</t>
  </si>
  <si>
    <t>Listado de otros documentos electrónicos</t>
  </si>
  <si>
    <t>num_serie</t>
  </si>
  <si>
    <t>an19</t>
  </si>
  <si>
    <t>YYYY-MM-DD HH:MM:SS</t>
  </si>
  <si>
    <t>campo libre</t>
  </si>
  <si>
    <t>Campo no usado</t>
  </si>
  <si>
    <t>Se envía cero (0)</t>
  </si>
  <si>
    <t>Se envía vacío</t>
  </si>
  <si>
    <t>Se agrega el listado de otros documentos electrónicos que contendrá los tipos de documentos 25, 28 y 56</t>
  </si>
  <si>
    <t>Se valida la moneda del documento 28 y 56</t>
  </si>
  <si>
    <t>ERR-2121</t>
  </si>
  <si>
    <t>Se retira validación del documento 28</t>
  </si>
  <si>
    <t>ERR-2208</t>
  </si>
  <si>
    <t>ERR-2885, ERR-3209,
OBS-4368</t>
  </si>
  <si>
    <t xml:space="preserve">Se elimina la validación, los tipos de documento de SEE-Empresas supervisadas no se ingresan por este receptor  </t>
  </si>
  <si>
    <t>Se precisa la longitud de 4 caracteres de la serie de los tipos de documentos 25 y 28</t>
  </si>
  <si>
    <t>OBS-2022, ERR-2805,
ERR-3602, ERR-3592,
ERR-2329</t>
  </si>
  <si>
    <t xml:space="preserve">DAE-SEAE </t>
  </si>
  <si>
    <t>ERR-3547</t>
  </si>
  <si>
    <t>Validación se encuentra comprendida en el ERR-3546</t>
  </si>
  <si>
    <t>DAE-DOAE</t>
  </si>
  <si>
    <t>Se precisa la longitud de 4 caracteres de la serie</t>
  </si>
  <si>
    <t>Se corrige error de redacción, se estaba referenciando incorrectamente a la nota de crédito</t>
  </si>
  <si>
    <r>
      <rPr>
        <strike/>
        <sz val="9"/>
        <color theme="1"/>
        <rFont val="Calibri"/>
        <family val="2"/>
        <scheme val="minor"/>
      </rPr>
      <t>OBSERV</t>
    </r>
    <r>
      <rPr>
        <sz val="9"/>
        <color theme="1"/>
        <rFont val="Calibri"/>
        <family val="2"/>
        <scheme val="minor"/>
      </rPr>
      <t xml:space="preserve">
ERROR</t>
    </r>
  </si>
  <si>
    <t>Modifcación de la validación</t>
  </si>
  <si>
    <t>Se precisa que la validación solo aplica para los tributos 1000 y 9996</t>
  </si>
  <si>
    <t>Si "Código de tributo" es "1000" o "9996" y no existe el Tag UBL</t>
  </si>
  <si>
    <t>Otros documentos electrónicos</t>
  </si>
  <si>
    <r>
      <rPr>
        <strike/>
        <sz val="9"/>
        <color theme="1"/>
        <rFont val="Calibri"/>
        <family val="2"/>
        <scheme val="minor"/>
      </rPr>
      <t>01/08/2026</t>
    </r>
    <r>
      <rPr>
        <sz val="9"/>
        <color theme="1"/>
        <rFont val="Calibri"/>
        <family val="2"/>
        <scheme val="minor"/>
      </rPr>
      <t xml:space="preserve">
01/01/2027</t>
    </r>
  </si>
  <si>
    <t>Se ajustan las validaciones para permitir la baja de DAE de contingencia</t>
  </si>
  <si>
    <t>Se ajustan las validaciones para incorporar la baja de los documentos 25, 28 y 56.</t>
  </si>
  <si>
    <t>Catálogo No. 25, 25.1, 25.2 y 25.3</t>
  </si>
  <si>
    <t xml:space="preserve">Se actualiza la versión del catálogo 25 (retorna a v14) y el link. 
Se retiran los catálogos 25.1, 25.2 y 25.3 </t>
  </si>
  <si>
    <t>Se posterga la entrada en vigencia del  01/08/2026 al 01/01/2027 de los ajustes de las líneas
516, 517, 518, 522, 524, 525, 526, 527, 528,
530, 531, 532, 533, 534, 536, 537, 538, 539,
541, 542, 543, 544, 545</t>
  </si>
  <si>
    <t>Venta interna no sujeta a Detracción o Percepción</t>
  </si>
  <si>
    <t>Modificar descripción del código 0101 del catálogo 51. Nueva denominación “Venta interna no sujeta a Detracción o Percepción”.</t>
  </si>
  <si>
    <t xml:space="preserve">Se valida que el DA-Operador de contingencia haya sido autorizado </t>
  </si>
  <si>
    <t>Se agrega los documentos 25, 28 y 56</t>
  </si>
  <si>
    <r>
      <t xml:space="preserve">La validación será tipo OBS hasta el </t>
    </r>
    <r>
      <rPr>
        <strike/>
        <sz val="9"/>
        <rFont val="Calibri"/>
        <family val="2"/>
        <scheme val="minor"/>
      </rPr>
      <t>31/07/2026</t>
    </r>
    <r>
      <rPr>
        <sz val="9"/>
        <rFont val="Calibri"/>
        <family val="2"/>
        <scheme val="minor"/>
      </rPr>
      <t xml:space="preserve"> 31/12/2026</t>
    </r>
  </si>
  <si>
    <t>DAE-SEAE, DAE-DOAE, NC y ND</t>
  </si>
  <si>
    <t>Se posterga la entrada en vigencia del  01/08/2026 al 01/01/2027 de la implementación de los nuevos comprobantes DAE-SEAE y DAE-DOAE, y de los ajustes en las notas de crédito y débito relacionados a los nuevos comprobantes.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</si>
</sst>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mm/dd/yy;@"/>
  </numFmts>
  <fonts count="56" x14ac:knownFonts="1">
    <font>
      <sz val="11"/>
      <color theme="1"/>
      <name val="Calibri"/>
      <family val="2"/>
      <scheme val="minor"/>
    </font>
    <font>
      <sz val="9"/>
      <name val="Calibri"/>
      <family val="2"/>
    </font>
    <font>
      <b/>
      <sz val="9"/>
      <name val="Calibri"/>
      <family val="2"/>
    </font>
    <font>
      <b/>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0"/>
      <name val="Arial"/>
      <family val="2"/>
    </font>
    <font>
      <b/>
      <sz val="11"/>
      <color rgb="FF000000"/>
      <name val="Calibri"/>
      <family val="2"/>
    </font>
    <font>
      <sz val="11"/>
      <color rgb="FF000000"/>
      <name val="Calibri"/>
      <family val="2"/>
    </font>
    <font>
      <b/>
      <sz val="9"/>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u/>
      <sz val="9.8000000000000007"/>
      <color theme="10"/>
      <name val="Calibri"/>
      <family val="2"/>
    </font>
    <font>
      <sz val="10"/>
      <name val="Calibri"/>
      <family val="2"/>
      <scheme val="minor"/>
    </font>
    <font>
      <strike/>
      <sz val="9"/>
      <name val="Calibri"/>
      <family val="2"/>
      <scheme val="minor"/>
    </font>
    <font>
      <u/>
      <sz val="10"/>
      <color theme="10"/>
      <name val="Calibri"/>
      <family val="2"/>
      <scheme val="minor"/>
    </font>
    <font>
      <u/>
      <sz val="11"/>
      <color theme="10"/>
      <name val="Calibri"/>
      <family val="2"/>
    </font>
    <font>
      <sz val="10"/>
      <color rgb="FF000000"/>
      <name val="Calibri"/>
      <family val="2"/>
      <scheme val="minor"/>
    </font>
    <font>
      <b/>
      <sz val="10"/>
      <color theme="0"/>
      <name val="Calibri"/>
      <family val="2"/>
      <scheme val="minor"/>
    </font>
    <font>
      <b/>
      <i/>
      <sz val="10"/>
      <color rgb="FF000000"/>
      <name val="Calibri"/>
      <family val="2"/>
      <scheme val="minor"/>
    </font>
    <font>
      <i/>
      <sz val="10"/>
      <color rgb="FF000000"/>
      <name val="Calibri"/>
      <family val="2"/>
      <scheme val="minor"/>
    </font>
    <font>
      <b/>
      <sz val="10"/>
      <color rgb="FF000000"/>
      <name val="Calibri"/>
      <family val="2"/>
      <scheme val="minor"/>
    </font>
    <font>
      <sz val="11"/>
      <name val="Calibri"/>
      <family val="2"/>
      <scheme val="minor"/>
    </font>
    <font>
      <sz val="9"/>
      <color theme="1"/>
      <name val="Calibri"/>
      <family val="2"/>
    </font>
    <font>
      <sz val="9"/>
      <color rgb="FFFF0000"/>
      <name val="Calibri"/>
      <family val="2"/>
    </font>
    <font>
      <sz val="9"/>
      <name val="Arial"/>
      <family val="2"/>
    </font>
    <font>
      <sz val="11"/>
      <color rgb="FF000000"/>
      <name val="Calibri"/>
      <family val="2"/>
      <scheme val="minor"/>
    </font>
    <font>
      <strike/>
      <sz val="11"/>
      <color theme="1"/>
      <name val="Calibri"/>
      <family val="2"/>
      <scheme val="minor"/>
    </font>
    <font>
      <sz val="10"/>
      <color rgb="FF000000"/>
      <name val="Calibri"/>
      <family val="2"/>
    </font>
    <font>
      <sz val="10"/>
      <name val="Calibri"/>
      <family val="2"/>
    </font>
    <font>
      <sz val="9"/>
      <color rgb="FFC00000"/>
      <name val="Calibri"/>
      <family val="2"/>
      <scheme val="minor"/>
    </font>
    <font>
      <b/>
      <sz val="14"/>
      <color theme="1"/>
      <name val="Calibri"/>
      <family val="2"/>
      <scheme val="minor"/>
    </font>
    <font>
      <b/>
      <sz val="9"/>
      <name val="Arial"/>
      <family val="2"/>
    </font>
    <font>
      <b/>
      <sz val="10"/>
      <name val="Calibri"/>
      <family val="2"/>
      <scheme val="minor"/>
    </font>
    <font>
      <b/>
      <sz val="10"/>
      <name val="Calibri"/>
      <family val="2"/>
    </font>
    <font>
      <b/>
      <sz val="10"/>
      <color rgb="FF000000"/>
      <name val="Calibri"/>
      <family val="2"/>
    </font>
    <font>
      <sz val="9"/>
      <color indexed="81"/>
      <name val="Tahoma"/>
      <family val="2"/>
    </font>
    <font>
      <b/>
      <i/>
      <sz val="9"/>
      <name val="Calibri"/>
      <family val="2"/>
      <scheme val="minor"/>
    </font>
    <font>
      <sz val="9"/>
      <color rgb="FF000000"/>
      <name val="Calibri"/>
      <family val="2"/>
    </font>
    <font>
      <b/>
      <sz val="9"/>
      <color rgb="FF000000"/>
      <name val="Arial"/>
      <family val="2"/>
    </font>
    <font>
      <sz val="9"/>
      <color rgb="FF000000"/>
      <name val="Calibri"/>
      <family val="2"/>
      <scheme val="minor"/>
    </font>
    <font>
      <b/>
      <sz val="9"/>
      <color rgb="FF000000"/>
      <name val="Calibri"/>
      <family val="2"/>
    </font>
    <font>
      <b/>
      <sz val="9"/>
      <color rgb="FF000000"/>
      <name val="Calibri"/>
      <family val="2"/>
      <scheme val="minor"/>
    </font>
    <font>
      <b/>
      <sz val="9"/>
      <color rgb="FFFF0000"/>
      <name val="Calibri"/>
      <family val="2"/>
    </font>
    <font>
      <b/>
      <sz val="11"/>
      <color rgb="FF000000"/>
      <name val="Calibri"/>
      <family val="2"/>
      <charset val="1"/>
    </font>
    <font>
      <sz val="11"/>
      <color rgb="FF000000"/>
      <name val="Calibri"/>
      <family val="2"/>
      <charset val="1"/>
    </font>
    <font>
      <sz val="9"/>
      <color rgb="FFFF0000"/>
      <name val="Calibri"/>
      <family val="2"/>
      <scheme val="minor"/>
    </font>
    <font>
      <strike/>
      <sz val="10"/>
      <color theme="1"/>
      <name val="Calibri"/>
      <family val="2"/>
      <scheme val="minor"/>
    </font>
    <font>
      <sz val="10"/>
      <color rgb="FFFF0000"/>
      <name val="Calibri"/>
      <family val="2"/>
      <scheme val="minor"/>
    </font>
    <font>
      <strike/>
      <sz val="9"/>
      <color rgb="FF000000"/>
      <name val="Calibri"/>
      <family val="2"/>
    </font>
    <font>
      <b/>
      <strike/>
      <sz val="9"/>
      <color rgb="FFFF0000"/>
      <name val="Calibri"/>
      <family val="2"/>
      <scheme val="minor"/>
    </font>
    <font>
      <strike/>
      <sz val="9"/>
      <color theme="1"/>
      <name val="Calibri"/>
      <family val="2"/>
      <scheme val="minor"/>
    </font>
    <font>
      <b/>
      <strike/>
      <sz val="10"/>
      <color theme="1"/>
      <name val="Calibri"/>
      <family val="2"/>
      <scheme val="minor"/>
    </font>
    <font>
      <b/>
      <strike/>
      <sz val="10"/>
      <color rgb="FF000000"/>
      <name val="Calibri"/>
      <family val="2"/>
      <scheme val="minor"/>
    </font>
  </fonts>
  <fills count="5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59999389629810485"/>
        <bgColor indexed="64"/>
      </patternFill>
    </fill>
    <fill>
      <patternFill patternType="solid">
        <fgColor rgb="FF8DB4E3"/>
        <bgColor indexed="64"/>
      </patternFill>
    </fill>
    <fill>
      <patternFill patternType="solid">
        <fgColor theme="0" tint="-0.14999847407452621"/>
        <bgColor indexed="64"/>
      </patternFill>
    </fill>
    <fill>
      <patternFill patternType="solid">
        <fgColor rgb="FF00B0F0"/>
        <bgColor indexed="64"/>
      </patternFill>
    </fill>
    <fill>
      <patternFill patternType="solid">
        <fgColor theme="6" tint="0.59999389629810485"/>
        <bgColor indexed="64"/>
      </patternFill>
    </fill>
    <fill>
      <patternFill patternType="solid">
        <fgColor rgb="FFD9D9D9"/>
        <bgColor indexed="64"/>
      </patternFill>
    </fill>
    <fill>
      <patternFill patternType="solid">
        <fgColor rgb="FFFFFFFF"/>
        <bgColor indexed="64"/>
      </patternFill>
    </fill>
    <fill>
      <patternFill patternType="solid">
        <fgColor rgb="FF8DB4E2"/>
        <bgColor rgb="FF000000"/>
      </patternFill>
    </fill>
    <fill>
      <patternFill patternType="solid">
        <fgColor rgb="FFFFFFFF"/>
        <bgColor rgb="FF000000"/>
      </patternFill>
    </fill>
    <fill>
      <patternFill patternType="solid">
        <fgColor rgb="FFE2EFDA"/>
        <bgColor indexed="64"/>
      </patternFill>
    </fill>
    <fill>
      <patternFill patternType="solid">
        <fgColor rgb="FF95B3D7"/>
        <bgColor indexed="64"/>
      </patternFill>
    </fill>
    <fill>
      <patternFill patternType="solid">
        <fgColor rgb="FFDCE6F1"/>
        <bgColor indexed="64"/>
      </patternFill>
    </fill>
    <fill>
      <patternFill patternType="solid">
        <fgColor theme="9" tint="0.59999389629810485"/>
        <bgColor indexed="64"/>
      </patternFill>
    </fill>
    <fill>
      <patternFill patternType="solid">
        <fgColor rgb="FFF7F771"/>
        <bgColor indexed="64"/>
      </patternFill>
    </fill>
    <fill>
      <patternFill patternType="solid">
        <fgColor rgb="FFD0CECE"/>
        <bgColor indexed="64"/>
      </patternFill>
    </fill>
    <fill>
      <patternFill patternType="solid">
        <fgColor rgb="FFF2F2F2"/>
        <bgColor indexed="64"/>
      </patternFill>
    </fill>
    <fill>
      <patternFill patternType="solid">
        <fgColor rgb="FFFFC000"/>
        <bgColor indexed="64"/>
      </patternFill>
    </fill>
    <fill>
      <patternFill patternType="solid">
        <fgColor rgb="FFCCC0DA"/>
        <bgColor rgb="FF000000"/>
      </patternFill>
    </fill>
    <fill>
      <patternFill patternType="solid">
        <fgColor rgb="FFD8E4BC"/>
        <bgColor rgb="FF000000"/>
      </patternFill>
    </fill>
    <fill>
      <patternFill patternType="solid">
        <fgColor rgb="FFDA9694"/>
        <bgColor rgb="FF000000"/>
      </patternFill>
    </fill>
    <fill>
      <patternFill patternType="solid">
        <fgColor rgb="FFFABF8F"/>
        <bgColor rgb="FF000000"/>
      </patternFill>
    </fill>
    <fill>
      <patternFill patternType="solid">
        <fgColor rgb="FFF7F771"/>
        <bgColor rgb="FF000000"/>
      </patternFill>
    </fill>
    <fill>
      <patternFill patternType="solid">
        <fgColor rgb="FFB7DEE8"/>
        <bgColor rgb="FF000000"/>
      </patternFill>
    </fill>
    <fill>
      <patternFill patternType="solid">
        <fgColor rgb="FFC4BD97"/>
        <bgColor rgb="FF000000"/>
      </patternFill>
    </fill>
    <fill>
      <patternFill patternType="solid">
        <fgColor rgb="FF92D050"/>
        <bgColor rgb="FF000000"/>
      </patternFill>
    </fill>
    <fill>
      <patternFill patternType="solid">
        <fgColor rgb="FFFFFF00"/>
        <bgColor rgb="FF000000"/>
      </patternFill>
    </fill>
    <fill>
      <patternFill patternType="solid">
        <fgColor rgb="FFB1A0C7"/>
        <bgColor rgb="FF000000"/>
      </patternFill>
    </fill>
    <fill>
      <patternFill patternType="solid">
        <fgColor rgb="FF92CDDC"/>
        <bgColor rgb="FF000000"/>
      </patternFill>
    </fill>
    <fill>
      <patternFill patternType="solid">
        <fgColor rgb="FF96E97F"/>
        <bgColor rgb="FF000000"/>
      </patternFill>
    </fill>
    <fill>
      <patternFill patternType="solid">
        <fgColor rgb="FFFFCCCC"/>
        <bgColor rgb="FF000000"/>
      </patternFill>
    </fill>
    <fill>
      <patternFill patternType="solid">
        <fgColor rgb="FFF79646"/>
        <bgColor rgb="FF000000"/>
      </patternFill>
    </fill>
    <fill>
      <patternFill patternType="solid">
        <fgColor rgb="FF00B0F0"/>
        <bgColor rgb="FF000000"/>
      </patternFill>
    </fill>
    <fill>
      <patternFill patternType="solid">
        <fgColor theme="2"/>
        <bgColor indexed="64"/>
      </patternFill>
    </fill>
    <fill>
      <patternFill patternType="solid">
        <fgColor theme="9" tint="-0.249977111117893"/>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tint="0.79998168889431442"/>
        <bgColor indexed="64"/>
      </patternFill>
    </fill>
  </fills>
  <borders count="42">
    <border>
      <left/>
      <right/>
      <top/>
      <bottom/>
      <diagonal/>
    </border>
    <border>
      <left style="thin">
        <color theme="4"/>
      </left>
      <right style="thin">
        <color theme="4"/>
      </right>
      <top style="medium">
        <color theme="4"/>
      </top>
      <bottom/>
      <diagonal/>
    </border>
    <border>
      <left style="thin">
        <color theme="4"/>
      </left>
      <right style="medium">
        <color theme="4"/>
      </right>
      <top style="medium">
        <color theme="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3" tint="0.39985351115451523"/>
      </left>
      <right style="thin">
        <color theme="3" tint="0.39985351115451523"/>
      </right>
      <top style="thin">
        <color theme="3" tint="0.39985351115451523"/>
      </top>
      <bottom style="thin">
        <color theme="3" tint="0.39985351115451523"/>
      </bottom>
      <diagonal/>
    </border>
    <border>
      <left style="thin">
        <color theme="3" tint="0.39985351115451523"/>
      </left>
      <right style="medium">
        <color theme="3" tint="0.39985351115451523"/>
      </right>
      <top style="thin">
        <color theme="3" tint="0.39985351115451523"/>
      </top>
      <bottom style="thin">
        <color theme="3" tint="0.39985351115451523"/>
      </bottom>
      <diagonal/>
    </border>
    <border>
      <left style="thin">
        <color theme="3" tint="0.39985351115451523"/>
      </left>
      <right style="thin">
        <color theme="3" tint="0.39985351115451523"/>
      </right>
      <top style="medium">
        <color theme="3" tint="0.39988402966399123"/>
      </top>
      <bottom style="thin">
        <color theme="3" tint="0.39985351115451523"/>
      </bottom>
      <diagonal/>
    </border>
    <border>
      <left style="thin">
        <color theme="3" tint="0.39985351115451523"/>
      </left>
      <right style="medium">
        <color theme="3" tint="0.39985351115451523"/>
      </right>
      <top style="medium">
        <color theme="3" tint="0.39988402966399123"/>
      </top>
      <bottom style="thin">
        <color theme="3" tint="0.39985351115451523"/>
      </bottom>
      <diagonal/>
    </border>
    <border>
      <left style="thin">
        <color theme="3" tint="0.39985351115451523"/>
      </left>
      <right style="thin">
        <color theme="3" tint="0.39985351115451523"/>
      </right>
      <top style="thin">
        <color theme="3" tint="0.39985351115451523"/>
      </top>
      <bottom/>
      <diagonal/>
    </border>
    <border>
      <left style="thin">
        <color theme="3" tint="0.39985351115451523"/>
      </left>
      <right style="thin">
        <color theme="3" tint="0.39985351115451523"/>
      </right>
      <top/>
      <bottom style="thin">
        <color theme="3" tint="0.39985351115451523"/>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theme="4"/>
      </right>
      <top style="medium">
        <color theme="4"/>
      </top>
      <bottom/>
      <diagonal/>
    </border>
    <border>
      <left/>
      <right/>
      <top style="thin">
        <color indexed="64"/>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right style="thin">
        <color rgb="FF000000"/>
      </right>
      <top/>
      <bottom/>
      <diagonal/>
    </border>
  </borders>
  <cellStyleXfs count="5">
    <xf numFmtId="0" fontId="0" fillId="0" borderId="0"/>
    <xf numFmtId="0" fontId="7" fillId="0" borderId="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cellStyleXfs>
  <cellXfs count="1354">
    <xf numFmtId="0" fontId="0" fillId="0" borderId="0" xfId="0"/>
    <xf numFmtId="0" fontId="4" fillId="0" borderId="0" xfId="0" applyFont="1"/>
    <xf numFmtId="0" fontId="5" fillId="0" borderId="0" xfId="0" applyFont="1" applyAlignment="1">
      <alignment vertical="top"/>
    </xf>
    <xf numFmtId="0" fontId="0" fillId="0" borderId="0" xfId="0" applyAlignment="1">
      <alignment vertical="top" wrapText="1"/>
    </xf>
    <xf numFmtId="0" fontId="0" fillId="8" borderId="3" xfId="0" quotePrefix="1" applyFill="1" applyBorder="1" applyAlignment="1">
      <alignment vertical="top" wrapText="1"/>
    </xf>
    <xf numFmtId="0" fontId="0" fillId="0" borderId="3" xfId="0" applyBorder="1" applyAlignment="1">
      <alignment vertical="top" wrapText="1"/>
    </xf>
    <xf numFmtId="0" fontId="0" fillId="0" borderId="3" xfId="0" applyBorder="1" applyAlignment="1">
      <alignment horizontal="center" vertical="top" wrapText="1"/>
    </xf>
    <xf numFmtId="0" fontId="0" fillId="0" borderId="0" xfId="0" applyAlignment="1">
      <alignment horizontal="center" vertical="top" wrapText="1"/>
    </xf>
    <xf numFmtId="0" fontId="3" fillId="9" borderId="3" xfId="0" applyFont="1" applyFill="1" applyBorder="1" applyAlignment="1">
      <alignment vertical="top"/>
    </xf>
    <xf numFmtId="0" fontId="3" fillId="9" borderId="3" xfId="0" applyFont="1" applyFill="1" applyBorder="1" applyAlignment="1">
      <alignment horizontal="center" vertical="top"/>
    </xf>
    <xf numFmtId="0" fontId="0" fillId="6" borderId="3" xfId="0" applyFill="1" applyBorder="1" applyAlignment="1">
      <alignment vertical="top"/>
    </xf>
    <xf numFmtId="0" fontId="0" fillId="6" borderId="3" xfId="0" applyFill="1" applyBorder="1" applyAlignment="1">
      <alignment horizontal="center" vertical="top"/>
    </xf>
    <xf numFmtId="0" fontId="3" fillId="10" borderId="3" xfId="0" applyFont="1" applyFill="1" applyBorder="1" applyAlignment="1">
      <alignment vertical="top"/>
    </xf>
    <xf numFmtId="0" fontId="3" fillId="10" borderId="3" xfId="0" applyFont="1" applyFill="1" applyBorder="1" applyAlignment="1">
      <alignment horizontal="center" vertical="top"/>
    </xf>
    <xf numFmtId="0" fontId="0" fillId="3" borderId="3" xfId="0" applyFill="1" applyBorder="1" applyAlignment="1">
      <alignment vertical="top"/>
    </xf>
    <xf numFmtId="0" fontId="0" fillId="3" borderId="3" xfId="0" applyFill="1" applyBorder="1" applyAlignment="1">
      <alignment horizontal="center" vertical="top"/>
    </xf>
    <xf numFmtId="0" fontId="8" fillId="11" borderId="3" xfId="0" applyFont="1" applyFill="1" applyBorder="1" applyAlignment="1">
      <alignment vertical="top"/>
    </xf>
    <xf numFmtId="0" fontId="8" fillId="11" borderId="3" xfId="0" applyFont="1" applyFill="1" applyBorder="1" applyAlignment="1">
      <alignment horizontal="center" vertical="top"/>
    </xf>
    <xf numFmtId="0" fontId="3" fillId="11" borderId="3" xfId="0" applyFont="1" applyFill="1" applyBorder="1" applyAlignment="1">
      <alignment horizontal="center" vertical="top"/>
    </xf>
    <xf numFmtId="0" fontId="0" fillId="12" borderId="3" xfId="0" applyFill="1" applyBorder="1" applyAlignment="1">
      <alignment vertical="top"/>
    </xf>
    <xf numFmtId="0" fontId="0" fillId="12" borderId="3" xfId="0" applyFill="1" applyBorder="1" applyAlignment="1">
      <alignment horizontal="center" vertical="top"/>
    </xf>
    <xf numFmtId="0" fontId="0" fillId="12" borderId="3" xfId="0" quotePrefix="1" applyFill="1" applyBorder="1" applyAlignment="1">
      <alignment vertical="top" wrapText="1"/>
    </xf>
    <xf numFmtId="0" fontId="3" fillId="13" borderId="3" xfId="0" applyFont="1" applyFill="1" applyBorder="1" applyAlignment="1">
      <alignment vertical="top"/>
    </xf>
    <xf numFmtId="0" fontId="3" fillId="13" borderId="3" xfId="0" applyFont="1" applyFill="1" applyBorder="1" applyAlignment="1">
      <alignment horizontal="center" vertical="top"/>
    </xf>
    <xf numFmtId="0" fontId="0" fillId="14" borderId="3" xfId="0" applyFill="1" applyBorder="1" applyAlignment="1">
      <alignment vertical="top"/>
    </xf>
    <xf numFmtId="0" fontId="0" fillId="14" borderId="3" xfId="0" applyFill="1" applyBorder="1" applyAlignment="1">
      <alignment horizontal="center" vertical="top"/>
    </xf>
    <xf numFmtId="0" fontId="0" fillId="14" borderId="3" xfId="0" quotePrefix="1" applyFill="1" applyBorder="1" applyAlignment="1">
      <alignment vertical="top" wrapText="1"/>
    </xf>
    <xf numFmtId="0" fontId="8" fillId="15" borderId="3" xfId="0" applyFont="1" applyFill="1" applyBorder="1" applyAlignment="1">
      <alignment vertical="top"/>
    </xf>
    <xf numFmtId="0" fontId="8" fillId="15" borderId="3" xfId="0" applyFont="1" applyFill="1" applyBorder="1" applyAlignment="1">
      <alignment horizontal="center" vertical="top"/>
    </xf>
    <xf numFmtId="0" fontId="3" fillId="15" borderId="3" xfId="0" applyFont="1" applyFill="1" applyBorder="1" applyAlignment="1">
      <alignment horizontal="center" vertical="top"/>
    </xf>
    <xf numFmtId="0" fontId="0" fillId="16" borderId="3" xfId="0" applyFill="1" applyBorder="1" applyAlignment="1">
      <alignment vertical="top"/>
    </xf>
    <xf numFmtId="0" fontId="0" fillId="16" borderId="3" xfId="0" applyFill="1" applyBorder="1" applyAlignment="1">
      <alignment horizontal="center" vertical="top"/>
    </xf>
    <xf numFmtId="0" fontId="9" fillId="16" borderId="3" xfId="0" applyFont="1" applyFill="1" applyBorder="1" applyAlignment="1">
      <alignment vertical="top"/>
    </xf>
    <xf numFmtId="0" fontId="9" fillId="16" borderId="3" xfId="0" applyFont="1" applyFill="1" applyBorder="1" applyAlignment="1">
      <alignment horizontal="center" vertical="top"/>
    </xf>
    <xf numFmtId="0" fontId="8" fillId="7" borderId="3" xfId="0" applyFont="1" applyFill="1" applyBorder="1" applyAlignment="1">
      <alignment horizontal="center" vertical="top"/>
    </xf>
    <xf numFmtId="0" fontId="3" fillId="7" borderId="3" xfId="0" applyFont="1" applyFill="1" applyBorder="1" applyAlignment="1">
      <alignment horizontal="center" vertical="top"/>
    </xf>
    <xf numFmtId="0" fontId="0" fillId="8" borderId="3" xfId="0" applyFill="1" applyBorder="1" applyAlignment="1">
      <alignment vertical="top"/>
    </xf>
    <xf numFmtId="0" fontId="0" fillId="8" borderId="3" xfId="0" applyFill="1" applyBorder="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xf numFmtId="0" fontId="0" fillId="12" borderId="3" xfId="0" applyFill="1" applyBorder="1" applyAlignment="1">
      <alignment vertical="top" wrapText="1"/>
    </xf>
    <xf numFmtId="0" fontId="8" fillId="4" borderId="3" xfId="0" applyFont="1" applyFill="1" applyBorder="1" applyAlignment="1">
      <alignment vertical="top"/>
    </xf>
    <xf numFmtId="0" fontId="8" fillId="4" borderId="3" xfId="0" applyFont="1" applyFill="1" applyBorder="1" applyAlignment="1">
      <alignment horizontal="center" vertical="top"/>
    </xf>
    <xf numFmtId="0" fontId="3" fillId="4" borderId="3" xfId="0" applyFont="1" applyFill="1" applyBorder="1" applyAlignment="1">
      <alignment horizontal="center" vertical="top"/>
    </xf>
    <xf numFmtId="0" fontId="0" fillId="17" borderId="3" xfId="0" applyFill="1" applyBorder="1" applyAlignment="1">
      <alignment vertical="top"/>
    </xf>
    <xf numFmtId="0" fontId="0" fillId="17" borderId="3" xfId="0" applyFill="1" applyBorder="1" applyAlignment="1">
      <alignment horizontal="center" vertical="top"/>
    </xf>
    <xf numFmtId="49" fontId="5" fillId="0" borderId="0" xfId="0" applyNumberFormat="1" applyFont="1" applyAlignment="1">
      <alignment horizontal="center" vertical="top" wrapText="1"/>
    </xf>
    <xf numFmtId="49" fontId="5" fillId="0" borderId="9" xfId="0" applyNumberFormat="1" applyFont="1" applyBorder="1" applyAlignment="1">
      <alignment horizontal="center" vertical="top"/>
    </xf>
    <xf numFmtId="49" fontId="5" fillId="0" borderId="9" xfId="0" applyNumberFormat="1" applyFont="1" applyBorder="1" applyAlignment="1">
      <alignment horizontal="center" vertical="top" wrapText="1"/>
    </xf>
    <xf numFmtId="0" fontId="5" fillId="0" borderId="10" xfId="0" applyFont="1" applyBorder="1" applyAlignment="1">
      <alignment horizontal="center" vertical="top" wrapText="1"/>
    </xf>
    <xf numFmtId="49" fontId="6" fillId="5" borderId="11"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49" fontId="5" fillId="0" borderId="9" xfId="0" quotePrefix="1" applyNumberFormat="1" applyFont="1" applyBorder="1" applyAlignment="1">
      <alignment horizontal="center" vertical="top"/>
    </xf>
    <xf numFmtId="0" fontId="6" fillId="5" borderId="12" xfId="0" applyFont="1" applyFill="1" applyBorder="1" applyAlignment="1">
      <alignment horizontal="center" vertical="center" wrapText="1"/>
    </xf>
    <xf numFmtId="0" fontId="5" fillId="0" borderId="0" xfId="0" applyFont="1" applyAlignment="1">
      <alignment horizontal="center" vertical="top" wrapText="1"/>
    </xf>
    <xf numFmtId="49" fontId="5" fillId="0" borderId="0" xfId="0" applyNumberFormat="1" applyFont="1" applyAlignment="1">
      <alignment vertical="top"/>
    </xf>
    <xf numFmtId="49" fontId="5" fillId="0" borderId="0" xfId="0" applyNumberFormat="1" applyFont="1" applyAlignment="1">
      <alignment horizontal="center" vertical="top"/>
    </xf>
    <xf numFmtId="0" fontId="11" fillId="18" borderId="3" xfId="0" applyFont="1" applyFill="1" applyBorder="1"/>
    <xf numFmtId="0" fontId="12" fillId="0" borderId="0" xfId="0" applyFont="1"/>
    <xf numFmtId="0" fontId="11" fillId="18" borderId="3" xfId="0" applyFont="1" applyFill="1" applyBorder="1" applyAlignment="1">
      <alignment horizontal="center"/>
    </xf>
    <xf numFmtId="0" fontId="12" fillId="0" borderId="3" xfId="0" applyFont="1" applyBorder="1" applyAlignment="1">
      <alignment horizontal="center"/>
    </xf>
    <xf numFmtId="0" fontId="12" fillId="0" borderId="3" xfId="0" quotePrefix="1" applyFont="1" applyBorder="1" applyAlignment="1">
      <alignment horizontal="center"/>
    </xf>
    <xf numFmtId="0" fontId="12" fillId="0" borderId="3" xfId="0" applyFont="1" applyBorder="1" applyAlignment="1">
      <alignment wrapText="1"/>
    </xf>
    <xf numFmtId="0" fontId="11" fillId="18" borderId="7" xfId="0" applyFont="1" applyFill="1" applyBorder="1"/>
    <xf numFmtId="0" fontId="12" fillId="0" borderId="0" xfId="0" quotePrefix="1" applyFont="1" applyAlignment="1">
      <alignment horizontal="center"/>
    </xf>
    <xf numFmtId="0" fontId="12" fillId="0" borderId="0" xfId="0" applyFont="1" applyAlignment="1">
      <alignment wrapText="1"/>
    </xf>
    <xf numFmtId="0" fontId="12" fillId="0" borderId="3" xfId="0" quotePrefix="1" applyFont="1" applyBorder="1" applyAlignment="1">
      <alignment wrapText="1"/>
    </xf>
    <xf numFmtId="0" fontId="11" fillId="18" borderId="3" xfId="0" applyFont="1" applyFill="1" applyBorder="1" applyAlignment="1">
      <alignment horizontal="center" wrapText="1"/>
    </xf>
    <xf numFmtId="0" fontId="12" fillId="0" borderId="0" xfId="0" applyFont="1" applyAlignment="1">
      <alignment vertical="top" wrapText="1"/>
    </xf>
    <xf numFmtId="0" fontId="12" fillId="0" borderId="0" xfId="0" applyFont="1" applyAlignment="1">
      <alignment horizontal="center"/>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3" xfId="0" applyFont="1" applyBorder="1" applyAlignment="1">
      <alignment horizontal="center" vertical="center" wrapText="1"/>
    </xf>
    <xf numFmtId="0" fontId="5" fillId="0" borderId="3" xfId="0" applyFont="1" applyBorder="1" applyAlignment="1">
      <alignment vertical="center" wrapText="1"/>
    </xf>
    <xf numFmtId="0" fontId="6" fillId="5" borderId="3" xfId="0" applyFont="1" applyFill="1" applyBorder="1" applyAlignment="1">
      <alignment horizontal="center" vertical="center" wrapText="1"/>
    </xf>
    <xf numFmtId="0" fontId="6" fillId="0" borderId="3" xfId="0" applyFont="1" applyBorder="1" applyAlignment="1">
      <alignment horizontal="center" vertical="top" wrapText="1"/>
    </xf>
    <xf numFmtId="49" fontId="5" fillId="0" borderId="3" xfId="0" quotePrefix="1" applyNumberFormat="1" applyFont="1" applyBorder="1" applyAlignment="1">
      <alignment horizontal="center" vertical="top"/>
    </xf>
    <xf numFmtId="49" fontId="5" fillId="0" borderId="3" xfId="0" quotePrefix="1" applyNumberFormat="1" applyFont="1" applyBorder="1" applyAlignment="1">
      <alignment horizontal="center" vertical="top" wrapText="1"/>
    </xf>
    <xf numFmtId="0" fontId="6" fillId="0" borderId="3" xfId="0" quotePrefix="1" applyFont="1" applyBorder="1" applyAlignment="1">
      <alignment horizontal="center" vertical="top" wrapText="1"/>
    </xf>
    <xf numFmtId="0" fontId="5" fillId="0" borderId="3" xfId="0" quotePrefix="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6" fillId="0" borderId="3" xfId="0" applyFont="1" applyBorder="1" applyAlignment="1">
      <alignment horizontal="center" vertical="top"/>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4" fillId="0" borderId="3" xfId="0" applyFont="1" applyBorder="1" applyAlignment="1">
      <alignment vertical="top"/>
    </xf>
    <xf numFmtId="0" fontId="6" fillId="0" borderId="3" xfId="0" applyFont="1" applyBorder="1" applyAlignment="1">
      <alignment vertical="center" wrapText="1"/>
    </xf>
    <xf numFmtId="0" fontId="5" fillId="0" borderId="3" xfId="0" quotePrefix="1" applyFont="1" applyBorder="1" applyAlignment="1">
      <alignment vertical="top"/>
    </xf>
    <xf numFmtId="0" fontId="6" fillId="0" borderId="3" xfId="0" applyFont="1" applyBorder="1" applyAlignment="1">
      <alignment horizontal="left" vertical="top" wrapText="1"/>
    </xf>
    <xf numFmtId="49" fontId="5" fillId="0" borderId="3" xfId="0" applyNumberFormat="1" applyFont="1" applyBorder="1" applyAlignment="1">
      <alignment horizontal="left" vertical="top" wrapText="1"/>
    </xf>
    <xf numFmtId="0" fontId="5" fillId="0" borderId="3" xfId="0" quotePrefix="1" applyFont="1" applyBorder="1" applyAlignment="1">
      <alignment vertical="top" wrapText="1"/>
    </xf>
    <xf numFmtId="0" fontId="5" fillId="0" borderId="3" xfId="0" applyFont="1" applyBorder="1" applyAlignment="1">
      <alignment vertical="top"/>
    </xf>
    <xf numFmtId="0" fontId="12" fillId="2" borderId="0" xfId="0" applyFont="1" applyFill="1"/>
    <xf numFmtId="0" fontId="12" fillId="2" borderId="0" xfId="0" applyFont="1" applyFill="1" applyAlignment="1">
      <alignment wrapText="1"/>
    </xf>
    <xf numFmtId="0" fontId="12" fillId="0" borderId="3" xfId="0" applyFont="1" applyBorder="1" applyAlignment="1">
      <alignment horizontal="left" wrapText="1"/>
    </xf>
    <xf numFmtId="0" fontId="17" fillId="2" borderId="0" xfId="3" applyFont="1" applyFill="1" applyAlignment="1" applyProtection="1">
      <alignment horizontal="center"/>
    </xf>
    <xf numFmtId="0" fontId="17" fillId="2" borderId="0" xfId="3" applyFont="1" applyFill="1" applyAlignment="1" applyProtection="1">
      <alignment horizontal="center" wrapText="1"/>
    </xf>
    <xf numFmtId="0" fontId="17" fillId="0" borderId="0" xfId="3" applyFont="1" applyAlignment="1" applyProtection="1">
      <alignment horizontal="center"/>
    </xf>
    <xf numFmtId="0" fontId="17" fillId="0" borderId="0" xfId="3" applyFont="1" applyAlignment="1" applyProtection="1">
      <alignment horizontal="center" wrapText="1"/>
    </xf>
    <xf numFmtId="0" fontId="15" fillId="0" borderId="3" xfId="0" quotePrefix="1" applyFont="1" applyBorder="1" applyAlignment="1">
      <alignment horizontal="center"/>
    </xf>
    <xf numFmtId="0" fontId="15" fillId="0" borderId="3" xfId="0" quotePrefix="1" applyFont="1" applyBorder="1" applyAlignment="1">
      <alignment wrapText="1"/>
    </xf>
    <xf numFmtId="0" fontId="15" fillId="0" borderId="3" xfId="0" applyFont="1" applyBorder="1" applyAlignment="1">
      <alignment wrapText="1"/>
    </xf>
    <xf numFmtId="0" fontId="15" fillId="0" borderId="3" xfId="0" applyFont="1" applyBorder="1"/>
    <xf numFmtId="0" fontId="15" fillId="0" borderId="3" xfId="0" applyFont="1" applyBorder="1" applyAlignment="1">
      <alignment vertical="top"/>
    </xf>
    <xf numFmtId="0" fontId="15" fillId="0" borderId="3" xfId="0" applyFont="1" applyBorder="1" applyAlignment="1">
      <alignment vertical="top" wrapText="1"/>
    </xf>
    <xf numFmtId="0" fontId="12" fillId="0" borderId="3" xfId="0" quotePrefix="1" applyFont="1" applyBorder="1" applyAlignment="1">
      <alignment horizontal="left"/>
    </xf>
    <xf numFmtId="0" fontId="19" fillId="0" borderId="3" xfId="0" applyFont="1" applyBorder="1" applyAlignment="1">
      <alignment horizontal="center" vertical="top" wrapText="1"/>
    </xf>
    <xf numFmtId="0" fontId="12" fillId="2" borderId="3" xfId="0" applyFont="1" applyFill="1" applyBorder="1" applyAlignment="1">
      <alignment horizontal="center"/>
    </xf>
    <xf numFmtId="0" fontId="12" fillId="2" borderId="3" xfId="0" applyFont="1" applyFill="1" applyBorder="1" applyAlignment="1">
      <alignment horizontal="left"/>
    </xf>
    <xf numFmtId="0" fontId="12" fillId="2" borderId="3" xfId="0" applyFont="1" applyFill="1" applyBorder="1" applyAlignment="1">
      <alignment horizontal="left" wrapText="1"/>
    </xf>
    <xf numFmtId="0" fontId="12" fillId="0" borderId="3" xfId="0" quotePrefix="1" applyFont="1" applyBorder="1" applyAlignment="1">
      <alignment horizontal="left" wrapText="1"/>
    </xf>
    <xf numFmtId="49" fontId="12" fillId="2" borderId="3" xfId="0" applyNumberFormat="1" applyFont="1" applyFill="1" applyBorder="1" applyAlignment="1">
      <alignment horizontal="center"/>
    </xf>
    <xf numFmtId="49" fontId="12" fillId="0" borderId="3" xfId="0" applyNumberFormat="1" applyFont="1" applyBorder="1" applyAlignment="1">
      <alignment horizontal="center"/>
    </xf>
    <xf numFmtId="0" fontId="12" fillId="0" borderId="6" xfId="0" applyFont="1" applyBorder="1" applyAlignment="1">
      <alignment horizontal="left"/>
    </xf>
    <xf numFmtId="0" fontId="12" fillId="0" borderId="3" xfId="0" applyFont="1" applyBorder="1" applyAlignment="1">
      <alignment horizontal="left"/>
    </xf>
    <xf numFmtId="0" fontId="23" fillId="19" borderId="3" xfId="0" applyFont="1" applyFill="1" applyBorder="1" applyAlignment="1">
      <alignment horizontal="center"/>
    </xf>
    <xf numFmtId="49" fontId="19" fillId="0" borderId="3" xfId="0" applyNumberFormat="1" applyFont="1" applyBorder="1" applyAlignment="1">
      <alignment horizontal="center"/>
    </xf>
    <xf numFmtId="0" fontId="19" fillId="0" borderId="3" xfId="0" applyFont="1" applyBorder="1"/>
    <xf numFmtId="0" fontId="5" fillId="0" borderId="6" xfId="0" quotePrefix="1" applyFont="1" applyBorder="1" applyAlignment="1">
      <alignment horizontal="center" vertical="top" wrapText="1"/>
    </xf>
    <xf numFmtId="0" fontId="5" fillId="0" borderId="3" xfId="0" applyFont="1" applyBorder="1" applyAlignment="1">
      <alignment vertical="center"/>
    </xf>
    <xf numFmtId="0" fontId="16" fillId="0" borderId="3" xfId="0" quotePrefix="1" applyFont="1" applyBorder="1" applyAlignment="1">
      <alignment horizontal="center" vertical="top" wrapText="1"/>
    </xf>
    <xf numFmtId="0" fontId="16" fillId="0" borderId="3" xfId="0" applyFont="1" applyBorder="1" applyAlignment="1">
      <alignment horizontal="center" vertical="top"/>
    </xf>
    <xf numFmtId="0" fontId="5" fillId="0" borderId="9" xfId="0" applyFont="1" applyBorder="1" applyAlignment="1">
      <alignment horizontal="center" vertical="top"/>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5" fillId="0" borderId="15"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center"/>
    </xf>
    <xf numFmtId="0" fontId="1" fillId="0" borderId="3" xfId="0" applyFont="1" applyBorder="1" applyAlignment="1">
      <alignment horizontal="center" vertical="top" wrapText="1"/>
    </xf>
    <xf numFmtId="49" fontId="5" fillId="0" borderId="7" xfId="0" applyNumberFormat="1" applyFont="1" applyBorder="1" applyAlignment="1">
      <alignment horizontal="center" vertical="top"/>
    </xf>
    <xf numFmtId="49" fontId="5" fillId="0" borderId="3" xfId="0" applyNumberFormat="1" applyFont="1" applyBorder="1" applyAlignment="1">
      <alignment horizontal="center" vertical="top" wrapText="1"/>
    </xf>
    <xf numFmtId="0" fontId="5" fillId="0" borderId="3" xfId="0" quotePrefix="1" applyFont="1" applyBorder="1" applyAlignment="1">
      <alignment horizontal="lef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15" xfId="0" applyFont="1" applyBorder="1" applyAlignment="1">
      <alignment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7" xfId="0" applyFont="1" applyBorder="1" applyAlignment="1">
      <alignment horizontal="center" vertical="top"/>
    </xf>
    <xf numFmtId="0" fontId="4" fillId="0" borderId="3" xfId="0" applyFont="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0" fontId="6" fillId="0" borderId="3" xfId="0" applyFont="1" applyBorder="1" applyAlignment="1">
      <alignment horizontal="left" vertical="top"/>
    </xf>
    <xf numFmtId="0" fontId="24" fillId="14" borderId="3" xfId="0" applyFont="1" applyFill="1" applyBorder="1" applyAlignment="1">
      <alignment vertical="top" wrapText="1"/>
    </xf>
    <xf numFmtId="0" fontId="24" fillId="8" borderId="3" xfId="0" quotePrefix="1" applyFont="1" applyFill="1" applyBorder="1" applyAlignment="1">
      <alignment vertical="top" wrapText="1"/>
    </xf>
    <xf numFmtId="0" fontId="24" fillId="8" borderId="3" xfId="0" applyFont="1" applyFill="1" applyBorder="1" applyAlignment="1">
      <alignment vertical="top"/>
    </xf>
    <xf numFmtId="0" fontId="5" fillId="20" borderId="3" xfId="0" applyFont="1" applyFill="1" applyBorder="1" applyAlignment="1">
      <alignment vertical="top" wrapText="1"/>
    </xf>
    <xf numFmtId="0" fontId="6" fillId="20" borderId="3" xfId="0" applyFont="1" applyFill="1" applyBorder="1" applyAlignment="1">
      <alignment vertical="top" wrapText="1"/>
    </xf>
    <xf numFmtId="0" fontId="6" fillId="20" borderId="3" xfId="0" applyFont="1" applyFill="1" applyBorder="1" applyAlignment="1">
      <alignment horizontal="center" vertical="top" wrapText="1"/>
    </xf>
    <xf numFmtId="0" fontId="6" fillId="20" borderId="3" xfId="0" quotePrefix="1" applyFont="1" applyFill="1" applyBorder="1" applyAlignment="1">
      <alignment horizontal="center" vertical="top" wrapText="1"/>
    </xf>
    <xf numFmtId="0" fontId="6" fillId="20" borderId="3" xfId="0" quotePrefix="1" applyFont="1" applyFill="1" applyBorder="1" applyAlignment="1">
      <alignment vertical="top" wrapText="1"/>
    </xf>
    <xf numFmtId="0" fontId="5" fillId="20" borderId="3" xfId="0" applyFont="1" applyFill="1" applyBorder="1" applyAlignment="1">
      <alignment horizontal="center" vertical="top"/>
    </xf>
    <xf numFmtId="49" fontId="5" fillId="20" borderId="3" xfId="0" applyNumberFormat="1" applyFont="1" applyFill="1" applyBorder="1" applyAlignment="1">
      <alignment horizontal="center" vertical="top" wrapText="1"/>
    </xf>
    <xf numFmtId="0" fontId="5" fillId="20" borderId="3" xfId="0" applyFont="1" applyFill="1" applyBorder="1" applyAlignment="1">
      <alignment horizontal="center" vertical="top" wrapText="1"/>
    </xf>
    <xf numFmtId="0" fontId="6" fillId="20" borderId="3" xfId="0" applyFont="1" applyFill="1" applyBorder="1" applyAlignment="1">
      <alignment vertical="top"/>
    </xf>
    <xf numFmtId="0" fontId="5" fillId="20" borderId="3" xfId="0" applyFont="1" applyFill="1" applyBorder="1" applyAlignment="1">
      <alignment vertical="top"/>
    </xf>
    <xf numFmtId="0" fontId="5" fillId="20" borderId="3" xfId="0" applyFont="1" applyFill="1" applyBorder="1" applyAlignment="1">
      <alignment horizontal="left" vertical="top" wrapText="1"/>
    </xf>
    <xf numFmtId="49" fontId="5" fillId="20" borderId="3" xfId="0" applyNumberFormat="1" applyFont="1" applyFill="1" applyBorder="1" applyAlignment="1">
      <alignment horizontal="center" vertical="top"/>
    </xf>
    <xf numFmtId="0" fontId="6" fillId="20" borderId="3" xfId="0" applyFont="1" applyFill="1" applyBorder="1" applyAlignment="1">
      <alignment horizontal="left" vertical="top" wrapText="1"/>
    </xf>
    <xf numFmtId="0" fontId="4" fillId="20" borderId="3" xfId="0" applyFont="1" applyFill="1" applyBorder="1" applyAlignment="1">
      <alignment vertical="top" wrapText="1"/>
    </xf>
    <xf numFmtId="0" fontId="4" fillId="20" borderId="3" xfId="0" applyFont="1" applyFill="1" applyBorder="1" applyAlignment="1">
      <alignment horizontal="center" vertical="top"/>
    </xf>
    <xf numFmtId="49" fontId="4" fillId="20" borderId="3" xfId="0" applyNumberFormat="1" applyFont="1" applyFill="1" applyBorder="1" applyAlignment="1">
      <alignment horizontal="center" vertical="top" wrapText="1"/>
    </xf>
    <xf numFmtId="0" fontId="4" fillId="20" borderId="3" xfId="0" applyFont="1" applyFill="1" applyBorder="1" applyAlignment="1">
      <alignment wrapText="1"/>
    </xf>
    <xf numFmtId="0" fontId="6" fillId="20" borderId="7" xfId="0" applyFont="1" applyFill="1" applyBorder="1" applyAlignment="1">
      <alignment vertical="center"/>
    </xf>
    <xf numFmtId="0" fontId="6" fillId="20" borderId="7" xfId="0" applyFont="1" applyFill="1" applyBorder="1" applyAlignment="1">
      <alignment horizontal="center"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49" fontId="6" fillId="20" borderId="3" xfId="0" quotePrefix="1" applyNumberFormat="1" applyFont="1" applyFill="1" applyBorder="1" applyAlignment="1">
      <alignment horizontal="center" vertical="center" wrapText="1"/>
    </xf>
    <xf numFmtId="0" fontId="10" fillId="20" borderId="3" xfId="0" applyFont="1" applyFill="1" applyBorder="1" applyAlignment="1">
      <alignment vertical="top"/>
    </xf>
    <xf numFmtId="0" fontId="4" fillId="20" borderId="0" xfId="0" applyFont="1" applyFill="1" applyAlignment="1">
      <alignment wrapText="1"/>
    </xf>
    <xf numFmtId="0" fontId="4" fillId="20" borderId="3" xfId="0" applyFont="1" applyFill="1" applyBorder="1" applyAlignment="1">
      <alignment horizontal="center" vertical="top" wrapText="1"/>
    </xf>
    <xf numFmtId="0" fontId="4" fillId="20" borderId="3" xfId="0" applyFont="1" applyFill="1" applyBorder="1" applyAlignment="1">
      <alignment horizontal="left" vertical="top" wrapText="1"/>
    </xf>
    <xf numFmtId="0" fontId="10" fillId="20" borderId="3" xfId="0" applyFont="1" applyFill="1" applyBorder="1" applyAlignment="1">
      <alignment horizontal="center" vertical="top" wrapText="1"/>
    </xf>
    <xf numFmtId="0" fontId="10" fillId="20" borderId="3" xfId="0" applyFont="1" applyFill="1" applyBorder="1" applyAlignment="1">
      <alignment vertical="top" wrapText="1"/>
    </xf>
    <xf numFmtId="49" fontId="10" fillId="20" borderId="3" xfId="0" applyNumberFormat="1" applyFont="1" applyFill="1" applyBorder="1" applyAlignment="1">
      <alignment horizontal="center" vertical="top" wrapText="1"/>
    </xf>
    <xf numFmtId="0" fontId="5" fillId="20" borderId="3" xfId="0" quotePrefix="1" applyFont="1" applyFill="1" applyBorder="1" applyAlignment="1">
      <alignment horizontal="center" vertical="top"/>
    </xf>
    <xf numFmtId="0" fontId="5" fillId="20" borderId="3" xfId="0" quotePrefix="1" applyFont="1" applyFill="1" applyBorder="1" applyAlignment="1">
      <alignment horizontal="center" vertical="top" wrapText="1"/>
    </xf>
    <xf numFmtId="49" fontId="6" fillId="20" borderId="3" xfId="0" applyNumberFormat="1" applyFont="1" applyFill="1" applyBorder="1" applyAlignment="1">
      <alignment horizontal="center" vertical="top" wrapText="1"/>
    </xf>
    <xf numFmtId="0" fontId="6" fillId="20" borderId="3" xfId="0" applyFont="1" applyFill="1" applyBorder="1" applyAlignment="1">
      <alignment horizontal="center" vertical="top"/>
    </xf>
    <xf numFmtId="0" fontId="5" fillId="0" borderId="6" xfId="0" applyFont="1" applyBorder="1" applyAlignment="1">
      <alignment horizontal="left" vertical="top" wrapText="1"/>
    </xf>
    <xf numFmtId="0" fontId="5" fillId="0" borderId="5" xfId="0" applyFont="1" applyBorder="1" applyAlignment="1">
      <alignment vertical="top" wrapText="1"/>
    </xf>
    <xf numFmtId="49" fontId="6" fillId="20" borderId="3" xfId="0" quotePrefix="1" applyNumberFormat="1" applyFont="1" applyFill="1" applyBorder="1" applyAlignment="1">
      <alignment horizontal="center" vertical="top" wrapText="1"/>
    </xf>
    <xf numFmtId="49" fontId="4" fillId="20" borderId="3" xfId="0" applyNumberFormat="1" applyFont="1" applyFill="1" applyBorder="1" applyAlignment="1">
      <alignment horizontal="center" vertical="top"/>
    </xf>
    <xf numFmtId="0" fontId="4" fillId="20" borderId="3" xfId="0" applyFont="1" applyFill="1" applyBorder="1" applyAlignment="1">
      <alignment vertical="top"/>
    </xf>
    <xf numFmtId="0" fontId="5" fillId="0" borderId="3" xfId="0" applyFont="1" applyBorder="1" applyAlignment="1">
      <alignment horizontal="left" vertical="center"/>
    </xf>
    <xf numFmtId="0" fontId="1" fillId="0" borderId="3" xfId="0" applyFont="1" applyBorder="1" applyAlignment="1">
      <alignment vertical="top" wrapText="1"/>
    </xf>
    <xf numFmtId="0" fontId="16" fillId="0" borderId="3" xfId="0" applyFont="1" applyBorder="1" applyAlignment="1">
      <alignment horizontal="center" vertical="top" wrapText="1"/>
    </xf>
    <xf numFmtId="0" fontId="6" fillId="20" borderId="3" xfId="0" applyFont="1" applyFill="1" applyBorder="1" applyAlignment="1">
      <alignment vertical="center"/>
    </xf>
    <xf numFmtId="0" fontId="5" fillId="2" borderId="3" xfId="0" applyFont="1" applyFill="1" applyBorder="1" applyAlignment="1">
      <alignment horizontal="left" vertical="top" wrapText="1"/>
    </xf>
    <xf numFmtId="0" fontId="5" fillId="0" borderId="7" xfId="0" quotePrefix="1" applyFont="1" applyBorder="1" applyAlignment="1">
      <alignment horizontal="center" vertical="top" wrapText="1"/>
    </xf>
    <xf numFmtId="0" fontId="5" fillId="0" borderId="18" xfId="0" applyFont="1" applyBorder="1" applyAlignment="1">
      <alignment vertical="top" wrapText="1"/>
    </xf>
    <xf numFmtId="0" fontId="5" fillId="0" borderId="22" xfId="0" applyFont="1" applyBorder="1" applyAlignment="1">
      <alignment vertical="top" wrapText="1"/>
    </xf>
    <xf numFmtId="0" fontId="6" fillId="20" borderId="6" xfId="0" applyFont="1" applyFill="1" applyBorder="1" applyAlignment="1">
      <alignment vertical="top"/>
    </xf>
    <xf numFmtId="0" fontId="6" fillId="20" borderId="4" xfId="0" applyFont="1" applyFill="1" applyBorder="1" applyAlignment="1">
      <alignment vertical="top"/>
    </xf>
    <xf numFmtId="0" fontId="5" fillId="20" borderId="3" xfId="0" quotePrefix="1" applyFont="1" applyFill="1" applyBorder="1" applyAlignment="1">
      <alignment horizontal="left" vertical="top" wrapText="1"/>
    </xf>
    <xf numFmtId="0" fontId="5" fillId="0" borderId="3" xfId="0" applyFont="1" applyBorder="1" applyAlignment="1">
      <alignment horizontal="left" vertical="top"/>
    </xf>
    <xf numFmtId="0" fontId="5" fillId="0" borderId="15"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0" fontId="15" fillId="2" borderId="3" xfId="0" applyFont="1" applyFill="1" applyBorder="1" applyAlignment="1">
      <alignment horizontal="left" wrapText="1"/>
    </xf>
    <xf numFmtId="49" fontId="6" fillId="0" borderId="3" xfId="0" applyNumberFormat="1" applyFont="1" applyBorder="1" applyAlignment="1">
      <alignment horizontal="center" vertical="top" wrapText="1"/>
    </xf>
    <xf numFmtId="49" fontId="6" fillId="5" borderId="3" xfId="0" applyNumberFormat="1" applyFont="1" applyFill="1" applyBorder="1" applyAlignment="1">
      <alignment horizontal="center" vertical="center" wrapText="1"/>
    </xf>
    <xf numFmtId="0" fontId="0" fillId="2" borderId="0" xfId="0" applyFill="1"/>
    <xf numFmtId="0" fontId="25" fillId="2" borderId="0" xfId="0" applyFont="1" applyFill="1" applyAlignment="1">
      <alignment horizontal="left"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center"/>
    </xf>
    <xf numFmtId="0" fontId="0" fillId="2" borderId="0" xfId="0" applyFill="1" applyAlignment="1">
      <alignment horizontal="left"/>
    </xf>
    <xf numFmtId="0" fontId="6" fillId="0" borderId="0" xfId="0" applyFont="1" applyAlignment="1">
      <alignment horizontal="center" vertical="center" wrapText="1"/>
    </xf>
    <xf numFmtId="0" fontId="4" fillId="0" borderId="3" xfId="0" applyFont="1" applyBorder="1" applyAlignment="1">
      <alignment vertical="center" wrapText="1"/>
    </xf>
    <xf numFmtId="0" fontId="4" fillId="2" borderId="0" xfId="0" applyFont="1" applyFill="1" applyAlignment="1">
      <alignment vertical="top"/>
    </xf>
    <xf numFmtId="0" fontId="4" fillId="2" borderId="0" xfId="0" applyFont="1" applyFill="1" applyAlignment="1">
      <alignment horizontal="center" vertical="top"/>
    </xf>
    <xf numFmtId="49" fontId="4" fillId="2" borderId="0" xfId="0" applyNumberFormat="1" applyFont="1" applyFill="1" applyAlignment="1">
      <alignment horizontal="center" vertical="top"/>
    </xf>
    <xf numFmtId="0" fontId="4" fillId="2" borderId="0" xfId="0" applyFont="1" applyFill="1" applyAlignment="1">
      <alignment horizontal="center" vertical="top" wrapText="1"/>
    </xf>
    <xf numFmtId="0" fontId="5"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alignment horizontal="center" vertical="top"/>
    </xf>
    <xf numFmtId="49" fontId="5" fillId="2" borderId="0" xfId="0" applyNumberFormat="1" applyFont="1" applyFill="1" applyAlignment="1">
      <alignment horizontal="center" vertical="top" wrapText="1"/>
    </xf>
    <xf numFmtId="49" fontId="5" fillId="2" borderId="0" xfId="0" applyNumberFormat="1" applyFont="1" applyFill="1" applyAlignment="1">
      <alignment horizontal="center" vertical="top"/>
    </xf>
    <xf numFmtId="49" fontId="5" fillId="2" borderId="0" xfId="0" applyNumberFormat="1" applyFont="1" applyFill="1" applyAlignment="1">
      <alignment vertical="top"/>
    </xf>
    <xf numFmtId="0" fontId="6" fillId="2" borderId="0" xfId="0" applyFont="1" applyFill="1" applyAlignment="1">
      <alignment vertical="top"/>
    </xf>
    <xf numFmtId="0" fontId="4" fillId="2" borderId="0" xfId="0" applyFont="1" applyFill="1"/>
    <xf numFmtId="0" fontId="4" fillId="2" borderId="0" xfId="0" applyFont="1" applyFill="1" applyAlignment="1">
      <alignment horizontal="left" vertical="top" wrapText="1"/>
    </xf>
    <xf numFmtId="0" fontId="4" fillId="2" borderId="0" xfId="0" applyFont="1" applyFill="1" applyAlignment="1">
      <alignment wrapText="1"/>
    </xf>
    <xf numFmtId="0" fontId="5" fillId="2" borderId="0" xfId="0" applyFont="1" applyFill="1"/>
    <xf numFmtId="0" fontId="5" fillId="2" borderId="0" xfId="0" applyFont="1" applyFill="1" applyAlignment="1">
      <alignment horizontal="center"/>
    </xf>
    <xf numFmtId="0" fontId="4" fillId="2" borderId="0" xfId="0" applyFont="1" applyFill="1" applyAlignment="1">
      <alignment vertical="top" wrapText="1"/>
    </xf>
    <xf numFmtId="49" fontId="4" fillId="2" borderId="0" xfId="0" applyNumberFormat="1" applyFont="1" applyFill="1" applyAlignment="1">
      <alignment horizontal="center" vertical="top" wrapText="1"/>
    </xf>
    <xf numFmtId="0" fontId="4" fillId="2" borderId="0" xfId="0" applyFont="1" applyFill="1" applyAlignment="1">
      <alignment horizontal="center" wrapText="1"/>
    </xf>
    <xf numFmtId="49" fontId="4" fillId="2" borderId="0" xfId="0" applyNumberFormat="1" applyFont="1" applyFill="1" applyAlignment="1">
      <alignment horizontal="center" wrapText="1"/>
    </xf>
    <xf numFmtId="0" fontId="10" fillId="2" borderId="16" xfId="0" applyFont="1" applyFill="1" applyBorder="1" applyAlignment="1">
      <alignment horizontal="center" vertical="top"/>
    </xf>
    <xf numFmtId="0" fontId="10" fillId="2" borderId="16" xfId="0" applyFont="1" applyFill="1" applyBorder="1" applyAlignment="1">
      <alignment horizontal="left" vertical="top"/>
    </xf>
    <xf numFmtId="0" fontId="4" fillId="2" borderId="1" xfId="0" applyFont="1" applyFill="1" applyBorder="1" applyAlignment="1">
      <alignment vertical="top"/>
    </xf>
    <xf numFmtId="0" fontId="4" fillId="2" borderId="1" xfId="0" applyFont="1" applyFill="1" applyBorder="1" applyAlignment="1">
      <alignment horizontal="center" vertical="top"/>
    </xf>
    <xf numFmtId="49" fontId="4" fillId="2" borderId="1" xfId="0" applyNumberFormat="1"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49" fontId="4" fillId="2" borderId="1" xfId="0" applyNumberFormat="1" applyFont="1" applyFill="1" applyBorder="1" applyAlignment="1">
      <alignment vertical="top" wrapText="1"/>
    </xf>
    <xf numFmtId="0" fontId="4" fillId="2" borderId="2" xfId="0" applyFont="1" applyFill="1" applyBorder="1" applyAlignment="1">
      <alignment horizontal="center" vertical="top"/>
    </xf>
    <xf numFmtId="0" fontId="0" fillId="2" borderId="0" xfId="0" applyFill="1" applyAlignment="1">
      <alignment vertical="top"/>
    </xf>
    <xf numFmtId="0" fontId="0" fillId="2" borderId="0" xfId="0" applyFill="1" applyAlignment="1">
      <alignment horizontal="center" vertical="top"/>
    </xf>
    <xf numFmtId="0" fontId="0" fillId="2" borderId="0" xfId="0" applyFill="1" applyAlignment="1">
      <alignment vertical="top" wrapText="1"/>
    </xf>
    <xf numFmtId="0" fontId="0" fillId="2" borderId="0" xfId="0" applyFill="1" applyAlignment="1">
      <alignment horizontal="center" vertical="top" wrapText="1"/>
    </xf>
    <xf numFmtId="0" fontId="21" fillId="2" borderId="0" xfId="0" applyFont="1" applyFill="1" applyAlignment="1">
      <alignment horizontal="center" vertical="top" wrapText="1"/>
    </xf>
    <xf numFmtId="0" fontId="22" fillId="2" borderId="0" xfId="0" applyFont="1" applyFill="1"/>
    <xf numFmtId="0" fontId="12" fillId="2" borderId="0" xfId="0" quotePrefix="1" applyFont="1" applyFill="1" applyAlignment="1">
      <alignment horizontal="center"/>
    </xf>
    <xf numFmtId="0" fontId="12" fillId="2" borderId="0" xfId="0" applyFont="1" applyFill="1" applyAlignment="1">
      <alignment horizontal="left"/>
    </xf>
    <xf numFmtId="0" fontId="22" fillId="2" borderId="0" xfId="0" applyFont="1" applyFill="1" applyAlignment="1">
      <alignment horizontal="center" wrapText="1"/>
    </xf>
    <xf numFmtId="0" fontId="12" fillId="2" borderId="3" xfId="0" quotePrefix="1" applyFont="1" applyFill="1" applyBorder="1" applyAlignment="1">
      <alignment horizontal="center"/>
    </xf>
    <xf numFmtId="0" fontId="12" fillId="2" borderId="3" xfId="0" quotePrefix="1" applyFont="1" applyFill="1" applyBorder="1" applyAlignment="1">
      <alignment wrapText="1"/>
    </xf>
    <xf numFmtId="0" fontId="12" fillId="2" borderId="0" xfId="0" applyFont="1" applyFill="1" applyAlignment="1">
      <alignment horizontal="center"/>
    </xf>
    <xf numFmtId="0" fontId="20" fillId="18" borderId="3" xfId="0" applyFont="1" applyFill="1" applyBorder="1" applyAlignment="1">
      <alignment horizontal="center" vertical="center"/>
    </xf>
    <xf numFmtId="14" fontId="20" fillId="18" borderId="3" xfId="0" applyNumberFormat="1" applyFont="1" applyFill="1" applyBorder="1" applyAlignment="1">
      <alignment horizontal="center" vertical="center" wrapText="1"/>
    </xf>
    <xf numFmtId="0" fontId="0" fillId="2" borderId="0" xfId="0" applyFill="1" applyAlignment="1">
      <alignment horizontal="left" vertical="center"/>
    </xf>
    <xf numFmtId="0" fontId="6" fillId="2" borderId="21" xfId="0" applyFont="1" applyFill="1" applyBorder="1" applyAlignment="1">
      <alignment horizontal="center" vertical="center" wrapText="1"/>
    </xf>
    <xf numFmtId="0" fontId="25" fillId="2" borderId="21" xfId="0" applyFont="1" applyFill="1" applyBorder="1" applyAlignment="1">
      <alignment horizontal="left" wrapText="1"/>
    </xf>
    <xf numFmtId="0" fontId="0" fillId="2" borderId="21" xfId="0" applyFill="1" applyBorder="1"/>
    <xf numFmtId="0" fontId="25" fillId="2" borderId="21"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10" fillId="2" borderId="23" xfId="0" applyFont="1" applyFill="1" applyBorder="1" applyAlignment="1">
      <alignment horizontal="left" vertical="top"/>
    </xf>
    <xf numFmtId="0" fontId="6" fillId="2" borderId="0" xfId="0" applyFont="1" applyFill="1" applyAlignment="1">
      <alignment horizontal="center" vertical="center" wrapText="1"/>
    </xf>
    <xf numFmtId="0" fontId="0" fillId="3" borderId="0" xfId="0" applyFill="1"/>
    <xf numFmtId="0" fontId="5" fillId="0" borderId="7" xfId="0" quotePrefix="1" applyFont="1" applyBorder="1" applyAlignment="1">
      <alignment horizontal="center" vertical="top"/>
    </xf>
    <xf numFmtId="0" fontId="5" fillId="0" borderId="15" xfId="0" applyFont="1" applyBorder="1" applyAlignment="1">
      <alignment horizontal="center" vertical="top"/>
    </xf>
    <xf numFmtId="0" fontId="10" fillId="2" borderId="16" xfId="0" applyFont="1" applyFill="1" applyBorder="1" applyAlignment="1">
      <alignment vertical="top"/>
    </xf>
    <xf numFmtId="0" fontId="3" fillId="7" borderId="3" xfId="0" applyFont="1" applyFill="1" applyBorder="1" applyAlignment="1">
      <alignment horizontal="center" vertical="top" wrapText="1"/>
    </xf>
    <xf numFmtId="0" fontId="5" fillId="0" borderId="8" xfId="0" applyFont="1" applyBorder="1" applyAlignment="1">
      <alignment horizontal="left" vertical="top" wrapText="1"/>
    </xf>
    <xf numFmtId="0" fontId="25" fillId="0" borderId="3" xfId="0" applyFont="1" applyBorder="1" applyAlignment="1">
      <alignment vertical="top" wrapText="1"/>
    </xf>
    <xf numFmtId="0" fontId="25" fillId="0" borderId="8" xfId="0" applyFont="1" applyBorder="1" applyAlignment="1">
      <alignment vertical="top" wrapText="1"/>
    </xf>
    <xf numFmtId="0" fontId="25" fillId="0" borderId="3" xfId="0" applyFont="1" applyBorder="1" applyAlignment="1">
      <alignment horizontal="left" vertical="top" wrapText="1"/>
    </xf>
    <xf numFmtId="0" fontId="25" fillId="0" borderId="3" xfId="0" applyFont="1" applyBorder="1" applyAlignment="1">
      <alignment horizontal="center" vertical="top" wrapText="1"/>
    </xf>
    <xf numFmtId="0" fontId="4" fillId="0" borderId="7" xfId="0" applyFont="1" applyBorder="1" applyAlignment="1">
      <alignment horizontal="left" vertical="top" wrapText="1"/>
    </xf>
    <xf numFmtId="49" fontId="4" fillId="0" borderId="3" xfId="0" applyNumberFormat="1" applyFont="1" applyBorder="1" applyAlignment="1">
      <alignment horizontal="left" vertical="top"/>
    </xf>
    <xf numFmtId="49" fontId="19" fillId="0" borderId="3" xfId="0" quotePrefix="1" applyNumberFormat="1" applyFont="1" applyBorder="1" applyAlignment="1">
      <alignment horizontal="center"/>
    </xf>
    <xf numFmtId="49" fontId="15" fillId="0" borderId="3" xfId="0" applyNumberFormat="1" applyFont="1" applyBorder="1" applyAlignment="1">
      <alignment horizontal="center"/>
    </xf>
    <xf numFmtId="0" fontId="15" fillId="0" borderId="3" xfId="0" applyFont="1" applyBorder="1" applyAlignment="1">
      <alignment horizontal="left"/>
    </xf>
    <xf numFmtId="0" fontId="0" fillId="22" borderId="3" xfId="0" applyFill="1" applyBorder="1" applyAlignment="1">
      <alignment vertical="top" wrapText="1"/>
    </xf>
    <xf numFmtId="0" fontId="12" fillId="0" borderId="0" xfId="0" applyFont="1" applyAlignment="1">
      <alignment horizontal="left" wrapText="1"/>
    </xf>
    <xf numFmtId="0" fontId="25" fillId="0" borderId="8" xfId="0" applyFont="1" applyBorder="1" applyAlignment="1">
      <alignment horizontal="center" vertical="top" wrapText="1"/>
    </xf>
    <xf numFmtId="0" fontId="25" fillId="0" borderId="8" xfId="0" quotePrefix="1" applyFont="1" applyBorder="1" applyAlignment="1">
      <alignment horizontal="center" vertical="top" wrapText="1"/>
    </xf>
    <xf numFmtId="0" fontId="25" fillId="0" borderId="0" xfId="0" applyFont="1" applyAlignment="1">
      <alignment horizontal="center" vertical="top" wrapText="1"/>
    </xf>
    <xf numFmtId="0" fontId="25" fillId="0" borderId="0" xfId="0" applyFont="1" applyAlignment="1">
      <alignment horizontal="left" vertical="top" wrapText="1"/>
    </xf>
    <xf numFmtId="0" fontId="25" fillId="0" borderId="0" xfId="0" quotePrefix="1" applyFont="1" applyAlignment="1">
      <alignment horizontal="center" vertical="top" wrapText="1"/>
    </xf>
    <xf numFmtId="0" fontId="25" fillId="2" borderId="0" xfId="0" applyFont="1" applyFill="1" applyAlignment="1">
      <alignment horizontal="center" vertical="center" wrapText="1"/>
    </xf>
    <xf numFmtId="0" fontId="29" fillId="22" borderId="3" xfId="0" applyFont="1" applyFill="1" applyBorder="1" applyAlignment="1">
      <alignment vertical="top"/>
    </xf>
    <xf numFmtId="0" fontId="29" fillId="22" borderId="3" xfId="0" applyFont="1" applyFill="1" applyBorder="1" applyAlignment="1">
      <alignment horizontal="center" vertical="top"/>
    </xf>
    <xf numFmtId="0" fontId="12" fillId="2" borderId="0" xfId="0" applyFont="1" applyFill="1" applyAlignment="1">
      <alignment horizontal="center" wrapText="1"/>
    </xf>
    <xf numFmtId="0" fontId="5" fillId="20" borderId="15" xfId="0" applyFont="1" applyFill="1" applyBorder="1" applyAlignment="1">
      <alignment horizontal="center" vertical="top"/>
    </xf>
    <xf numFmtId="0" fontId="5" fillId="20" borderId="6" xfId="0" applyFont="1" applyFill="1" applyBorder="1" applyAlignment="1">
      <alignment horizontal="left" vertical="top" wrapText="1"/>
    </xf>
    <xf numFmtId="49" fontId="12" fillId="2" borderId="8" xfId="0" applyNumberFormat="1" applyFont="1" applyFill="1" applyBorder="1" applyAlignment="1">
      <alignment horizontal="center"/>
    </xf>
    <xf numFmtId="0" fontId="12" fillId="2" borderId="8" xfId="0" applyFont="1" applyFill="1" applyBorder="1" applyAlignment="1">
      <alignment horizontal="left"/>
    </xf>
    <xf numFmtId="0" fontId="25" fillId="0" borderId="7" xfId="0" applyFont="1" applyBorder="1" applyAlignment="1">
      <alignment horizontal="left" vertical="top" wrapText="1"/>
    </xf>
    <xf numFmtId="0" fontId="5" fillId="0" borderId="15"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3" xfId="0" applyNumberFormat="1" applyFont="1" applyBorder="1" applyAlignment="1">
      <alignment horizontal="center" vertical="top"/>
    </xf>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5" fillId="2" borderId="3" xfId="0" applyFont="1" applyFill="1" applyBorder="1" applyAlignment="1">
      <alignment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0" fontId="12" fillId="0" borderId="3" xfId="0" applyFont="1" applyBorder="1"/>
    <xf numFmtId="49" fontId="25" fillId="0" borderId="3" xfId="0" applyNumberFormat="1" applyFont="1" applyBorder="1" applyAlignment="1">
      <alignment horizontal="center" vertical="top" wrapText="1"/>
    </xf>
    <xf numFmtId="0" fontId="12" fillId="0" borderId="3" xfId="0" quotePrefix="1" applyFont="1" applyBorder="1" applyAlignment="1">
      <alignment horizontal="center" vertical="center"/>
    </xf>
    <xf numFmtId="0" fontId="31" fillId="24" borderId="3" xfId="0" applyFont="1" applyFill="1" applyBorder="1" applyAlignment="1">
      <alignment vertical="center" wrapText="1"/>
    </xf>
    <xf numFmtId="0" fontId="31" fillId="0" borderId="3" xfId="0" applyFont="1" applyBorder="1" applyAlignment="1">
      <alignment vertical="center" wrapText="1"/>
    </xf>
    <xf numFmtId="0" fontId="5" fillId="0" borderId="8" xfId="0" applyFont="1" applyBorder="1" applyAlignment="1">
      <alignment vertical="top" wrapText="1"/>
    </xf>
    <xf numFmtId="0" fontId="5" fillId="0" borderId="21" xfId="0" applyFont="1" applyBorder="1" applyAlignment="1">
      <alignment vertical="top" wrapText="1"/>
    </xf>
    <xf numFmtId="0" fontId="5" fillId="0" borderId="20" xfId="0" applyFont="1" applyBorder="1" applyAlignment="1">
      <alignment vertical="top" wrapText="1"/>
    </xf>
    <xf numFmtId="0" fontId="5" fillId="0" borderId="17" xfId="0" applyFont="1" applyBorder="1" applyAlignment="1">
      <alignment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6" xfId="0" applyFont="1" applyBorder="1" applyAlignment="1">
      <alignment horizontal="center" vertical="top"/>
    </xf>
    <xf numFmtId="0" fontId="5" fillId="0" borderId="19" xfId="0" applyFont="1" applyBorder="1" applyAlignment="1">
      <alignment horizontal="center" vertical="top" wrapText="1"/>
    </xf>
    <xf numFmtId="0" fontId="5" fillId="0" borderId="7" xfId="0" applyFont="1" applyBorder="1" applyAlignment="1">
      <alignment horizontal="left" vertical="top"/>
    </xf>
    <xf numFmtId="0" fontId="6" fillId="5" borderId="3" xfId="0" applyFont="1" applyFill="1" applyBorder="1" applyAlignment="1">
      <alignment vertical="center" wrapText="1"/>
    </xf>
    <xf numFmtId="0" fontId="6" fillId="5" borderId="3" xfId="0" applyFont="1" applyFill="1" applyBorder="1" applyAlignment="1">
      <alignment horizontal="left" vertical="center" wrapText="1"/>
    </xf>
    <xf numFmtId="0" fontId="5" fillId="0" borderId="7" xfId="0" quotePrefix="1" applyFont="1" applyBorder="1" applyAlignment="1">
      <alignment horizontal="left" vertical="top" wrapText="1"/>
    </xf>
    <xf numFmtId="0" fontId="5" fillId="0" borderId="3" xfId="0" quotePrefix="1" applyFont="1" applyBorder="1" applyAlignment="1">
      <alignment horizontal="left" vertical="top"/>
    </xf>
    <xf numFmtId="0" fontId="5" fillId="0" borderId="7" xfId="0" quotePrefix="1" applyFont="1" applyBorder="1" applyAlignment="1">
      <alignment vertical="top" wrapText="1"/>
    </xf>
    <xf numFmtId="0" fontId="4" fillId="0" borderId="0" xfId="0" quotePrefix="1" applyFont="1" applyAlignment="1">
      <alignment horizontal="left" vertical="top" wrapText="1"/>
    </xf>
    <xf numFmtId="49" fontId="5" fillId="0" borderId="3" xfId="0" quotePrefix="1" applyNumberFormat="1" applyFont="1" applyBorder="1" applyAlignment="1">
      <alignment horizontal="left" vertical="top" wrapText="1"/>
    </xf>
    <xf numFmtId="0" fontId="5" fillId="0" borderId="3" xfId="0" applyFont="1" applyBorder="1"/>
    <xf numFmtId="0" fontId="24" fillId="0" borderId="0" xfId="0" applyFont="1"/>
    <xf numFmtId="0" fontId="27" fillId="0" borderId="0" xfId="0" applyFont="1" applyAlignment="1">
      <alignment vertical="top" wrapText="1"/>
    </xf>
    <xf numFmtId="0" fontId="27" fillId="0" borderId="0" xfId="0" applyFont="1" applyAlignment="1">
      <alignment vertical="top"/>
    </xf>
    <xf numFmtId="0" fontId="34" fillId="5" borderId="3" xfId="0" applyFont="1" applyFill="1" applyBorder="1" applyAlignment="1">
      <alignment horizontal="center" vertical="center" wrapText="1"/>
    </xf>
    <xf numFmtId="0" fontId="34" fillId="5" borderId="3" xfId="0" applyFont="1" applyFill="1" applyBorder="1" applyAlignment="1">
      <alignment horizontal="center" vertical="top" wrapText="1"/>
    </xf>
    <xf numFmtId="0" fontId="5" fillId="5" borderId="3" xfId="0" applyFont="1" applyFill="1" applyBorder="1" applyAlignment="1">
      <alignment horizontal="center" vertical="center" wrapText="1"/>
    </xf>
    <xf numFmtId="0" fontId="5" fillId="0" borderId="6" xfId="0" applyFont="1" applyBorder="1" applyAlignment="1">
      <alignment vertical="top" wrapText="1"/>
    </xf>
    <xf numFmtId="0" fontId="5" fillId="2" borderId="6" xfId="0" applyFont="1" applyFill="1" applyBorder="1" applyAlignment="1">
      <alignment horizontal="center" vertical="top" wrapText="1"/>
    </xf>
    <xf numFmtId="49" fontId="5" fillId="0" borderId="6" xfId="0" applyNumberFormat="1" applyFont="1" applyBorder="1" applyAlignment="1">
      <alignment horizontal="center" vertical="top" wrapText="1"/>
    </xf>
    <xf numFmtId="0" fontId="5" fillId="2" borderId="3" xfId="0" applyFont="1" applyFill="1" applyBorder="1" applyAlignment="1">
      <alignment horizontal="center" vertical="top"/>
    </xf>
    <xf numFmtId="0" fontId="5" fillId="2" borderId="3" xfId="0" applyFont="1" applyFill="1" applyBorder="1" applyAlignment="1">
      <alignment vertical="top"/>
    </xf>
    <xf numFmtId="0" fontId="5" fillId="0" borderId="19" xfId="0" applyFont="1" applyBorder="1" applyAlignment="1">
      <alignment horizontal="center" vertical="top"/>
    </xf>
    <xf numFmtId="0" fontId="0" fillId="0" borderId="3" xfId="0" applyBorder="1" applyAlignment="1">
      <alignment horizontal="center" vertical="top"/>
    </xf>
    <xf numFmtId="0" fontId="0" fillId="0" borderId="3" xfId="0" applyBorder="1" applyAlignment="1">
      <alignment vertical="top"/>
    </xf>
    <xf numFmtId="49" fontId="16" fillId="0" borderId="8" xfId="0" applyNumberFormat="1" applyFont="1" applyBorder="1" applyAlignment="1">
      <alignment horizontal="center" vertical="top" wrapText="1"/>
    </xf>
    <xf numFmtId="0" fontId="16" fillId="0" borderId="3" xfId="0"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19" xfId="0" applyFont="1" applyBorder="1" applyAlignment="1">
      <alignment vertical="top" wrapText="1"/>
    </xf>
    <xf numFmtId="0" fontId="5" fillId="0" borderId="3" xfId="0" quotePrefix="1" applyFont="1" applyBorder="1" applyAlignment="1">
      <alignment vertical="center" wrapText="1"/>
    </xf>
    <xf numFmtId="0" fontId="5" fillId="0" borderId="5" xfId="0" applyFont="1" applyBorder="1" applyAlignment="1">
      <alignment horizontal="center" vertical="top" wrapText="1"/>
    </xf>
    <xf numFmtId="0" fontId="5" fillId="0" borderId="0" xfId="0" applyFont="1"/>
    <xf numFmtId="0" fontId="12" fillId="0" borderId="3" xfId="0" applyFont="1" applyBorder="1" applyAlignment="1">
      <alignment horizontal="left" vertical="top" wrapText="1"/>
    </xf>
    <xf numFmtId="0" fontId="12" fillId="0" borderId="4" xfId="0" quotePrefix="1" applyFont="1" applyBorder="1" applyAlignment="1">
      <alignment horizontal="center"/>
    </xf>
    <xf numFmtId="0" fontId="12" fillId="0" borderId="4" xfId="0" applyFont="1" applyBorder="1" applyAlignment="1">
      <alignment wrapText="1"/>
    </xf>
    <xf numFmtId="0" fontId="25" fillId="0" borderId="7" xfId="0" applyFont="1" applyBorder="1" applyAlignment="1">
      <alignment vertical="top" wrapText="1"/>
    </xf>
    <xf numFmtId="0" fontId="30" fillId="0" borderId="3" xfId="0" applyFont="1" applyBorder="1" applyAlignment="1">
      <alignment horizontal="center" vertical="center"/>
    </xf>
    <xf numFmtId="0" fontId="30" fillId="0" borderId="3" xfId="0" applyFont="1" applyBorder="1" applyAlignment="1">
      <alignment vertical="center" wrapText="1"/>
    </xf>
    <xf numFmtId="0" fontId="37" fillId="25" borderId="3" xfId="0" applyFont="1" applyFill="1" applyBorder="1"/>
    <xf numFmtId="0" fontId="30" fillId="0" borderId="3" xfId="0" quotePrefix="1" applyFont="1" applyBorder="1" applyAlignment="1">
      <alignment wrapText="1"/>
    </xf>
    <xf numFmtId="0" fontId="30" fillId="26" borderId="0" xfId="0" applyFont="1" applyFill="1"/>
    <xf numFmtId="0" fontId="30" fillId="0" borderId="3" xfId="0" applyFont="1" applyBorder="1" applyAlignment="1">
      <alignment wrapText="1"/>
    </xf>
    <xf numFmtId="0" fontId="37" fillId="25" borderId="3" xfId="0" applyFont="1" applyFill="1" applyBorder="1" applyAlignment="1">
      <alignment horizontal="center"/>
    </xf>
    <xf numFmtId="0" fontId="37" fillId="25" borderId="3" xfId="0" applyFont="1" applyFill="1" applyBorder="1" applyAlignment="1">
      <alignment horizontal="center" wrapText="1"/>
    </xf>
    <xf numFmtId="0" fontId="30" fillId="0" borderId="3" xfId="0" applyFont="1" applyBorder="1" applyAlignment="1">
      <alignment horizontal="center"/>
    </xf>
    <xf numFmtId="0" fontId="30" fillId="26" borderId="3" xfId="0" applyFont="1" applyFill="1" applyBorder="1" applyAlignment="1">
      <alignment horizontal="center" wrapText="1"/>
    </xf>
    <xf numFmtId="0" fontId="30" fillId="0" borderId="3" xfId="0" applyFont="1" applyBorder="1" applyAlignment="1">
      <alignment horizontal="center" wrapText="1"/>
    </xf>
    <xf numFmtId="0" fontId="30" fillId="0" borderId="3" xfId="0" applyFont="1" applyBorder="1"/>
    <xf numFmtId="0" fontId="19" fillId="0" borderId="0" xfId="0" applyFont="1" applyAlignment="1">
      <alignment horizontal="center" vertical="top" wrapText="1"/>
    </xf>
    <xf numFmtId="0" fontId="35" fillId="0" borderId="7" xfId="0" applyFont="1" applyBorder="1" applyAlignment="1">
      <alignment vertical="top"/>
    </xf>
    <xf numFmtId="0" fontId="35" fillId="0" borderId="15" xfId="0" applyFont="1" applyBorder="1" applyAlignment="1">
      <alignment vertical="top"/>
    </xf>
    <xf numFmtId="0" fontId="0" fillId="0" borderId="3" xfId="0" applyBorder="1"/>
    <xf numFmtId="49" fontId="5" fillId="0" borderId="21" xfId="0" applyNumberFormat="1" applyFont="1" applyBorder="1" applyAlignment="1">
      <alignment horizontal="center" vertical="top" wrapText="1"/>
    </xf>
    <xf numFmtId="0" fontId="0" fillId="22" borderId="3" xfId="0" applyFill="1" applyBorder="1" applyAlignment="1">
      <alignment vertical="top"/>
    </xf>
    <xf numFmtId="49" fontId="5" fillId="0" borderId="17" xfId="0" applyNumberFormat="1" applyFont="1" applyBorder="1" applyAlignment="1">
      <alignment horizontal="left" vertical="top" wrapText="1"/>
    </xf>
    <xf numFmtId="49" fontId="5" fillId="0" borderId="18" xfId="0" applyNumberFormat="1" applyFont="1" applyBorder="1" applyAlignment="1">
      <alignment horizontal="left" vertical="top" wrapText="1"/>
    </xf>
    <xf numFmtId="49" fontId="5" fillId="0" borderId="22" xfId="0" applyNumberFormat="1" applyFont="1" applyBorder="1" applyAlignment="1">
      <alignment horizontal="left" vertical="top" wrapText="1"/>
    </xf>
    <xf numFmtId="0" fontId="29" fillId="8" borderId="3" xfId="0" quotePrefix="1" applyFont="1" applyFill="1" applyBorder="1" applyAlignment="1">
      <alignment vertical="top" wrapText="1"/>
    </xf>
    <xf numFmtId="0" fontId="29" fillId="0" borderId="3" xfId="0" applyFont="1" applyBorder="1" applyAlignment="1">
      <alignment vertical="top" wrapText="1"/>
    </xf>
    <xf numFmtId="0" fontId="29" fillId="0" borderId="3" xfId="0" applyFont="1" applyBorder="1" applyAlignment="1">
      <alignment horizontal="center" vertical="top" wrapText="1"/>
    </xf>
    <xf numFmtId="49" fontId="5" fillId="0" borderId="8" xfId="0" applyNumberFormat="1" applyFont="1" applyBorder="1" applyAlignment="1">
      <alignment horizontal="center" vertical="top"/>
    </xf>
    <xf numFmtId="0" fontId="5" fillId="0" borderId="16"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8" xfId="0" quotePrefix="1" applyFont="1" applyBorder="1" applyAlignment="1">
      <alignment horizontal="left" vertical="top" wrapText="1"/>
    </xf>
    <xf numFmtId="0" fontId="1" fillId="0" borderId="15" xfId="0" applyFont="1" applyBorder="1" applyAlignment="1">
      <alignment horizontal="center" vertical="top"/>
    </xf>
    <xf numFmtId="0" fontId="5" fillId="0" borderId="3" xfId="0" quotePrefix="1"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vertical="center"/>
    </xf>
    <xf numFmtId="0" fontId="5" fillId="0" borderId="4" xfId="0" applyFont="1" applyBorder="1" applyAlignment="1">
      <alignment horizontal="center" vertical="top"/>
    </xf>
    <xf numFmtId="49" fontId="5" fillId="0" borderId="4" xfId="0" applyNumberFormat="1" applyFont="1" applyBorder="1" applyAlignment="1">
      <alignment horizontal="center" vertical="top"/>
    </xf>
    <xf numFmtId="0" fontId="5" fillId="0" borderId="6" xfId="0" applyFont="1" applyBorder="1" applyAlignment="1">
      <alignment horizontal="center" vertical="top" wrapText="1"/>
    </xf>
    <xf numFmtId="0" fontId="32" fillId="0" borderId="3" xfId="0" applyFont="1" applyBorder="1" applyAlignment="1">
      <alignment horizontal="center" vertical="top" wrapText="1"/>
    </xf>
    <xf numFmtId="0" fontId="5" fillId="0" borderId="16" xfId="0" applyFont="1" applyBorder="1" applyAlignment="1">
      <alignment vertical="top" wrapText="1"/>
    </xf>
    <xf numFmtId="0" fontId="5" fillId="0" borderId="0" xfId="0" applyFont="1" applyAlignment="1">
      <alignment wrapText="1"/>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6" fillId="0" borderId="8" xfId="0" applyFont="1" applyBorder="1" applyAlignment="1">
      <alignment vertical="top" wrapText="1"/>
    </xf>
    <xf numFmtId="0" fontId="6" fillId="0" borderId="8" xfId="0" applyFont="1" applyBorder="1" applyAlignment="1">
      <alignment horizontal="center" vertical="center" wrapText="1"/>
    </xf>
    <xf numFmtId="49" fontId="6" fillId="0" borderId="8" xfId="0" applyNumberFormat="1" applyFont="1" applyBorder="1" applyAlignment="1">
      <alignment horizontal="center" vertical="center" wrapText="1"/>
    </xf>
    <xf numFmtId="0" fontId="5" fillId="0" borderId="8" xfId="0" quotePrefix="1" applyFont="1" applyBorder="1" applyAlignment="1">
      <alignment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49" fontId="16" fillId="0" borderId="3" xfId="0" applyNumberFormat="1" applyFont="1" applyBorder="1" applyAlignment="1">
      <alignment horizontal="center" vertical="top" wrapText="1"/>
    </xf>
    <xf numFmtId="49" fontId="5" fillId="0" borderId="8" xfId="0" quotePrefix="1" applyNumberFormat="1" applyFont="1" applyBorder="1" applyAlignment="1">
      <alignment horizontal="center" vertical="top"/>
    </xf>
    <xf numFmtId="0" fontId="5" fillId="0" borderId="3" xfId="0" applyFont="1" applyBorder="1" applyAlignment="1">
      <alignment horizontal="center"/>
    </xf>
    <xf numFmtId="0" fontId="5" fillId="0" borderId="0" xfId="0" quotePrefix="1" applyFont="1" applyAlignment="1">
      <alignment horizontal="left" vertical="top" wrapText="1"/>
    </xf>
    <xf numFmtId="0" fontId="41" fillId="18" borderId="3" xfId="0" applyFont="1" applyFill="1" applyBorder="1" applyAlignment="1">
      <alignment horizontal="center" vertical="center" wrapText="1"/>
    </xf>
    <xf numFmtId="0" fontId="35" fillId="18" borderId="3" xfId="0" applyFont="1" applyFill="1" applyBorder="1"/>
    <xf numFmtId="0" fontId="35" fillId="18" borderId="3" xfId="0" applyFont="1" applyFill="1" applyBorder="1" applyAlignment="1">
      <alignment horizontal="center"/>
    </xf>
    <xf numFmtId="0" fontId="35" fillId="18" borderId="3" xfId="0" applyFont="1" applyFill="1" applyBorder="1" applyAlignment="1">
      <alignment horizontal="center" wrapText="1"/>
    </xf>
    <xf numFmtId="0" fontId="35" fillId="23" borderId="6" xfId="0" applyFont="1" applyFill="1" applyBorder="1" applyAlignment="1">
      <alignment vertical="top"/>
    </xf>
    <xf numFmtId="0" fontId="15" fillId="23" borderId="4" xfId="0" applyFont="1" applyFill="1" applyBorder="1" applyAlignment="1">
      <alignment vertical="top"/>
    </xf>
    <xf numFmtId="0" fontId="35" fillId="23" borderId="4" xfId="0" applyFont="1" applyFill="1" applyBorder="1" applyAlignment="1">
      <alignment vertical="top"/>
    </xf>
    <xf numFmtId="0" fontId="35" fillId="23" borderId="5" xfId="0" applyFont="1" applyFill="1" applyBorder="1" applyAlignment="1">
      <alignment vertical="top"/>
    </xf>
    <xf numFmtId="0" fontId="5" fillId="23" borderId="3" xfId="0" applyFont="1" applyFill="1" applyBorder="1" applyAlignment="1">
      <alignment horizontal="center" vertical="top" wrapText="1"/>
    </xf>
    <xf numFmtId="0" fontId="5" fillId="23" borderId="3" xfId="0" applyFont="1" applyFill="1" applyBorder="1" applyAlignment="1">
      <alignment vertical="top" wrapText="1"/>
    </xf>
    <xf numFmtId="0" fontId="5" fillId="23" borderId="3" xfId="0" applyFont="1" applyFill="1" applyBorder="1" applyAlignment="1">
      <alignment horizontal="center" vertical="top"/>
    </xf>
    <xf numFmtId="49" fontId="5" fillId="23" borderId="3" xfId="0" applyNumberFormat="1" applyFont="1" applyFill="1" applyBorder="1" applyAlignment="1">
      <alignment horizontal="center" vertical="top" wrapText="1"/>
    </xf>
    <xf numFmtId="0" fontId="5" fillId="23" borderId="3" xfId="0" quotePrefix="1" applyFont="1" applyFill="1" applyBorder="1" applyAlignment="1">
      <alignment horizontal="center" vertical="top" wrapText="1"/>
    </xf>
    <xf numFmtId="0" fontId="6" fillId="23" borderId="3" xfId="0" applyFont="1" applyFill="1" applyBorder="1" applyAlignment="1">
      <alignment horizontal="left" vertical="top"/>
    </xf>
    <xf numFmtId="0" fontId="5" fillId="23" borderId="3" xfId="0" applyFont="1" applyFill="1" applyBorder="1" applyAlignment="1">
      <alignment horizontal="left" vertical="top" wrapText="1"/>
    </xf>
    <xf numFmtId="0" fontId="6" fillId="23" borderId="3" xfId="0" applyFont="1" applyFill="1" applyBorder="1" applyAlignment="1">
      <alignment horizontal="center" vertical="top" wrapText="1"/>
    </xf>
    <xf numFmtId="0" fontId="6" fillId="23" borderId="3" xfId="0" applyFont="1" applyFill="1" applyBorder="1" applyAlignment="1">
      <alignment horizontal="left" vertical="top" wrapText="1"/>
    </xf>
    <xf numFmtId="0" fontId="6" fillId="23" borderId="3" xfId="0" applyFont="1" applyFill="1" applyBorder="1" applyAlignment="1">
      <alignment vertical="top" wrapText="1"/>
    </xf>
    <xf numFmtId="49" fontId="5" fillId="23" borderId="3" xfId="0" applyNumberFormat="1" applyFont="1" applyFill="1" applyBorder="1" applyAlignment="1">
      <alignment horizontal="center" vertical="top"/>
    </xf>
    <xf numFmtId="0" fontId="42" fillId="0" borderId="3" xfId="0" applyFont="1" applyBorder="1" applyAlignment="1">
      <alignment vertical="top" wrapText="1"/>
    </xf>
    <xf numFmtId="0" fontId="6" fillId="23" borderId="3" xfId="0" applyFont="1" applyFill="1" applyBorder="1" applyAlignment="1">
      <alignment vertical="top"/>
    </xf>
    <xf numFmtId="0" fontId="5" fillId="23" borderId="3" xfId="0" applyFont="1" applyFill="1" applyBorder="1" applyAlignment="1">
      <alignment vertical="top"/>
    </xf>
    <xf numFmtId="0" fontId="6" fillId="23" borderId="3" xfId="0" quotePrefix="1" applyFont="1" applyFill="1" applyBorder="1" applyAlignment="1">
      <alignment horizontal="center" vertical="top" wrapText="1"/>
    </xf>
    <xf numFmtId="0" fontId="6" fillId="23" borderId="3" xfId="0" quotePrefix="1" applyFont="1" applyFill="1" applyBorder="1" applyAlignment="1">
      <alignment vertical="top" wrapText="1"/>
    </xf>
    <xf numFmtId="0" fontId="6" fillId="23" borderId="3" xfId="0" applyFont="1" applyFill="1" applyBorder="1" applyAlignment="1">
      <alignment horizontal="center" vertical="top"/>
    </xf>
    <xf numFmtId="0" fontId="6" fillId="23" borderId="27" xfId="0" applyFont="1" applyFill="1" applyBorder="1" applyAlignment="1">
      <alignment vertical="top"/>
    </xf>
    <xf numFmtId="0" fontId="5" fillId="23" borderId="27" xfId="0" applyFont="1" applyFill="1" applyBorder="1" applyAlignment="1">
      <alignment horizontal="left" vertical="top" wrapText="1"/>
    </xf>
    <xf numFmtId="0" fontId="5" fillId="23" borderId="27" xfId="0" applyFont="1" applyFill="1" applyBorder="1" applyAlignment="1">
      <alignment horizontal="center" vertical="top"/>
    </xf>
    <xf numFmtId="49" fontId="5" fillId="23" borderId="27" xfId="0" applyNumberFormat="1" applyFont="1" applyFill="1" applyBorder="1" applyAlignment="1">
      <alignment horizontal="center" vertical="top" wrapText="1"/>
    </xf>
    <xf numFmtId="0" fontId="5" fillId="23" borderId="27" xfId="0" applyFont="1" applyFill="1" applyBorder="1" applyAlignment="1">
      <alignment horizontal="center" vertical="top" wrapText="1"/>
    </xf>
    <xf numFmtId="0" fontId="5" fillId="23" borderId="5" xfId="0" applyFont="1" applyFill="1" applyBorder="1" applyAlignment="1">
      <alignment vertical="top" wrapText="1"/>
    </xf>
    <xf numFmtId="0" fontId="5" fillId="23" borderId="3" xfId="0" quotePrefix="1" applyFont="1" applyFill="1" applyBorder="1" applyAlignment="1">
      <alignment horizontal="center" vertical="top"/>
    </xf>
    <xf numFmtId="49" fontId="5" fillId="23" borderId="3" xfId="0" quotePrefix="1" applyNumberFormat="1" applyFont="1" applyFill="1" applyBorder="1" applyAlignment="1">
      <alignment horizontal="center" vertical="top" wrapText="1"/>
    </xf>
    <xf numFmtId="0" fontId="5" fillId="23" borderId="3" xfId="0" quotePrefix="1" applyFont="1" applyFill="1" applyBorder="1" applyAlignment="1">
      <alignment horizontal="left" vertical="top" wrapText="1"/>
    </xf>
    <xf numFmtId="0" fontId="5" fillId="23" borderId="3" xfId="0" quotePrefix="1" applyFont="1" applyFill="1" applyBorder="1" applyAlignment="1">
      <alignment vertical="top" wrapText="1"/>
    </xf>
    <xf numFmtId="49" fontId="5" fillId="23" borderId="3" xfId="0" applyNumberFormat="1" applyFont="1" applyFill="1" applyBorder="1" applyAlignment="1">
      <alignment horizontal="left" vertical="top"/>
    </xf>
    <xf numFmtId="0" fontId="36" fillId="23" borderId="3" xfId="0" applyFont="1" applyFill="1" applyBorder="1" applyAlignment="1">
      <alignment vertical="top"/>
    </xf>
    <xf numFmtId="0" fontId="0" fillId="23" borderId="3" xfId="0" applyFill="1" applyBorder="1"/>
    <xf numFmtId="0" fontId="35" fillId="23" borderId="3" xfId="0" applyFont="1" applyFill="1" applyBorder="1" applyAlignment="1">
      <alignment vertical="top"/>
    </xf>
    <xf numFmtId="0" fontId="35" fillId="23" borderId="8" xfId="0" applyFont="1" applyFill="1" applyBorder="1" applyAlignment="1">
      <alignment vertical="top"/>
    </xf>
    <xf numFmtId="0" fontId="0" fillId="23" borderId="0" xfId="0" applyFill="1"/>
    <xf numFmtId="0" fontId="2" fillId="23" borderId="3" xfId="0" applyFont="1" applyFill="1" applyBorder="1" applyAlignment="1">
      <alignment vertical="top"/>
    </xf>
    <xf numFmtId="0" fontId="2" fillId="23" borderId="3" xfId="0" applyFont="1" applyFill="1" applyBorder="1" applyAlignment="1">
      <alignment vertical="center"/>
    </xf>
    <xf numFmtId="0" fontId="2" fillId="23" borderId="3" xfId="0" applyFont="1" applyFill="1" applyBorder="1" applyAlignment="1">
      <alignment horizontal="center" vertical="center"/>
    </xf>
    <xf numFmtId="0" fontId="5" fillId="23" borderId="3" xfId="0" quotePrefix="1" applyFont="1" applyFill="1" applyBorder="1" applyAlignment="1">
      <alignment vertical="top"/>
    </xf>
    <xf numFmtId="0" fontId="35" fillId="23" borderId="27" xfId="0" applyFont="1" applyFill="1" applyBorder="1" applyAlignment="1">
      <alignment vertical="top"/>
    </xf>
    <xf numFmtId="0" fontId="5" fillId="23" borderId="27" xfId="0" applyFont="1" applyFill="1" applyBorder="1"/>
    <xf numFmtId="49" fontId="5" fillId="23" borderId="27" xfId="0" applyNumberFormat="1" applyFont="1" applyFill="1" applyBorder="1" applyAlignment="1">
      <alignment horizontal="center" vertical="top"/>
    </xf>
    <xf numFmtId="0" fontId="5" fillId="23" borderId="27" xfId="0" applyFont="1" applyFill="1" applyBorder="1" applyAlignment="1">
      <alignment wrapText="1"/>
    </xf>
    <xf numFmtId="0" fontId="6" fillId="23" borderId="6" xfId="0" applyFont="1" applyFill="1" applyBorder="1" applyAlignment="1">
      <alignment vertical="top"/>
    </xf>
    <xf numFmtId="0" fontId="6" fillId="23" borderId="8" xfId="0" applyFont="1" applyFill="1" applyBorder="1" applyAlignment="1">
      <alignment vertical="top"/>
    </xf>
    <xf numFmtId="0" fontId="6" fillId="23" borderId="8" xfId="0" applyFont="1" applyFill="1" applyBorder="1" applyAlignment="1">
      <alignment vertical="top" wrapText="1"/>
    </xf>
    <xf numFmtId="0" fontId="6" fillId="23" borderId="8" xfId="0" applyFont="1" applyFill="1" applyBorder="1" applyAlignment="1">
      <alignment horizontal="left" vertical="top" wrapText="1"/>
    </xf>
    <xf numFmtId="0" fontId="5" fillId="23" borderId="8" xfId="0" applyFont="1" applyFill="1" applyBorder="1" applyAlignment="1">
      <alignment horizontal="center" vertical="top"/>
    </xf>
    <xf numFmtId="49" fontId="5" fillId="23" borderId="8" xfId="0" applyNumberFormat="1" applyFont="1" applyFill="1" applyBorder="1" applyAlignment="1">
      <alignment horizontal="center" vertical="top" wrapText="1"/>
    </xf>
    <xf numFmtId="0" fontId="6" fillId="23" borderId="8" xfId="0" applyFont="1" applyFill="1" applyBorder="1" applyAlignment="1">
      <alignment horizontal="center" vertical="top" wrapText="1"/>
    </xf>
    <xf numFmtId="0" fontId="6" fillId="23" borderId="8" xfId="0" quotePrefix="1" applyFont="1" applyFill="1" applyBorder="1" applyAlignment="1">
      <alignment horizontal="center" vertical="top" wrapText="1"/>
    </xf>
    <xf numFmtId="0" fontId="6" fillId="23" borderId="8" xfId="0" quotePrefix="1" applyFont="1" applyFill="1" applyBorder="1" applyAlignment="1">
      <alignment vertical="top" wrapText="1"/>
    </xf>
    <xf numFmtId="0" fontId="5" fillId="23" borderId="8" xfId="0" applyFont="1" applyFill="1" applyBorder="1" applyAlignment="1">
      <alignment vertical="top" wrapText="1"/>
    </xf>
    <xf numFmtId="0" fontId="2" fillId="23" borderId="6" xfId="0" applyFont="1" applyFill="1" applyBorder="1" applyAlignment="1">
      <alignment vertical="center"/>
    </xf>
    <xf numFmtId="0" fontId="2" fillId="23" borderId="4" xfId="0" applyFont="1" applyFill="1" applyBorder="1" applyAlignment="1">
      <alignment vertical="center"/>
    </xf>
    <xf numFmtId="0" fontId="5" fillId="23" borderId="5" xfId="0" applyFont="1" applyFill="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2" fillId="23" borderId="24" xfId="0" applyFont="1" applyFill="1" applyBorder="1" applyAlignment="1">
      <alignment vertical="center"/>
    </xf>
    <xf numFmtId="0" fontId="1" fillId="0" borderId="5" xfId="0" applyFont="1" applyBorder="1" applyAlignment="1">
      <alignment horizontal="center" vertical="top" wrapText="1"/>
    </xf>
    <xf numFmtId="0" fontId="1" fillId="0" borderId="17" xfId="0" applyFont="1" applyBorder="1" applyAlignment="1">
      <alignment horizontal="center" vertical="top" wrapText="1"/>
    </xf>
    <xf numFmtId="0" fontId="2" fillId="23" borderId="19" xfId="0" applyFont="1" applyFill="1" applyBorder="1" applyAlignment="1">
      <alignment vertical="center"/>
    </xf>
    <xf numFmtId="0" fontId="6" fillId="23" borderId="7" xfId="0" applyFont="1" applyFill="1" applyBorder="1" applyAlignment="1">
      <alignment vertical="top"/>
    </xf>
    <xf numFmtId="0" fontId="5" fillId="23" borderId="7" xfId="0" applyFont="1" applyFill="1" applyBorder="1" applyAlignment="1">
      <alignment vertical="top" wrapText="1"/>
    </xf>
    <xf numFmtId="0" fontId="6" fillId="23" borderId="7" xfId="0" applyFont="1" applyFill="1" applyBorder="1" applyAlignment="1">
      <alignment horizontal="center" vertical="top" wrapText="1"/>
    </xf>
    <xf numFmtId="0" fontId="6" fillId="23" borderId="7" xfId="0" quotePrefix="1" applyFont="1" applyFill="1" applyBorder="1" applyAlignment="1">
      <alignment horizontal="center" vertical="top" wrapText="1"/>
    </xf>
    <xf numFmtId="0" fontId="5" fillId="23" borderId="7" xfId="0" quotePrefix="1" applyFont="1" applyFill="1" applyBorder="1" applyAlignment="1">
      <alignment horizontal="left" vertical="top" wrapText="1"/>
    </xf>
    <xf numFmtId="0" fontId="5" fillId="23" borderId="7" xfId="0" quotePrefix="1" applyFont="1" applyFill="1" applyBorder="1" applyAlignment="1">
      <alignment horizontal="center" vertical="top" wrapText="1"/>
    </xf>
    <xf numFmtId="0" fontId="5" fillId="23" borderId="16" xfId="0" applyFont="1" applyFill="1" applyBorder="1" applyAlignment="1">
      <alignment vertical="top"/>
    </xf>
    <xf numFmtId="0" fontId="5" fillId="23" borderId="16" xfId="0" applyFont="1" applyFill="1" applyBorder="1" applyAlignment="1">
      <alignment vertical="top" wrapText="1"/>
    </xf>
    <xf numFmtId="0" fontId="6" fillId="23" borderId="16" xfId="0" applyFont="1" applyFill="1" applyBorder="1" applyAlignment="1">
      <alignment horizontal="center" vertical="top" wrapText="1"/>
    </xf>
    <xf numFmtId="0" fontId="6" fillId="23" borderId="16" xfId="0" quotePrefix="1" applyFont="1" applyFill="1" applyBorder="1" applyAlignment="1">
      <alignment horizontal="center" vertical="top" wrapText="1"/>
    </xf>
    <xf numFmtId="0" fontId="5" fillId="23" borderId="22" xfId="0" quotePrefix="1" applyFont="1" applyFill="1" applyBorder="1" applyAlignment="1">
      <alignment horizontal="left" vertical="top" wrapText="1"/>
    </xf>
    <xf numFmtId="0" fontId="5" fillId="23" borderId="22" xfId="0" quotePrefix="1" applyFont="1" applyFill="1" applyBorder="1" applyAlignment="1">
      <alignment horizontal="center" vertical="top" wrapText="1"/>
    </xf>
    <xf numFmtId="0" fontId="6" fillId="23" borderId="24" xfId="0" applyFont="1" applyFill="1" applyBorder="1" applyAlignment="1">
      <alignment vertical="top"/>
    </xf>
    <xf numFmtId="0" fontId="6" fillId="23" borderId="24" xfId="0" applyFont="1" applyFill="1" applyBorder="1" applyAlignment="1">
      <alignment horizontal="center" vertical="top"/>
    </xf>
    <xf numFmtId="0" fontId="5" fillId="23" borderId="17" xfId="0" applyFont="1" applyFill="1" applyBorder="1" applyAlignment="1">
      <alignment horizontal="left" vertical="top"/>
    </xf>
    <xf numFmtId="0" fontId="5" fillId="23" borderId="17" xfId="0" applyFont="1" applyFill="1" applyBorder="1" applyAlignment="1">
      <alignment vertical="top"/>
    </xf>
    <xf numFmtId="0" fontId="5" fillId="23" borderId="17" xfId="0" applyFont="1" applyFill="1" applyBorder="1" applyAlignment="1">
      <alignment horizontal="center" vertical="top"/>
    </xf>
    <xf numFmtId="0" fontId="6" fillId="23" borderId="4" xfId="0" applyFont="1" applyFill="1" applyBorder="1" applyAlignment="1">
      <alignment vertical="top"/>
    </xf>
    <xf numFmtId="0" fontId="5" fillId="23" borderId="4" xfId="0" applyFont="1" applyFill="1" applyBorder="1" applyAlignment="1">
      <alignment vertical="top" wrapText="1"/>
    </xf>
    <xf numFmtId="0" fontId="6" fillId="23" borderId="4" xfId="0" applyFont="1" applyFill="1" applyBorder="1" applyAlignment="1">
      <alignment horizontal="center" vertical="top" wrapText="1"/>
    </xf>
    <xf numFmtId="0" fontId="6" fillId="23" borderId="4" xfId="0" quotePrefix="1" applyFont="1" applyFill="1" applyBorder="1" applyAlignment="1">
      <alignment horizontal="center" vertical="top" wrapText="1"/>
    </xf>
    <xf numFmtId="0" fontId="5" fillId="23" borderId="5" xfId="0" quotePrefix="1" applyFont="1" applyFill="1" applyBorder="1" applyAlignment="1">
      <alignment horizontal="left" vertical="top" wrapText="1"/>
    </xf>
    <xf numFmtId="0" fontId="5" fillId="23" borderId="5" xfId="0" quotePrefix="1" applyFont="1" applyFill="1" applyBorder="1" applyAlignment="1">
      <alignment horizontal="center" vertical="top" wrapText="1"/>
    </xf>
    <xf numFmtId="0" fontId="6" fillId="23" borderId="3" xfId="0" quotePrefix="1" applyFont="1" applyFill="1" applyBorder="1" applyAlignment="1">
      <alignment horizontal="left" vertical="top" wrapText="1"/>
    </xf>
    <xf numFmtId="0" fontId="6" fillId="23" borderId="4" xfId="0" applyFont="1" applyFill="1" applyBorder="1" applyAlignment="1">
      <alignment horizontal="center" vertical="top"/>
    </xf>
    <xf numFmtId="0" fontId="5" fillId="23" borderId="5" xfId="0" applyFont="1" applyFill="1" applyBorder="1" applyAlignment="1">
      <alignment horizontal="left" vertical="top"/>
    </xf>
    <xf numFmtId="0" fontId="5" fillId="23" borderId="5" xfId="0" applyFont="1" applyFill="1" applyBorder="1" applyAlignment="1">
      <alignment vertical="top"/>
    </xf>
    <xf numFmtId="0" fontId="34" fillId="5" borderId="7" xfId="0" applyFont="1" applyFill="1" applyBorder="1" applyAlignment="1">
      <alignment horizontal="center" vertical="center" wrapText="1"/>
    </xf>
    <xf numFmtId="0" fontId="6" fillId="5" borderId="7" xfId="0" applyFont="1" applyFill="1" applyBorder="1" applyAlignment="1">
      <alignment horizontal="center" vertical="center" wrapText="1"/>
    </xf>
    <xf numFmtId="49" fontId="6" fillId="5" borderId="7" xfId="0" applyNumberFormat="1" applyFont="1" applyFill="1" applyBorder="1" applyAlignment="1">
      <alignment horizontal="center" vertical="center" wrapText="1"/>
    </xf>
    <xf numFmtId="0" fontId="6" fillId="23" borderId="27" xfId="0" applyFont="1" applyFill="1" applyBorder="1"/>
    <xf numFmtId="0" fontId="6" fillId="23" borderId="27" xfId="0" applyFont="1" applyFill="1" applyBorder="1" applyAlignment="1">
      <alignment horizontal="left"/>
    </xf>
    <xf numFmtId="49" fontId="6" fillId="23" borderId="27" xfId="0" applyNumberFormat="1" applyFont="1" applyFill="1" applyBorder="1" applyAlignment="1">
      <alignment horizontal="center"/>
    </xf>
    <xf numFmtId="0" fontId="6" fillId="23" borderId="27" xfId="0" applyFont="1" applyFill="1" applyBorder="1" applyAlignment="1">
      <alignment horizontal="center"/>
    </xf>
    <xf numFmtId="0" fontId="6" fillId="23" borderId="4" xfId="0" applyFont="1" applyFill="1" applyBorder="1" applyAlignment="1">
      <alignment vertical="top" wrapText="1"/>
    </xf>
    <xf numFmtId="0" fontId="6" fillId="23" borderId="5" xfId="0" applyFont="1" applyFill="1" applyBorder="1" applyAlignment="1">
      <alignment vertical="top" wrapText="1"/>
    </xf>
    <xf numFmtId="0" fontId="6" fillId="23" borderId="0" xfId="0" applyFont="1" applyFill="1" applyAlignment="1">
      <alignment horizontal="left" vertical="top" wrapText="1"/>
    </xf>
    <xf numFmtId="49" fontId="6" fillId="23" borderId="0" xfId="0" applyNumberFormat="1" applyFont="1" applyFill="1" applyAlignment="1">
      <alignment horizontal="center" vertical="top" wrapText="1"/>
    </xf>
    <xf numFmtId="0" fontId="5" fillId="23" borderId="0" xfId="0" applyFont="1" applyFill="1" applyAlignment="1">
      <alignment vertical="top" wrapText="1"/>
    </xf>
    <xf numFmtId="0" fontId="5" fillId="23" borderId="6" xfId="0" applyFont="1" applyFill="1" applyBorder="1" applyAlignment="1">
      <alignment vertical="top" wrapText="1"/>
    </xf>
    <xf numFmtId="0" fontId="6" fillId="23" borderId="5" xfId="0" applyFont="1" applyFill="1" applyBorder="1" applyAlignment="1">
      <alignment vertical="top"/>
    </xf>
    <xf numFmtId="49" fontId="6" fillId="23" borderId="3" xfId="0" applyNumberFormat="1" applyFont="1" applyFill="1" applyBorder="1" applyAlignment="1">
      <alignment horizontal="center" vertical="top"/>
    </xf>
    <xf numFmtId="0" fontId="6" fillId="23" borderId="4" xfId="0" applyFont="1" applyFill="1" applyBorder="1" applyAlignment="1">
      <alignment horizontal="left" vertical="center" wrapText="1"/>
    </xf>
    <xf numFmtId="0" fontId="6" fillId="23" borderId="3" xfId="0" applyFont="1" applyFill="1" applyBorder="1" applyAlignment="1">
      <alignment vertical="center" wrapText="1"/>
    </xf>
    <xf numFmtId="0" fontId="6" fillId="23" borderId="3" xfId="0" applyFont="1" applyFill="1" applyBorder="1" applyAlignment="1">
      <alignment horizontal="left" vertical="center" wrapText="1"/>
    </xf>
    <xf numFmtId="49" fontId="6" fillId="23" borderId="3" xfId="0" applyNumberFormat="1" applyFont="1" applyFill="1" applyBorder="1" applyAlignment="1">
      <alignment horizontal="center" vertical="center" wrapText="1"/>
    </xf>
    <xf numFmtId="0" fontId="6" fillId="23" borderId="3" xfId="0" applyFont="1" applyFill="1" applyBorder="1" applyAlignment="1">
      <alignment horizontal="center" vertical="center" wrapText="1"/>
    </xf>
    <xf numFmtId="0" fontId="6" fillId="23" borderId="4" xfId="0" applyFont="1" applyFill="1" applyBorder="1" applyAlignment="1">
      <alignment vertical="center" wrapText="1"/>
    </xf>
    <xf numFmtId="0" fontId="6" fillId="23" borderId="5" xfId="0" applyFont="1" applyFill="1" applyBorder="1" applyAlignment="1">
      <alignment vertical="center" wrapText="1"/>
    </xf>
    <xf numFmtId="0" fontId="5" fillId="23" borderId="4" xfId="0" quotePrefix="1" applyFont="1" applyFill="1" applyBorder="1" applyAlignment="1">
      <alignment vertical="top" wrapText="1"/>
    </xf>
    <xf numFmtId="49" fontId="6" fillId="23" borderId="4" xfId="0" applyNumberFormat="1" applyFont="1" applyFill="1" applyBorder="1" applyAlignment="1">
      <alignment horizontal="center" vertical="center" wrapText="1"/>
    </xf>
    <xf numFmtId="0" fontId="5" fillId="23" borderId="0" xfId="0" quotePrefix="1" applyFont="1" applyFill="1" applyAlignment="1">
      <alignment vertical="top" wrapText="1"/>
    </xf>
    <xf numFmtId="49" fontId="5" fillId="23" borderId="0" xfId="0" quotePrefix="1" applyNumberFormat="1" applyFont="1" applyFill="1" applyAlignment="1">
      <alignment horizontal="center" vertical="top" wrapText="1"/>
    </xf>
    <xf numFmtId="49" fontId="6" fillId="23" borderId="3" xfId="0" applyNumberFormat="1" applyFont="1" applyFill="1" applyBorder="1" applyAlignment="1">
      <alignment vertical="top" wrapText="1"/>
    </xf>
    <xf numFmtId="0" fontId="5" fillId="23" borderId="0" xfId="0" applyFont="1" applyFill="1" applyAlignment="1">
      <alignment horizontal="left"/>
    </xf>
    <xf numFmtId="0" fontId="5" fillId="23" borderId="0" xfId="0" applyFont="1" applyFill="1" applyAlignment="1">
      <alignment horizontal="center" vertical="top"/>
    </xf>
    <xf numFmtId="49" fontId="5" fillId="23" borderId="0" xfId="0" applyNumberFormat="1" applyFont="1" applyFill="1" applyAlignment="1">
      <alignment horizontal="center" vertical="top"/>
    </xf>
    <xf numFmtId="0" fontId="5" fillId="23" borderId="18" xfId="0" applyFont="1" applyFill="1" applyBorder="1" applyAlignment="1">
      <alignment horizontal="center" vertical="top" wrapText="1"/>
    </xf>
    <xf numFmtId="0" fontId="5" fillId="23" borderId="4" xfId="0" applyFont="1" applyFill="1" applyBorder="1" applyAlignment="1">
      <alignment horizontal="left" vertical="top" wrapText="1"/>
    </xf>
    <xf numFmtId="0" fontId="5" fillId="23" borderId="4" xfId="0" applyFont="1" applyFill="1" applyBorder="1" applyAlignment="1">
      <alignment horizontal="center" vertical="top"/>
    </xf>
    <xf numFmtId="49" fontId="5" fillId="23" borderId="4" xfId="0" applyNumberFormat="1" applyFont="1" applyFill="1" applyBorder="1" applyAlignment="1">
      <alignment horizontal="center" vertical="top"/>
    </xf>
    <xf numFmtId="0" fontId="5" fillId="23" borderId="5" xfId="0" applyFont="1" applyFill="1" applyBorder="1" applyAlignment="1">
      <alignment horizontal="center" vertical="top" wrapText="1"/>
    </xf>
    <xf numFmtId="0" fontId="5" fillId="23" borderId="0" xfId="0" applyFont="1" applyFill="1" applyAlignment="1">
      <alignment horizontal="left" vertical="top" wrapText="1"/>
    </xf>
    <xf numFmtId="49" fontId="5" fillId="23" borderId="0" xfId="0" quotePrefix="1" applyNumberFormat="1" applyFont="1" applyFill="1" applyAlignment="1">
      <alignment horizontal="center" vertical="top"/>
    </xf>
    <xf numFmtId="0" fontId="4" fillId="0" borderId="3" xfId="0" applyFont="1" applyBorder="1" applyAlignment="1">
      <alignment horizontal="center" vertical="center" wrapText="1"/>
    </xf>
    <xf numFmtId="0" fontId="31" fillId="0" borderId="3" xfId="0" applyFont="1" applyBorder="1" applyAlignment="1">
      <alignment horizontal="center"/>
    </xf>
    <xf numFmtId="0" fontId="31" fillId="0" borderId="3" xfId="0" applyFont="1" applyBorder="1" applyAlignment="1">
      <alignment wrapText="1"/>
    </xf>
    <xf numFmtId="0" fontId="15" fillId="0" borderId="3" xfId="0" applyFont="1" applyBorder="1" applyAlignment="1">
      <alignment horizontal="left" wrapText="1"/>
    </xf>
    <xf numFmtId="49" fontId="12" fillId="0" borderId="8" xfId="0" applyNumberFormat="1" applyFont="1" applyBorder="1" applyAlignment="1">
      <alignment horizontal="center"/>
    </xf>
    <xf numFmtId="0" fontId="0" fillId="27" borderId="3" xfId="0" applyFill="1" applyBorder="1" applyAlignment="1">
      <alignment vertical="top"/>
    </xf>
    <xf numFmtId="0" fontId="0" fillId="27" borderId="3" xfId="0" applyFill="1" applyBorder="1" applyAlignment="1">
      <alignment horizontal="center" vertical="top"/>
    </xf>
    <xf numFmtId="0" fontId="24" fillId="27" borderId="3" xfId="0" applyFont="1" applyFill="1" applyBorder="1" applyAlignment="1">
      <alignment vertical="top" wrapText="1"/>
    </xf>
    <xf numFmtId="0" fontId="40" fillId="0" borderId="5" xfId="0" applyFont="1" applyBorder="1" applyAlignment="1">
      <alignment vertical="top" wrapText="1"/>
    </xf>
    <xf numFmtId="0" fontId="0" fillId="22" borderId="3" xfId="0" applyFill="1" applyBorder="1" applyAlignment="1">
      <alignment horizontal="center" vertical="top"/>
    </xf>
    <xf numFmtId="0" fontId="46" fillId="28" borderId="36" xfId="0" applyFont="1" applyFill="1" applyBorder="1" applyAlignment="1">
      <alignment wrapText="1"/>
    </xf>
    <xf numFmtId="0" fontId="46" fillId="28" borderId="39" xfId="0" applyFont="1" applyFill="1" applyBorder="1" applyAlignment="1">
      <alignment wrapText="1"/>
    </xf>
    <xf numFmtId="0" fontId="47" fillId="29" borderId="36" xfId="0" applyFont="1" applyFill="1" applyBorder="1" applyAlignment="1">
      <alignment wrapText="1"/>
    </xf>
    <xf numFmtId="0" fontId="47" fillId="29" borderId="39" xfId="0" applyFont="1" applyFill="1" applyBorder="1" applyAlignment="1">
      <alignment wrapText="1"/>
    </xf>
    <xf numFmtId="0" fontId="12" fillId="0" borderId="7" xfId="0" applyFont="1" applyBorder="1" applyAlignment="1">
      <alignment wrapText="1"/>
    </xf>
    <xf numFmtId="0" fontId="12" fillId="0" borderId="27" xfId="0" quotePrefix="1" applyFont="1" applyBorder="1" applyAlignment="1">
      <alignment horizontal="center"/>
    </xf>
    <xf numFmtId="0" fontId="12" fillId="0" borderId="27" xfId="0" applyFont="1" applyBorder="1" applyAlignment="1">
      <alignment wrapText="1"/>
    </xf>
    <xf numFmtId="0" fontId="12" fillId="0" borderId="7" xfId="0" quotePrefix="1" applyFont="1" applyBorder="1" applyAlignment="1">
      <alignment horizontal="center" vertical="center"/>
    </xf>
    <xf numFmtId="0" fontId="28" fillId="0" borderId="3" xfId="0" applyFont="1" applyBorder="1" applyAlignment="1">
      <alignment wrapText="1"/>
    </xf>
    <xf numFmtId="49" fontId="40" fillId="0" borderId="3" xfId="0" applyNumberFormat="1" applyFont="1" applyBorder="1" applyAlignment="1">
      <alignment horizontal="center" vertical="top" wrapText="1"/>
    </xf>
    <xf numFmtId="0" fontId="40" fillId="0" borderId="3" xfId="0" applyFont="1" applyBorder="1" applyAlignment="1">
      <alignment horizontal="left" vertical="top" wrapText="1"/>
    </xf>
    <xf numFmtId="0" fontId="40" fillId="0" borderId="3" xfId="0" applyFont="1" applyBorder="1" applyAlignment="1">
      <alignment horizontal="center" vertical="top" wrapText="1"/>
    </xf>
    <xf numFmtId="0" fontId="9" fillId="27" borderId="3" xfId="0" applyFont="1" applyFill="1" applyBorder="1" applyAlignment="1">
      <alignment vertical="top" wrapText="1"/>
    </xf>
    <xf numFmtId="49" fontId="4" fillId="0" borderId="7" xfId="0" applyNumberFormat="1" applyFont="1" applyBorder="1" applyAlignment="1">
      <alignment horizontal="center" vertical="top" wrapText="1"/>
    </xf>
    <xf numFmtId="0" fontId="5" fillId="0" borderId="17" xfId="0" applyFont="1" applyBorder="1" applyAlignment="1">
      <alignment horizontal="center" vertical="top" wrapText="1"/>
    </xf>
    <xf numFmtId="0" fontId="6" fillId="0" borderId="8" xfId="0" quotePrefix="1" applyFont="1" applyBorder="1" applyAlignment="1">
      <alignment horizontal="center" vertical="top" wrapText="1"/>
    </xf>
    <xf numFmtId="0" fontId="6" fillId="0" borderId="6" xfId="0" applyFont="1" applyBorder="1" applyAlignment="1">
      <alignment horizontal="center" vertical="center" wrapText="1"/>
    </xf>
    <xf numFmtId="0" fontId="6" fillId="20" borderId="6" xfId="0" quotePrefix="1" applyFont="1" applyFill="1" applyBorder="1" applyAlignment="1">
      <alignment horizontal="center" vertical="top" wrapText="1"/>
    </xf>
    <xf numFmtId="0" fontId="5" fillId="0" borderId="6" xfId="0" applyFont="1" applyBorder="1" applyAlignment="1">
      <alignment horizontal="center" vertical="center"/>
    </xf>
    <xf numFmtId="0" fontId="6" fillId="0" borderId="6" xfId="0" quotePrefix="1" applyFont="1" applyBorder="1" applyAlignment="1">
      <alignment horizontal="center" vertical="top" wrapText="1"/>
    </xf>
    <xf numFmtId="0" fontId="16" fillId="0" borderId="6" xfId="0" applyFont="1" applyBorder="1" applyAlignment="1">
      <alignment horizontal="center" vertical="top" wrapText="1"/>
    </xf>
    <xf numFmtId="0" fontId="6" fillId="0" borderId="6" xfId="0"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20"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4" xfId="0" applyFont="1" applyBorder="1" applyAlignment="1">
      <alignment horizontal="center" vertical="top" wrapText="1"/>
    </xf>
    <xf numFmtId="0" fontId="0" fillId="0" borderId="6" xfId="0" applyBorder="1"/>
    <xf numFmtId="0" fontId="0" fillId="0" borderId="4" xfId="0" applyBorder="1"/>
    <xf numFmtId="0" fontId="5" fillId="20" borderId="5" xfId="0" applyFont="1" applyFill="1" applyBorder="1" applyAlignment="1">
      <alignment vertical="top" wrapText="1"/>
    </xf>
    <xf numFmtId="0" fontId="5" fillId="0" borderId="5" xfId="0" applyFont="1" applyBorder="1" applyAlignment="1">
      <alignment horizontal="left" vertical="top" wrapText="1"/>
    </xf>
    <xf numFmtId="0" fontId="5" fillId="0" borderId="5" xfId="0" applyFont="1" applyBorder="1" applyAlignment="1">
      <alignment vertical="top"/>
    </xf>
    <xf numFmtId="0" fontId="5" fillId="0" borderId="5" xfId="0" quotePrefix="1" applyFont="1" applyBorder="1" applyAlignment="1">
      <alignment horizontal="left" vertical="top" wrapText="1"/>
    </xf>
    <xf numFmtId="0" fontId="5" fillId="0" borderId="5" xfId="0" quotePrefix="1" applyFont="1" applyBorder="1" applyAlignment="1">
      <alignment vertical="top" wrapText="1"/>
    </xf>
    <xf numFmtId="0" fontId="4" fillId="0" borderId="5" xfId="0" quotePrefix="1" applyFont="1" applyBorder="1" applyAlignment="1">
      <alignment horizontal="left" vertical="top" wrapText="1"/>
    </xf>
    <xf numFmtId="49" fontId="5" fillId="0" borderId="5" xfId="0" quotePrefix="1" applyNumberFormat="1" applyFont="1" applyBorder="1" applyAlignment="1">
      <alignment horizontal="left" vertical="top" wrapText="1"/>
    </xf>
    <xf numFmtId="0" fontId="5" fillId="0" borderId="5" xfId="0" applyFont="1" applyBorder="1" applyAlignment="1">
      <alignment horizontal="left" vertical="top"/>
    </xf>
    <xf numFmtId="0" fontId="5" fillId="23" borderId="5" xfId="0" quotePrefix="1" applyFont="1" applyFill="1" applyBorder="1" applyAlignment="1">
      <alignment vertical="top" wrapText="1"/>
    </xf>
    <xf numFmtId="0" fontId="1" fillId="0" borderId="5" xfId="0" applyFont="1" applyBorder="1" applyAlignment="1">
      <alignment vertical="top" wrapText="1"/>
    </xf>
    <xf numFmtId="0" fontId="42" fillId="0" borderId="5" xfId="0" applyFont="1" applyBorder="1" applyAlignment="1">
      <alignment vertical="top" wrapText="1"/>
    </xf>
    <xf numFmtId="0" fontId="2" fillId="0" borderId="3" xfId="0" applyFont="1" applyBorder="1" applyAlignment="1">
      <alignment horizontal="center" vertical="top"/>
    </xf>
    <xf numFmtId="0" fontId="2" fillId="0" borderId="4" xfId="0" applyFont="1" applyBorder="1" applyAlignment="1">
      <alignment vertical="center"/>
    </xf>
    <xf numFmtId="0" fontId="6" fillId="23" borderId="32" xfId="0" applyFont="1" applyFill="1" applyBorder="1" applyAlignment="1">
      <alignment vertical="top"/>
    </xf>
    <xf numFmtId="0" fontId="6" fillId="23" borderId="31" xfId="0" applyFont="1" applyFill="1" applyBorder="1" applyAlignment="1">
      <alignment vertical="top"/>
    </xf>
    <xf numFmtId="0" fontId="5" fillId="2" borderId="0" xfId="0" applyFont="1" applyFill="1" applyAlignment="1">
      <alignment horizontal="center" wrapText="1"/>
    </xf>
    <xf numFmtId="0" fontId="2" fillId="0" borderId="3" xfId="0" applyFont="1" applyBorder="1" applyAlignment="1">
      <alignment horizontal="center" vertical="center"/>
    </xf>
    <xf numFmtId="0" fontId="1" fillId="0" borderId="3" xfId="0" applyFont="1" applyBorder="1" applyAlignment="1">
      <alignment horizontal="center" vertical="center"/>
    </xf>
    <xf numFmtId="49" fontId="5" fillId="20" borderId="3" xfId="0" quotePrefix="1" applyNumberFormat="1" applyFont="1" applyFill="1" applyBorder="1" applyAlignment="1">
      <alignment horizontal="center" vertical="top" wrapText="1"/>
    </xf>
    <xf numFmtId="0" fontId="47" fillId="30" borderId="39" xfId="0" applyFont="1" applyFill="1" applyBorder="1" applyAlignment="1">
      <alignment wrapText="1"/>
    </xf>
    <xf numFmtId="0" fontId="4" fillId="30" borderId="3" xfId="0" applyFont="1" applyFill="1" applyBorder="1" applyAlignment="1">
      <alignment vertical="top" wrapText="1"/>
    </xf>
    <xf numFmtId="0" fontId="4" fillId="30" borderId="3" xfId="0" applyFont="1" applyFill="1" applyBorder="1" applyAlignment="1">
      <alignment horizontal="center" vertical="top" wrapText="1"/>
    </xf>
    <xf numFmtId="49" fontId="4" fillId="30" borderId="3" xfId="0" applyNumberFormat="1" applyFont="1" applyFill="1" applyBorder="1" applyAlignment="1">
      <alignment horizontal="center" vertical="top"/>
    </xf>
    <xf numFmtId="0" fontId="4" fillId="0" borderId="0" xfId="0" applyFont="1" applyAlignment="1">
      <alignment wrapText="1"/>
    </xf>
    <xf numFmtId="0" fontId="40" fillId="0" borderId="3" xfId="0" applyFont="1" applyBorder="1" applyAlignment="1">
      <alignment vertical="top" wrapText="1"/>
    </xf>
    <xf numFmtId="49" fontId="42" fillId="0" borderId="3" xfId="0" applyNumberFormat="1" applyFont="1" applyBorder="1" applyAlignment="1">
      <alignment horizontal="center" vertical="top" wrapText="1"/>
    </xf>
    <xf numFmtId="0" fontId="42" fillId="0" borderId="3" xfId="0" quotePrefix="1" applyFont="1" applyBorder="1" applyAlignment="1">
      <alignment horizontal="center" vertical="top" wrapText="1"/>
    </xf>
    <xf numFmtId="49" fontId="12" fillId="0" borderId="3" xfId="0" applyNumberFormat="1" applyFont="1" applyBorder="1" applyAlignment="1">
      <alignment horizontal="left"/>
    </xf>
    <xf numFmtId="49" fontId="15" fillId="0" borderId="3" xfId="0" applyNumberFormat="1" applyFont="1" applyBorder="1" applyAlignment="1">
      <alignment horizontal="left"/>
    </xf>
    <xf numFmtId="0" fontId="15" fillId="0" borderId="3" xfId="0" quotePrefix="1" applyFont="1" applyBorder="1" applyAlignment="1">
      <alignment horizontal="left" wrapText="1"/>
    </xf>
    <xf numFmtId="0" fontId="19" fillId="0" borderId="25" xfId="0" applyFont="1" applyBorder="1" applyAlignment="1">
      <alignment horizontal="center" vertical="center"/>
    </xf>
    <xf numFmtId="0" fontId="19" fillId="0" borderId="25" xfId="0" applyFont="1" applyBorder="1" applyAlignment="1">
      <alignment horizontal="left" vertical="center"/>
    </xf>
    <xf numFmtId="0" fontId="19" fillId="0" borderId="26" xfId="0" applyFont="1" applyBorder="1" applyAlignment="1">
      <alignment horizontal="center" vertical="center"/>
    </xf>
    <xf numFmtId="0" fontId="19" fillId="0" borderId="26" xfId="0" applyFont="1" applyBorder="1" applyAlignment="1">
      <alignment horizontal="left" vertical="center"/>
    </xf>
    <xf numFmtId="49" fontId="12" fillId="0" borderId="0" xfId="0" applyNumberFormat="1" applyFont="1" applyAlignment="1">
      <alignment horizontal="left"/>
    </xf>
    <xf numFmtId="49" fontId="12" fillId="7" borderId="3" xfId="0" applyNumberFormat="1" applyFont="1" applyFill="1" applyBorder="1" applyAlignment="1">
      <alignment horizontal="center" vertical="center"/>
    </xf>
    <xf numFmtId="49" fontId="12" fillId="7" borderId="3" xfId="0" applyNumberFormat="1" applyFont="1" applyFill="1" applyBorder="1" applyAlignment="1">
      <alignment horizontal="left"/>
    </xf>
    <xf numFmtId="49" fontId="12" fillId="7" borderId="7" xfId="0" applyNumberFormat="1" applyFont="1" applyFill="1" applyBorder="1" applyAlignment="1">
      <alignment horizontal="center" vertical="center"/>
    </xf>
    <xf numFmtId="49" fontId="15" fillId="7" borderId="3" xfId="0" applyNumberFormat="1" applyFont="1" applyFill="1" applyBorder="1" applyAlignment="1">
      <alignment horizontal="center" vertical="center"/>
    </xf>
    <xf numFmtId="49" fontId="12" fillId="7" borderId="3" xfId="0" applyNumberFormat="1" applyFont="1" applyFill="1" applyBorder="1" applyAlignment="1">
      <alignment horizontal="left" vertical="center" wrapText="1"/>
    </xf>
    <xf numFmtId="49" fontId="12" fillId="0" borderId="0" xfId="0" applyNumberFormat="1" applyFont="1" applyAlignment="1">
      <alignment horizontal="center" vertical="center"/>
    </xf>
    <xf numFmtId="0" fontId="31" fillId="0" borderId="3" xfId="0" applyFont="1" applyBorder="1" applyAlignment="1">
      <alignment horizontal="center" vertical="center"/>
    </xf>
    <xf numFmtId="49" fontId="12" fillId="7" borderId="7" xfId="0" applyNumberFormat="1" applyFont="1" applyFill="1" applyBorder="1" applyAlignment="1">
      <alignment horizontal="left" vertical="top" wrapText="1"/>
    </xf>
    <xf numFmtId="0" fontId="16" fillId="31" borderId="5" xfId="0" applyFont="1" applyFill="1" applyBorder="1" applyAlignment="1">
      <alignment vertical="top" wrapText="1"/>
    </xf>
    <xf numFmtId="0" fontId="16" fillId="31" borderId="3" xfId="0" applyFont="1" applyFill="1" applyBorder="1" applyAlignment="1">
      <alignment horizontal="center" vertical="top"/>
    </xf>
    <xf numFmtId="49" fontId="16" fillId="31" borderId="3" xfId="0" applyNumberFormat="1" applyFont="1" applyFill="1" applyBorder="1" applyAlignment="1">
      <alignment horizontal="center" vertical="top" wrapText="1"/>
    </xf>
    <xf numFmtId="0" fontId="16" fillId="31" borderId="3" xfId="0" applyFont="1" applyFill="1" applyBorder="1" applyAlignment="1">
      <alignment vertical="top" wrapText="1"/>
    </xf>
    <xf numFmtId="0" fontId="16" fillId="31" borderId="3" xfId="0" applyFont="1" applyFill="1" applyBorder="1" applyAlignment="1">
      <alignment horizontal="center" vertical="top" wrapText="1"/>
    </xf>
    <xf numFmtId="0" fontId="14" fillId="0" borderId="0" xfId="2" applyBorder="1" applyAlignment="1" applyProtection="1">
      <alignment horizontal="center"/>
    </xf>
    <xf numFmtId="0" fontId="17" fillId="0" borderId="0" xfId="3" applyFont="1" applyBorder="1" applyAlignment="1" applyProtection="1">
      <alignment horizontal="center"/>
    </xf>
    <xf numFmtId="0" fontId="40" fillId="34" borderId="3" xfId="0" applyFont="1" applyFill="1" applyBorder="1" applyAlignment="1">
      <alignment vertical="top" wrapText="1"/>
    </xf>
    <xf numFmtId="49" fontId="42" fillId="34" borderId="3" xfId="0" applyNumberFormat="1" applyFont="1" applyFill="1" applyBorder="1" applyAlignment="1">
      <alignment horizontal="center" vertical="top" wrapText="1"/>
    </xf>
    <xf numFmtId="0" fontId="42" fillId="34" borderId="3" xfId="0" applyFont="1" applyFill="1" applyBorder="1" applyAlignment="1">
      <alignment vertical="top" wrapText="1"/>
    </xf>
    <xf numFmtId="0" fontId="42" fillId="34" borderId="3" xfId="0" applyFont="1" applyFill="1" applyBorder="1" applyAlignment="1">
      <alignment horizontal="center" vertical="top" wrapText="1"/>
    </xf>
    <xf numFmtId="0" fontId="40" fillId="34" borderId="5" xfId="0" applyFont="1" applyFill="1" applyBorder="1" applyAlignment="1">
      <alignment vertical="top" wrapText="1"/>
    </xf>
    <xf numFmtId="49" fontId="40" fillId="34" borderId="3" xfId="0" applyNumberFormat="1" applyFont="1" applyFill="1" applyBorder="1" applyAlignment="1">
      <alignment horizontal="center" vertical="top" wrapText="1"/>
    </xf>
    <xf numFmtId="0" fontId="42" fillId="34" borderId="3" xfId="0" quotePrefix="1" applyFont="1" applyFill="1" applyBorder="1" applyAlignment="1">
      <alignment horizontal="center" vertical="top" wrapText="1"/>
    </xf>
    <xf numFmtId="0" fontId="42" fillId="34" borderId="5" xfId="0" applyFont="1" applyFill="1" applyBorder="1" applyAlignment="1">
      <alignment vertical="top" wrapText="1"/>
    </xf>
    <xf numFmtId="49" fontId="42" fillId="34" borderId="3" xfId="0" applyNumberFormat="1" applyFont="1" applyFill="1" applyBorder="1" applyAlignment="1">
      <alignment horizontal="center" vertical="top"/>
    </xf>
    <xf numFmtId="0" fontId="42" fillId="34" borderId="3" xfId="0" applyFont="1" applyFill="1" applyBorder="1" applyAlignment="1">
      <alignment horizontal="center" vertical="top"/>
    </xf>
    <xf numFmtId="0" fontId="5" fillId="34" borderId="3" xfId="0" applyFont="1" applyFill="1" applyBorder="1" applyAlignment="1">
      <alignment horizontal="center" vertical="top" wrapText="1"/>
    </xf>
    <xf numFmtId="0" fontId="4" fillId="0" borderId="3" xfId="0" quotePrefix="1" applyFont="1" applyBorder="1" applyAlignment="1">
      <alignment horizontal="center" vertical="top" wrapText="1"/>
    </xf>
    <xf numFmtId="0" fontId="5" fillId="2" borderId="7" xfId="0" applyFont="1" applyFill="1" applyBorder="1" applyAlignment="1">
      <alignment horizontal="left" vertical="top" wrapText="1"/>
    </xf>
    <xf numFmtId="0" fontId="5" fillId="2" borderId="7" xfId="0" applyFont="1" applyFill="1" applyBorder="1" applyAlignment="1">
      <alignment horizontal="center" vertical="top"/>
    </xf>
    <xf numFmtId="0" fontId="5" fillId="21" borderId="9" xfId="0" applyFont="1" applyFill="1" applyBorder="1" applyAlignment="1">
      <alignment vertical="top" wrapText="1"/>
    </xf>
    <xf numFmtId="0" fontId="5" fillId="21" borderId="3" xfId="0" applyFont="1" applyFill="1" applyBorder="1" applyAlignment="1">
      <alignment vertical="top" wrapText="1"/>
    </xf>
    <xf numFmtId="0" fontId="5" fillId="21" borderId="3" xfId="0" applyFont="1" applyFill="1" applyBorder="1" applyAlignment="1">
      <alignment horizontal="center" vertical="top" wrapText="1"/>
    </xf>
    <xf numFmtId="49" fontId="5" fillId="21" borderId="3" xfId="0" quotePrefix="1" applyNumberFormat="1" applyFont="1" applyFill="1" applyBorder="1" applyAlignment="1">
      <alignment horizontal="center" vertical="top"/>
    </xf>
    <xf numFmtId="0" fontId="5" fillId="21" borderId="3" xfId="0" applyFont="1" applyFill="1" applyBorder="1" applyAlignment="1">
      <alignment horizontal="center" vertical="top"/>
    </xf>
    <xf numFmtId="49" fontId="5" fillId="21" borderId="3" xfId="0" applyNumberFormat="1" applyFont="1" applyFill="1" applyBorder="1" applyAlignment="1">
      <alignment horizontal="center" vertical="top"/>
    </xf>
    <xf numFmtId="164" fontId="5" fillId="21" borderId="7" xfId="0" applyNumberFormat="1" applyFont="1" applyFill="1" applyBorder="1" applyAlignment="1">
      <alignment horizontal="center" vertical="top"/>
    </xf>
    <xf numFmtId="0" fontId="5" fillId="21" borderId="7" xfId="0" applyFont="1" applyFill="1" applyBorder="1" applyAlignment="1">
      <alignment horizontal="left" vertical="top" wrapText="1"/>
    </xf>
    <xf numFmtId="0" fontId="5" fillId="21" borderId="7" xfId="0" applyFont="1" applyFill="1" applyBorder="1" applyAlignment="1">
      <alignment horizontal="center" vertical="top"/>
    </xf>
    <xf numFmtId="0" fontId="5" fillId="21" borderId="7" xfId="0" applyFont="1" applyFill="1" applyBorder="1" applyAlignment="1">
      <alignment horizontal="center" vertical="top" wrapText="1"/>
    </xf>
    <xf numFmtId="49" fontId="5" fillId="21" borderId="3" xfId="0" applyNumberFormat="1" applyFont="1" applyFill="1" applyBorder="1" applyAlignment="1">
      <alignment horizontal="center" vertical="top" wrapText="1"/>
    </xf>
    <xf numFmtId="0" fontId="4" fillId="21" borderId="3" xfId="0" applyFont="1" applyFill="1" applyBorder="1" applyAlignment="1">
      <alignment horizontal="center" vertical="top"/>
    </xf>
    <xf numFmtId="0" fontId="5" fillId="21" borderId="15" xfId="0" applyFont="1" applyFill="1" applyBorder="1" applyAlignment="1">
      <alignment horizontal="center" vertical="top"/>
    </xf>
    <xf numFmtId="0" fontId="5" fillId="21" borderId="6" xfId="0" applyFont="1" applyFill="1" applyBorder="1" applyAlignment="1">
      <alignment horizontal="left" vertical="top" wrapText="1"/>
    </xf>
    <xf numFmtId="0" fontId="5" fillId="21" borderId="3" xfId="0" applyFont="1" applyFill="1" applyBorder="1" applyAlignment="1">
      <alignment horizontal="left" vertical="top" wrapText="1"/>
    </xf>
    <xf numFmtId="0" fontId="5" fillId="21" borderId="5" xfId="0" applyFont="1" applyFill="1" applyBorder="1" applyAlignment="1">
      <alignment horizontal="left" vertical="top" wrapText="1"/>
    </xf>
    <xf numFmtId="0" fontId="5" fillId="21" borderId="5" xfId="0" applyFont="1" applyFill="1" applyBorder="1" applyAlignment="1">
      <alignment vertical="top" wrapText="1"/>
    </xf>
    <xf numFmtId="0" fontId="5" fillId="21" borderId="8" xfId="0" applyFont="1" applyFill="1" applyBorder="1" applyAlignment="1">
      <alignment horizontal="center" vertical="top"/>
    </xf>
    <xf numFmtId="0" fontId="4" fillId="21" borderId="7" xfId="0" applyFont="1" applyFill="1" applyBorder="1" applyAlignment="1">
      <alignment horizontal="center" vertical="top"/>
    </xf>
    <xf numFmtId="0" fontId="40" fillId="21" borderId="3" xfId="0" applyFont="1" applyFill="1" applyBorder="1" applyAlignment="1">
      <alignment vertical="top" wrapText="1"/>
    </xf>
    <xf numFmtId="49" fontId="42" fillId="21" borderId="3" xfId="0" applyNumberFormat="1" applyFont="1" applyFill="1" applyBorder="1" applyAlignment="1">
      <alignment horizontal="center" vertical="top" wrapText="1"/>
    </xf>
    <xf numFmtId="0" fontId="42" fillId="21" borderId="3" xfId="0" applyFont="1" applyFill="1" applyBorder="1" applyAlignment="1">
      <alignment vertical="top" wrapText="1"/>
    </xf>
    <xf numFmtId="0" fontId="42" fillId="21" borderId="3" xfId="0" applyFont="1" applyFill="1" applyBorder="1" applyAlignment="1">
      <alignment horizontal="center" vertical="top" wrapText="1"/>
    </xf>
    <xf numFmtId="0" fontId="5" fillId="21" borderId="3" xfId="0" applyFont="1" applyFill="1" applyBorder="1" applyAlignment="1">
      <alignment vertical="top"/>
    </xf>
    <xf numFmtId="0" fontId="5" fillId="21" borderId="3" xfId="0" quotePrefix="1" applyFont="1" applyFill="1" applyBorder="1" applyAlignment="1">
      <alignment horizontal="center" vertical="top"/>
    </xf>
    <xf numFmtId="164" fontId="5" fillId="21" borderId="3" xfId="0" applyNumberFormat="1" applyFont="1" applyFill="1" applyBorder="1" applyAlignment="1">
      <alignment horizontal="center" vertical="top"/>
    </xf>
    <xf numFmtId="0" fontId="4" fillId="21" borderId="7" xfId="0" applyFont="1" applyFill="1" applyBorder="1" applyAlignment="1">
      <alignment horizontal="center" vertical="center"/>
    </xf>
    <xf numFmtId="0" fontId="5" fillId="21" borderId="7" xfId="0" applyFont="1" applyFill="1" applyBorder="1" applyAlignment="1">
      <alignment vertical="top" wrapText="1"/>
    </xf>
    <xf numFmtId="0" fontId="4" fillId="21" borderId="3" xfId="0" applyFont="1" applyFill="1" applyBorder="1"/>
    <xf numFmtId="49" fontId="5" fillId="21" borderId="7" xfId="0" applyNumberFormat="1" applyFont="1" applyFill="1" applyBorder="1" applyAlignment="1">
      <alignment horizontal="center" vertical="top" wrapText="1"/>
    </xf>
    <xf numFmtId="0" fontId="4" fillId="21" borderId="7" xfId="0" applyFont="1" applyFill="1" applyBorder="1"/>
    <xf numFmtId="0" fontId="4" fillId="21" borderId="3" xfId="0" applyFont="1" applyFill="1" applyBorder="1" applyAlignment="1">
      <alignment horizontal="center"/>
    </xf>
    <xf numFmtId="0" fontId="4" fillId="21" borderId="8" xfId="0" applyFont="1" applyFill="1" applyBorder="1" applyAlignment="1">
      <alignment vertical="center"/>
    </xf>
    <xf numFmtId="0" fontId="5" fillId="21" borderId="15" xfId="0" applyFont="1" applyFill="1" applyBorder="1" applyAlignment="1">
      <alignment vertical="top" wrapText="1"/>
    </xf>
    <xf numFmtId="0" fontId="4" fillId="21" borderId="15" xfId="0" applyFont="1" applyFill="1" applyBorder="1" applyAlignment="1">
      <alignment horizontal="center"/>
    </xf>
    <xf numFmtId="0" fontId="5" fillId="21" borderId="7" xfId="0" applyFont="1" applyFill="1" applyBorder="1" applyAlignment="1">
      <alignment vertical="top"/>
    </xf>
    <xf numFmtId="0" fontId="4" fillId="21" borderId="3" xfId="0" applyFont="1" applyFill="1" applyBorder="1" applyAlignment="1">
      <alignment horizontal="center" vertical="center"/>
    </xf>
    <xf numFmtId="0" fontId="4" fillId="21" borderId="7" xfId="0" applyFont="1" applyFill="1" applyBorder="1" applyAlignment="1">
      <alignment vertical="center"/>
    </xf>
    <xf numFmtId="0" fontId="5" fillId="2" borderId="6" xfId="0" applyFont="1" applyFill="1" applyBorder="1" applyAlignment="1">
      <alignment vertical="top" wrapText="1"/>
    </xf>
    <xf numFmtId="0" fontId="5" fillId="21" borderId="6" xfId="0" applyFont="1" applyFill="1" applyBorder="1" applyAlignment="1">
      <alignment vertical="top" wrapText="1"/>
    </xf>
    <xf numFmtId="0" fontId="5" fillId="2" borderId="3" xfId="0" applyFont="1" applyFill="1" applyBorder="1" applyAlignment="1">
      <alignment horizontal="center" vertical="top" wrapText="1"/>
    </xf>
    <xf numFmtId="0" fontId="16" fillId="21" borderId="3" xfId="0" applyFont="1" applyFill="1" applyBorder="1" applyAlignment="1">
      <alignment horizontal="left" vertical="top" wrapText="1"/>
    </xf>
    <xf numFmtId="49" fontId="5" fillId="2" borderId="7" xfId="0" applyNumberFormat="1" applyFont="1" applyFill="1" applyBorder="1" applyAlignment="1">
      <alignment horizontal="center" vertical="top"/>
    </xf>
    <xf numFmtId="0" fontId="5" fillId="2" borderId="3" xfId="0" quotePrefix="1" applyFont="1" applyFill="1" applyBorder="1" applyAlignment="1">
      <alignment vertical="top" wrapText="1"/>
    </xf>
    <xf numFmtId="0" fontId="4" fillId="2" borderId="3" xfId="0" applyFont="1" applyFill="1" applyBorder="1" applyAlignment="1">
      <alignment horizontal="center" vertical="top"/>
    </xf>
    <xf numFmtId="49" fontId="4" fillId="2" borderId="3" xfId="0" applyNumberFormat="1" applyFont="1" applyFill="1" applyBorder="1" applyAlignment="1">
      <alignment horizontal="center" vertical="top" wrapText="1"/>
    </xf>
    <xf numFmtId="0" fontId="16" fillId="21" borderId="3" xfId="0" applyFont="1" applyFill="1" applyBorder="1" applyAlignment="1">
      <alignment vertical="top" wrapText="1"/>
    </xf>
    <xf numFmtId="0" fontId="16" fillId="21" borderId="3" xfId="0" applyFont="1" applyFill="1" applyBorder="1" applyAlignment="1">
      <alignment horizontal="center" vertical="top"/>
    </xf>
    <xf numFmtId="49" fontId="16" fillId="21" borderId="3" xfId="0" applyNumberFormat="1" applyFont="1" applyFill="1" applyBorder="1" applyAlignment="1">
      <alignment horizontal="center" vertical="top"/>
    </xf>
    <xf numFmtId="0" fontId="16" fillId="21" borderId="6" xfId="0" applyFont="1" applyFill="1" applyBorder="1" applyAlignment="1">
      <alignment vertical="top" wrapText="1"/>
    </xf>
    <xf numFmtId="0" fontId="16" fillId="21" borderId="3" xfId="0" applyFont="1" applyFill="1" applyBorder="1" applyAlignment="1">
      <alignment horizontal="center" vertical="top" wrapText="1"/>
    </xf>
    <xf numFmtId="0" fontId="16" fillId="21" borderId="7" xfId="0" applyFont="1" applyFill="1" applyBorder="1" applyAlignment="1">
      <alignment horizontal="left" vertical="top" wrapText="1"/>
    </xf>
    <xf numFmtId="0" fontId="16" fillId="21" borderId="7" xfId="0" applyFont="1" applyFill="1" applyBorder="1" applyAlignment="1">
      <alignment horizontal="center" vertical="top"/>
    </xf>
    <xf numFmtId="49" fontId="16" fillId="21" borderId="7" xfId="0" applyNumberFormat="1" applyFont="1" applyFill="1" applyBorder="1" applyAlignment="1">
      <alignment horizontal="center" vertical="top"/>
    </xf>
    <xf numFmtId="49" fontId="5" fillId="21" borderId="7" xfId="0" applyNumberFormat="1" applyFont="1" applyFill="1" applyBorder="1" applyAlignment="1">
      <alignment horizontal="center" vertical="top"/>
    </xf>
    <xf numFmtId="49" fontId="16" fillId="21" borderId="7" xfId="0" applyNumberFormat="1" applyFont="1" applyFill="1" applyBorder="1" applyAlignment="1">
      <alignment horizontal="center" vertical="top" wrapText="1"/>
    </xf>
    <xf numFmtId="49" fontId="16" fillId="21" borderId="3" xfId="0" applyNumberFormat="1" applyFont="1" applyFill="1" applyBorder="1" applyAlignment="1">
      <alignment horizontal="center" vertical="top" wrapText="1"/>
    </xf>
    <xf numFmtId="0" fontId="12" fillId="21" borderId="3" xfId="0" quotePrefix="1" applyFont="1" applyFill="1" applyBorder="1" applyAlignment="1">
      <alignment horizontal="center" vertical="top"/>
    </xf>
    <xf numFmtId="0" fontId="12" fillId="21" borderId="3" xfId="0" applyFont="1" applyFill="1" applyBorder="1" applyAlignment="1">
      <alignment wrapText="1"/>
    </xf>
    <xf numFmtId="0" fontId="12" fillId="21" borderId="3" xfId="0" quotePrefix="1" applyFont="1" applyFill="1" applyBorder="1" applyAlignment="1">
      <alignment horizontal="center"/>
    </xf>
    <xf numFmtId="0" fontId="12" fillId="21" borderId="6" xfId="0" quotePrefix="1" applyFont="1" applyFill="1" applyBorder="1" applyAlignment="1">
      <alignment horizontal="center"/>
    </xf>
    <xf numFmtId="0" fontId="49" fillId="21" borderId="3" xfId="0" quotePrefix="1" applyFont="1" applyFill="1" applyBorder="1" applyAlignment="1">
      <alignment horizontal="center"/>
    </xf>
    <xf numFmtId="0" fontId="49" fillId="21" borderId="3" xfId="0" applyFont="1" applyFill="1" applyBorder="1" applyAlignment="1">
      <alignment wrapText="1"/>
    </xf>
    <xf numFmtId="0" fontId="12" fillId="21" borderId="3" xfId="0" applyFont="1" applyFill="1" applyBorder="1" applyAlignment="1">
      <alignment horizontal="left" wrapText="1"/>
    </xf>
    <xf numFmtId="0" fontId="10" fillId="5" borderId="3" xfId="0" applyFont="1" applyFill="1" applyBorder="1" applyAlignment="1">
      <alignment horizontal="center" vertical="center" wrapText="1"/>
    </xf>
    <xf numFmtId="49" fontId="4" fillId="0" borderId="3" xfId="0" applyNumberFormat="1" applyFont="1" applyBorder="1" applyAlignment="1">
      <alignment horizontal="center" vertical="center" wrapText="1"/>
    </xf>
    <xf numFmtId="0" fontId="4" fillId="0" borderId="0" xfId="0" applyFont="1" applyAlignment="1">
      <alignment vertical="top"/>
    </xf>
    <xf numFmtId="49" fontId="4" fillId="0" borderId="3" xfId="0" quotePrefix="1" applyNumberFormat="1" applyFont="1" applyBorder="1" applyAlignment="1">
      <alignment horizontal="center" vertical="top"/>
    </xf>
    <xf numFmtId="0" fontId="4" fillId="0" borderId="3" xfId="0" quotePrefix="1" applyFont="1" applyBorder="1" applyAlignment="1">
      <alignment vertical="top"/>
    </xf>
    <xf numFmtId="0" fontId="4" fillId="0" borderId="3" xfId="0" quotePrefix="1" applyFont="1" applyBorder="1" applyAlignment="1">
      <alignment horizontal="left" vertical="top" wrapText="1"/>
    </xf>
    <xf numFmtId="0" fontId="4" fillId="0" borderId="3" xfId="0" quotePrefix="1" applyFont="1" applyBorder="1" applyAlignment="1">
      <alignment vertical="top" wrapText="1"/>
    </xf>
    <xf numFmtId="0" fontId="48" fillId="21" borderId="3" xfId="0" applyFont="1" applyFill="1" applyBorder="1" applyAlignment="1">
      <alignment horizontal="center" vertical="top" wrapText="1"/>
    </xf>
    <xf numFmtId="0" fontId="5" fillId="31" borderId="3" xfId="0" applyFont="1" applyFill="1" applyBorder="1" applyAlignment="1">
      <alignment horizontal="center" vertical="top" wrapText="1"/>
    </xf>
    <xf numFmtId="0" fontId="1" fillId="0" borderId="3" xfId="0" applyFont="1" applyBorder="1" applyAlignment="1">
      <alignment horizontal="left" vertical="top" wrapText="1"/>
    </xf>
    <xf numFmtId="49" fontId="4" fillId="20" borderId="3" xfId="0" quotePrefix="1" applyNumberFormat="1" applyFont="1" applyFill="1" applyBorder="1" applyAlignment="1">
      <alignment horizontal="center" vertical="top" wrapText="1"/>
    </xf>
    <xf numFmtId="0" fontId="10" fillId="20" borderId="3" xfId="0" quotePrefix="1" applyFont="1" applyFill="1" applyBorder="1" applyAlignment="1">
      <alignment horizontal="center" vertical="top" wrapText="1"/>
    </xf>
    <xf numFmtId="0" fontId="10" fillId="20" borderId="3" xfId="0" quotePrefix="1" applyFont="1" applyFill="1" applyBorder="1" applyAlignment="1">
      <alignment vertical="top" wrapText="1"/>
    </xf>
    <xf numFmtId="0" fontId="4" fillId="20" borderId="3" xfId="0" quotePrefix="1" applyFont="1" applyFill="1" applyBorder="1" applyAlignment="1">
      <alignment horizontal="center" vertical="top"/>
    </xf>
    <xf numFmtId="0" fontId="5" fillId="21" borderId="8" xfId="0" applyFont="1" applyFill="1" applyBorder="1" applyAlignment="1">
      <alignment vertical="top"/>
    </xf>
    <xf numFmtId="0" fontId="35" fillId="20" borderId="6" xfId="0" applyFont="1" applyFill="1" applyBorder="1" applyAlignment="1">
      <alignment horizontal="left" vertical="center"/>
    </xf>
    <xf numFmtId="0" fontId="5" fillId="20" borderId="4" xfId="0" applyFont="1" applyFill="1" applyBorder="1" applyAlignment="1">
      <alignment horizontal="justify" vertical="top" wrapText="1"/>
    </xf>
    <xf numFmtId="0" fontId="5" fillId="20" borderId="4" xfId="0" applyFont="1" applyFill="1" applyBorder="1" applyAlignment="1">
      <alignment horizontal="center" vertical="center"/>
    </xf>
    <xf numFmtId="0" fontId="4" fillId="20" borderId="4" xfId="0" applyFont="1" applyFill="1" applyBorder="1"/>
    <xf numFmtId="0" fontId="4" fillId="20" borderId="4" xfId="0" applyFont="1" applyFill="1" applyBorder="1" applyAlignment="1">
      <alignment vertical="top"/>
    </xf>
    <xf numFmtId="0" fontId="4" fillId="20" borderId="5" xfId="0" applyFont="1" applyFill="1" applyBorder="1"/>
    <xf numFmtId="0" fontId="4" fillId="20" borderId="24" xfId="0" applyFont="1" applyFill="1" applyBorder="1"/>
    <xf numFmtId="0" fontId="4" fillId="20" borderId="17" xfId="0" applyFont="1" applyFill="1" applyBorder="1"/>
    <xf numFmtId="0" fontId="11" fillId="20" borderId="6" xfId="0" applyFont="1" applyFill="1" applyBorder="1"/>
    <xf numFmtId="0" fontId="15" fillId="20" borderId="16" xfId="0" applyFont="1" applyFill="1" applyBorder="1" applyAlignment="1">
      <alignment horizontal="justify" vertical="top" wrapText="1"/>
    </xf>
    <xf numFmtId="0" fontId="15" fillId="20" borderId="16" xfId="0" applyFont="1" applyFill="1" applyBorder="1" applyAlignment="1">
      <alignment horizontal="center" vertical="center"/>
    </xf>
    <xf numFmtId="0" fontId="4" fillId="20" borderId="4" xfId="0" applyFont="1" applyFill="1" applyBorder="1" applyAlignment="1">
      <alignment horizontal="center"/>
    </xf>
    <xf numFmtId="0" fontId="11" fillId="20" borderId="20" xfId="0" applyFont="1" applyFill="1" applyBorder="1"/>
    <xf numFmtId="0" fontId="15" fillId="20" borderId="4" xfId="0" applyFont="1" applyFill="1" applyBorder="1" applyAlignment="1">
      <alignment horizontal="justify" vertical="top" wrapText="1"/>
    </xf>
    <xf numFmtId="0" fontId="15" fillId="20" borderId="4" xfId="0" applyFont="1" applyFill="1" applyBorder="1" applyAlignment="1">
      <alignment horizontal="center" vertical="center"/>
    </xf>
    <xf numFmtId="0" fontId="12" fillId="20" borderId="4" xfId="0" applyFont="1" applyFill="1" applyBorder="1"/>
    <xf numFmtId="0" fontId="12" fillId="20" borderId="4" xfId="0" applyFont="1" applyFill="1" applyBorder="1" applyAlignment="1">
      <alignment vertical="top"/>
    </xf>
    <xf numFmtId="0" fontId="15" fillId="20" borderId="3" xfId="0" applyFont="1" applyFill="1" applyBorder="1" applyAlignment="1">
      <alignment vertical="top" wrapText="1"/>
    </xf>
    <xf numFmtId="0" fontId="15" fillId="20" borderId="24" xfId="0" applyFont="1" applyFill="1" applyBorder="1"/>
    <xf numFmtId="0" fontId="15" fillId="20" borderId="17" xfId="0" applyFont="1" applyFill="1" applyBorder="1"/>
    <xf numFmtId="0" fontId="12" fillId="20" borderId="5" xfId="0" applyFont="1" applyFill="1" applyBorder="1"/>
    <xf numFmtId="49" fontId="4" fillId="20" borderId="3" xfId="0" quotePrefix="1" applyNumberFormat="1" applyFont="1" applyFill="1" applyBorder="1" applyAlignment="1">
      <alignment horizontal="center" vertical="top"/>
    </xf>
    <xf numFmtId="0" fontId="4" fillId="20" borderId="3" xfId="0" quotePrefix="1" applyFont="1" applyFill="1" applyBorder="1" applyAlignment="1">
      <alignment vertical="top" wrapText="1"/>
    </xf>
    <xf numFmtId="0" fontId="4" fillId="20" borderId="3" xfId="0" quotePrefix="1" applyFont="1" applyFill="1" applyBorder="1" applyAlignment="1">
      <alignment horizontal="center" vertical="top" wrapText="1"/>
    </xf>
    <xf numFmtId="0" fontId="10" fillId="20" borderId="3" xfId="0" applyFont="1" applyFill="1" applyBorder="1" applyAlignment="1">
      <alignment horizontal="left" vertical="center" readingOrder="1"/>
    </xf>
    <xf numFmtId="0" fontId="10" fillId="20" borderId="6" xfId="0" applyFont="1" applyFill="1" applyBorder="1" applyAlignment="1">
      <alignment vertical="top"/>
    </xf>
    <xf numFmtId="0" fontId="10" fillId="20" borderId="4" xfId="0" applyFont="1" applyFill="1" applyBorder="1" applyAlignment="1">
      <alignment vertical="top"/>
    </xf>
    <xf numFmtId="0" fontId="10" fillId="20" borderId="5" xfId="0" applyFont="1" applyFill="1" applyBorder="1" applyAlignment="1">
      <alignment horizontal="center" vertical="top"/>
    </xf>
    <xf numFmtId="0" fontId="10" fillId="20" borderId="6" xfId="0" applyFont="1" applyFill="1" applyBorder="1" applyAlignment="1">
      <alignment vertical="center" readingOrder="1"/>
    </xf>
    <xf numFmtId="0" fontId="10" fillId="20" borderId="4" xfId="0" applyFont="1" applyFill="1" applyBorder="1" applyAlignment="1">
      <alignment vertical="center" readingOrder="1"/>
    </xf>
    <xf numFmtId="0" fontId="10" fillId="20" borderId="5" xfId="0" applyFont="1" applyFill="1" applyBorder="1" applyAlignment="1">
      <alignment horizontal="center" vertical="top" readingOrder="1"/>
    </xf>
    <xf numFmtId="0" fontId="10" fillId="5" borderId="3" xfId="0" applyFont="1" applyFill="1" applyBorder="1" applyAlignment="1">
      <alignment horizontal="center" vertical="top" wrapText="1"/>
    </xf>
    <xf numFmtId="0" fontId="5" fillId="20" borderId="7" xfId="0" applyFont="1" applyFill="1" applyBorder="1" applyAlignment="1">
      <alignment horizontal="center" vertical="top"/>
    </xf>
    <xf numFmtId="0" fontId="5" fillId="20" borderId="7" xfId="0" applyFont="1" applyFill="1" applyBorder="1" applyAlignment="1">
      <alignment horizontal="left" vertical="top" wrapText="1"/>
    </xf>
    <xf numFmtId="0" fontId="5" fillId="20" borderId="7" xfId="0" applyFont="1" applyFill="1" applyBorder="1" applyAlignment="1">
      <alignment horizontal="center" vertical="top" wrapText="1"/>
    </xf>
    <xf numFmtId="0" fontId="4" fillId="20" borderId="7" xfId="0" applyFont="1" applyFill="1" applyBorder="1" applyAlignment="1">
      <alignment horizontal="center" vertical="top"/>
    </xf>
    <xf numFmtId="0" fontId="5" fillId="31" borderId="5" xfId="0" applyFont="1" applyFill="1" applyBorder="1" applyAlignment="1">
      <alignment vertical="top" wrapText="1"/>
    </xf>
    <xf numFmtId="0" fontId="5" fillId="31" borderId="3" xfId="0" applyFont="1" applyFill="1" applyBorder="1" applyAlignment="1">
      <alignment vertical="top" wrapText="1"/>
    </xf>
    <xf numFmtId="49" fontId="25" fillId="0" borderId="5" xfId="0" applyNumberFormat="1" applyFont="1" applyBorder="1" applyAlignment="1">
      <alignment horizontal="center" vertical="top" wrapText="1"/>
    </xf>
    <xf numFmtId="49" fontId="25" fillId="0" borderId="3" xfId="0" quotePrefix="1" applyNumberFormat="1" applyFont="1" applyBorder="1" applyAlignment="1">
      <alignment horizontal="center" vertical="top" wrapText="1"/>
    </xf>
    <xf numFmtId="0" fontId="15" fillId="21" borderId="3" xfId="0" quotePrefix="1" applyFont="1" applyFill="1" applyBorder="1" applyAlignment="1">
      <alignment horizontal="center"/>
    </xf>
    <xf numFmtId="0" fontId="15" fillId="21" borderId="3" xfId="0" applyFont="1" applyFill="1" applyBorder="1" applyAlignment="1">
      <alignment horizontal="left" wrapText="1"/>
    </xf>
    <xf numFmtId="49" fontId="5" fillId="21" borderId="9" xfId="0" applyNumberFormat="1" applyFont="1" applyFill="1" applyBorder="1" applyAlignment="1">
      <alignment horizontal="center" vertical="top" wrapText="1"/>
    </xf>
    <xf numFmtId="49" fontId="5" fillId="21" borderId="9" xfId="0" applyNumberFormat="1" applyFont="1" applyFill="1" applyBorder="1" applyAlignment="1">
      <alignment horizontal="center" vertical="top"/>
    </xf>
    <xf numFmtId="0" fontId="10" fillId="2" borderId="0" xfId="0" applyFont="1" applyFill="1" applyAlignment="1">
      <alignment horizontal="left" vertical="top"/>
    </xf>
    <xf numFmtId="49" fontId="4" fillId="2" borderId="0" xfId="0" applyNumberFormat="1" applyFont="1" applyFill="1" applyAlignment="1">
      <alignment vertical="top" wrapText="1"/>
    </xf>
    <xf numFmtId="0" fontId="5" fillId="2" borderId="0" xfId="0" applyFont="1" applyFill="1" applyAlignment="1">
      <alignment wrapText="1"/>
    </xf>
    <xf numFmtId="0" fontId="24" fillId="2" borderId="0" xfId="0" applyFont="1" applyFill="1"/>
    <xf numFmtId="0" fontId="33" fillId="2" borderId="0" xfId="0" applyFont="1" applyFill="1" applyAlignment="1">
      <alignment vertical="center"/>
    </xf>
    <xf numFmtId="0" fontId="5" fillId="2" borderId="0" xfId="0" applyFont="1" applyFill="1" applyAlignment="1">
      <alignment horizontal="center" vertical="top" wrapText="1"/>
    </xf>
    <xf numFmtId="0" fontId="27" fillId="2" borderId="0" xfId="0" applyFont="1" applyFill="1" applyAlignment="1">
      <alignment vertical="top"/>
    </xf>
    <xf numFmtId="0" fontId="27" fillId="2" borderId="0" xfId="0" applyFont="1" applyFill="1" applyAlignment="1">
      <alignment vertical="top" wrapText="1"/>
    </xf>
    <xf numFmtId="0" fontId="34" fillId="2" borderId="0" xfId="0" applyFont="1" applyFill="1" applyAlignment="1">
      <alignment horizontal="left" vertical="top"/>
    </xf>
    <xf numFmtId="49" fontId="34" fillId="2" borderId="0" xfId="0" applyNumberFormat="1" applyFont="1" applyFill="1" applyAlignment="1">
      <alignment horizontal="center" vertical="top"/>
    </xf>
    <xf numFmtId="0" fontId="34" fillId="2" borderId="0" xfId="0" applyFont="1" applyFill="1" applyAlignment="1">
      <alignment horizontal="center" vertical="top"/>
    </xf>
    <xf numFmtId="0" fontId="27" fillId="2" borderId="0" xfId="0" applyFont="1" applyFill="1" applyAlignment="1">
      <alignment horizontal="left" vertical="center"/>
    </xf>
    <xf numFmtId="0" fontId="27" fillId="2" borderId="0" xfId="0" applyFont="1" applyFill="1" applyAlignment="1">
      <alignment horizontal="center" vertical="top"/>
    </xf>
    <xf numFmtId="49" fontId="27" fillId="2" borderId="0" xfId="0" applyNumberFormat="1" applyFont="1" applyFill="1" applyAlignment="1">
      <alignment horizontal="center" vertical="top"/>
    </xf>
    <xf numFmtId="0" fontId="27" fillId="2" borderId="0" xfId="0" applyFont="1" applyFill="1" applyAlignment="1">
      <alignment horizontal="center" vertical="top" wrapText="1"/>
    </xf>
    <xf numFmtId="0" fontId="10" fillId="5" borderId="3" xfId="0" applyFont="1" applyFill="1" applyBorder="1" applyAlignment="1">
      <alignment vertical="center" wrapText="1"/>
    </xf>
    <xf numFmtId="0" fontId="10" fillId="5" borderId="3" xfId="0" applyFont="1" applyFill="1" applyBorder="1" applyAlignment="1">
      <alignment horizontal="left" vertical="center" wrapText="1"/>
    </xf>
    <xf numFmtId="0" fontId="11" fillId="5" borderId="3" xfId="0" applyFont="1" applyFill="1" applyBorder="1" applyAlignment="1">
      <alignment horizontal="center"/>
    </xf>
    <xf numFmtId="0" fontId="11" fillId="5" borderId="3" xfId="0" applyFont="1" applyFill="1" applyBorder="1"/>
    <xf numFmtId="0" fontId="12" fillId="30" borderId="3" xfId="0" applyFont="1" applyFill="1" applyBorder="1" applyAlignment="1">
      <alignment horizontal="center"/>
    </xf>
    <xf numFmtId="0" fontId="12" fillId="30" borderId="3" xfId="0" applyFont="1" applyFill="1" applyBorder="1" applyAlignment="1">
      <alignment wrapText="1"/>
    </xf>
    <xf numFmtId="0" fontId="12" fillId="21" borderId="3" xfId="0" applyFont="1" applyFill="1" applyBorder="1" applyAlignment="1">
      <alignment horizontal="center"/>
    </xf>
    <xf numFmtId="49" fontId="12" fillId="21" borderId="3" xfId="0" applyNumberFormat="1" applyFont="1" applyFill="1" applyBorder="1" applyAlignment="1">
      <alignment horizontal="center"/>
    </xf>
    <xf numFmtId="0" fontId="40" fillId="25" borderId="3" xfId="0" applyFont="1" applyFill="1" applyBorder="1" applyAlignment="1">
      <alignment horizontal="center" vertical="top"/>
    </xf>
    <xf numFmtId="0" fontId="40" fillId="0" borderId="5" xfId="0" applyFont="1" applyBorder="1" applyAlignment="1">
      <alignment horizontal="center" vertical="top" wrapText="1"/>
    </xf>
    <xf numFmtId="0" fontId="40" fillId="25" borderId="8" xfId="0" applyFont="1" applyFill="1" applyBorder="1" applyAlignment="1">
      <alignment horizontal="center" vertical="top"/>
    </xf>
    <xf numFmtId="0" fontId="40" fillId="0" borderId="22" xfId="0" applyFont="1" applyBorder="1" applyAlignment="1">
      <alignment vertical="top" wrapText="1"/>
    </xf>
    <xf numFmtId="0" fontId="40" fillId="0" borderId="22" xfId="0" applyFont="1" applyBorder="1" applyAlignment="1">
      <alignment horizontal="center" vertical="top" wrapText="1"/>
    </xf>
    <xf numFmtId="0" fontId="40" fillId="35" borderId="8" xfId="0" applyFont="1" applyFill="1" applyBorder="1" applyAlignment="1">
      <alignment horizontal="center" vertical="top"/>
    </xf>
    <xf numFmtId="0" fontId="40" fillId="36" borderId="8" xfId="0" applyFont="1" applyFill="1" applyBorder="1" applyAlignment="1">
      <alignment horizontal="center" vertical="top"/>
    </xf>
    <xf numFmtId="0" fontId="51" fillId="0" borderId="22" xfId="0" applyFont="1" applyBorder="1" applyAlignment="1">
      <alignment vertical="top" wrapText="1"/>
    </xf>
    <xf numFmtId="0" fontId="51" fillId="0" borderId="22" xfId="0" applyFont="1" applyBorder="1" applyAlignment="1">
      <alignment horizontal="center" vertical="top" wrapText="1"/>
    </xf>
    <xf numFmtId="0" fontId="51" fillId="0" borderId="18" xfId="0" applyFont="1" applyBorder="1" applyAlignment="1">
      <alignment vertical="top" wrapText="1"/>
    </xf>
    <xf numFmtId="0" fontId="51" fillId="38" borderId="22" xfId="0" applyFont="1" applyFill="1" applyBorder="1" applyAlignment="1">
      <alignment vertical="top" wrapText="1"/>
    </xf>
    <xf numFmtId="0" fontId="40" fillId="0" borderId="22" xfId="0" quotePrefix="1" applyFont="1" applyBorder="1" applyAlignment="1">
      <alignment vertical="top" wrapText="1"/>
    </xf>
    <xf numFmtId="0" fontId="40" fillId="39" borderId="8" xfId="0" applyFont="1" applyFill="1" applyBorder="1" applyAlignment="1">
      <alignment horizontal="center" vertical="top"/>
    </xf>
    <xf numFmtId="0" fontId="9" fillId="0" borderId="22" xfId="0" applyFont="1" applyBorder="1" applyAlignment="1">
      <alignment horizontal="center" vertical="top"/>
    </xf>
    <xf numFmtId="0" fontId="9" fillId="0" borderId="22" xfId="0" applyFont="1" applyBorder="1" applyAlignment="1">
      <alignment vertical="top"/>
    </xf>
    <xf numFmtId="0" fontId="40" fillId="40" borderId="8" xfId="0" applyFont="1" applyFill="1" applyBorder="1" applyAlignment="1">
      <alignment horizontal="center" vertical="top"/>
    </xf>
    <xf numFmtId="14" fontId="40" fillId="42" borderId="8" xfId="0" applyNumberFormat="1" applyFont="1" applyFill="1" applyBorder="1" applyAlignment="1">
      <alignment horizontal="center" vertical="top"/>
    </xf>
    <xf numFmtId="0" fontId="40" fillId="0" borderId="18" xfId="0" applyFont="1" applyBorder="1" applyAlignment="1">
      <alignment vertical="top" wrapText="1"/>
    </xf>
    <xf numFmtId="14" fontId="40" fillId="43" borderId="8" xfId="0" applyNumberFormat="1" applyFont="1" applyFill="1" applyBorder="1" applyAlignment="1">
      <alignment horizontal="center" vertical="top"/>
    </xf>
    <xf numFmtId="0" fontId="40" fillId="41" borderId="22" xfId="0" applyFont="1" applyFill="1" applyBorder="1" applyAlignment="1">
      <alignment vertical="top" wrapText="1"/>
    </xf>
    <xf numFmtId="0" fontId="40" fillId="41" borderId="8" xfId="0" applyFont="1" applyFill="1" applyBorder="1" applyAlignment="1">
      <alignment horizontal="center" vertical="top"/>
    </xf>
    <xf numFmtId="0" fontId="40" fillId="38" borderId="8" xfId="0" applyFont="1" applyFill="1" applyBorder="1" applyAlignment="1">
      <alignment horizontal="center" vertical="top"/>
    </xf>
    <xf numFmtId="14" fontId="40" fillId="44" borderId="8" xfId="0" applyNumberFormat="1" applyFont="1" applyFill="1" applyBorder="1" applyAlignment="1">
      <alignment horizontal="center" vertical="top"/>
    </xf>
    <xf numFmtId="0" fontId="40" fillId="44" borderId="22" xfId="0" applyFont="1" applyFill="1" applyBorder="1" applyAlignment="1">
      <alignment vertical="top" wrapText="1"/>
    </xf>
    <xf numFmtId="0" fontId="40" fillId="44" borderId="8" xfId="0" applyFont="1" applyFill="1" applyBorder="1" applyAlignment="1">
      <alignment horizontal="center" vertical="top"/>
    </xf>
    <xf numFmtId="14" fontId="40" fillId="45" borderId="8" xfId="0" applyNumberFormat="1" applyFont="1" applyFill="1" applyBorder="1" applyAlignment="1">
      <alignment horizontal="center" vertical="top"/>
    </xf>
    <xf numFmtId="0" fontId="40" fillId="45" borderId="22" xfId="0" applyFont="1" applyFill="1" applyBorder="1" applyAlignment="1">
      <alignment vertical="top" wrapText="1"/>
    </xf>
    <xf numFmtId="14" fontId="40" fillId="37" borderId="8" xfId="0" applyNumberFormat="1" applyFont="1" applyFill="1" applyBorder="1" applyAlignment="1">
      <alignment horizontal="center" vertical="top"/>
    </xf>
    <xf numFmtId="0" fontId="40" fillId="37" borderId="22" xfId="0" applyFont="1" applyFill="1" applyBorder="1" applyAlignment="1">
      <alignment vertical="top" wrapText="1"/>
    </xf>
    <xf numFmtId="0" fontId="40" fillId="46" borderId="8" xfId="0" applyFont="1" applyFill="1" applyBorder="1" applyAlignment="1">
      <alignment horizontal="center" vertical="top"/>
    </xf>
    <xf numFmtId="0" fontId="40" fillId="46" borderId="22" xfId="0" applyFont="1" applyFill="1" applyBorder="1" applyAlignment="1">
      <alignment vertical="top" wrapText="1"/>
    </xf>
    <xf numFmtId="0" fontId="1" fillId="46" borderId="22" xfId="0" applyFont="1" applyFill="1" applyBorder="1" applyAlignment="1">
      <alignment vertical="top" wrapText="1"/>
    </xf>
    <xf numFmtId="0" fontId="40" fillId="47" borderId="8" xfId="0" applyFont="1" applyFill="1" applyBorder="1" applyAlignment="1">
      <alignment horizontal="center" vertical="top"/>
    </xf>
    <xf numFmtId="0" fontId="40" fillId="47" borderId="22" xfId="0" applyFont="1" applyFill="1" applyBorder="1" applyAlignment="1">
      <alignment vertical="top" wrapText="1"/>
    </xf>
    <xf numFmtId="0" fontId="40" fillId="48" borderId="8" xfId="0" applyFont="1" applyFill="1" applyBorder="1" applyAlignment="1">
      <alignment horizontal="center" vertical="top"/>
    </xf>
    <xf numFmtId="0" fontId="40" fillId="48" borderId="22" xfId="0" applyFont="1" applyFill="1" applyBorder="1" applyAlignment="1">
      <alignment vertical="top" wrapText="1"/>
    </xf>
    <xf numFmtId="165" fontId="40" fillId="48" borderId="22" xfId="0" applyNumberFormat="1" applyFont="1" applyFill="1" applyBorder="1" applyAlignment="1">
      <alignment horizontal="center" vertical="top" wrapText="1"/>
    </xf>
    <xf numFmtId="165" fontId="11" fillId="50" borderId="3" xfId="0" applyNumberFormat="1" applyFont="1" applyFill="1" applyBorder="1" applyAlignment="1">
      <alignment horizontal="center" vertical="top"/>
    </xf>
    <xf numFmtId="0" fontId="11" fillId="50" borderId="3" xfId="0" applyFont="1" applyFill="1" applyBorder="1" applyAlignment="1">
      <alignment vertical="top"/>
    </xf>
    <xf numFmtId="0" fontId="11" fillId="50" borderId="3" xfId="0" applyFont="1" applyFill="1" applyBorder="1" applyAlignment="1">
      <alignment horizontal="center" vertical="top"/>
    </xf>
    <xf numFmtId="166" fontId="11" fillId="50" borderId="3" xfId="0" applyNumberFormat="1" applyFont="1" applyFill="1" applyBorder="1" applyAlignment="1">
      <alignment horizontal="center" vertical="top"/>
    </xf>
    <xf numFmtId="165" fontId="4" fillId="51" borderId="3" xfId="0" applyNumberFormat="1" applyFont="1" applyFill="1" applyBorder="1" applyAlignment="1">
      <alignment horizontal="center" vertical="top" wrapText="1"/>
    </xf>
    <xf numFmtId="0" fontId="4" fillId="51" borderId="3" xfId="0" applyFont="1" applyFill="1" applyBorder="1" applyAlignment="1">
      <alignment vertical="top" wrapText="1"/>
    </xf>
    <xf numFmtId="0" fontId="4" fillId="51" borderId="3" xfId="0" applyFont="1" applyFill="1" applyBorder="1" applyAlignment="1">
      <alignment horizontal="center" vertical="top" wrapText="1"/>
    </xf>
    <xf numFmtId="0" fontId="4" fillId="51" borderId="3" xfId="0" quotePrefix="1" applyFont="1" applyFill="1" applyBorder="1" applyAlignment="1">
      <alignment horizontal="center" vertical="top" wrapText="1"/>
    </xf>
    <xf numFmtId="165" fontId="40" fillId="51" borderId="3" xfId="0" quotePrefix="1" applyNumberFormat="1" applyFont="1" applyFill="1" applyBorder="1" applyAlignment="1">
      <alignment horizontal="center" vertical="top" wrapText="1"/>
    </xf>
    <xf numFmtId="0" fontId="5" fillId="51" borderId="3" xfId="0" applyFont="1" applyFill="1" applyBorder="1" applyAlignment="1">
      <alignment vertical="top" wrapText="1"/>
    </xf>
    <xf numFmtId="0" fontId="5" fillId="51" borderId="3" xfId="0" applyFont="1" applyFill="1" applyBorder="1" applyAlignment="1">
      <alignment horizontal="center" vertical="top" wrapText="1"/>
    </xf>
    <xf numFmtId="0" fontId="5" fillId="51" borderId="3" xfId="0" quotePrefix="1" applyFont="1" applyFill="1" applyBorder="1" applyAlignment="1">
      <alignment horizontal="center" vertical="top" wrapText="1"/>
    </xf>
    <xf numFmtId="165" fontId="4" fillId="51" borderId="7" xfId="0" applyNumberFormat="1" applyFont="1" applyFill="1" applyBorder="1" applyAlignment="1">
      <alignment horizontal="center" vertical="top" wrapText="1"/>
    </xf>
    <xf numFmtId="0" fontId="4" fillId="51" borderId="7" xfId="0" applyFont="1" applyFill="1" applyBorder="1" applyAlignment="1">
      <alignment vertical="top" wrapText="1"/>
    </xf>
    <xf numFmtId="0" fontId="4" fillId="51" borderId="7" xfId="0" quotePrefix="1" applyFont="1" applyFill="1" applyBorder="1" applyAlignment="1">
      <alignment horizontal="center" vertical="top" wrapText="1"/>
    </xf>
    <xf numFmtId="165" fontId="40" fillId="51" borderId="7" xfId="0" quotePrefix="1" applyNumberFormat="1" applyFont="1" applyFill="1" applyBorder="1" applyAlignment="1">
      <alignment horizontal="center" vertical="top" wrapText="1"/>
    </xf>
    <xf numFmtId="165" fontId="4" fillId="51" borderId="27" xfId="0" applyNumberFormat="1" applyFont="1" applyFill="1" applyBorder="1" applyAlignment="1">
      <alignment horizontal="center" vertical="top" wrapText="1"/>
    </xf>
    <xf numFmtId="0" fontId="4" fillId="51" borderId="27" xfId="0" applyFont="1" applyFill="1" applyBorder="1" applyAlignment="1">
      <alignment vertical="top" wrapText="1"/>
    </xf>
    <xf numFmtId="0" fontId="4" fillId="51" borderId="27" xfId="0" applyFont="1" applyFill="1" applyBorder="1" applyAlignment="1">
      <alignment horizontal="center" vertical="top" wrapText="1"/>
    </xf>
    <xf numFmtId="0" fontId="4" fillId="51" borderId="27" xfId="0" quotePrefix="1" applyFont="1" applyFill="1" applyBorder="1" applyAlignment="1">
      <alignment horizontal="center" vertical="top" wrapText="1"/>
    </xf>
    <xf numFmtId="165" fontId="40" fillId="51" borderId="27" xfId="0" quotePrefix="1" applyNumberFormat="1" applyFont="1" applyFill="1" applyBorder="1" applyAlignment="1">
      <alignment horizontal="center" vertical="top" wrapText="1"/>
    </xf>
    <xf numFmtId="165" fontId="5" fillId="4" borderId="8" xfId="0" applyNumberFormat="1" applyFont="1" applyFill="1" applyBorder="1" applyAlignment="1">
      <alignment horizontal="center" vertical="top"/>
    </xf>
    <xf numFmtId="0" fontId="5" fillId="4" borderId="8" xfId="0" applyFont="1" applyFill="1" applyBorder="1" applyAlignment="1">
      <alignment vertical="top" wrapText="1"/>
    </xf>
    <xf numFmtId="165" fontId="5" fillId="4" borderId="20" xfId="0" applyNumberFormat="1" applyFont="1" applyFill="1" applyBorder="1" applyAlignment="1">
      <alignment horizontal="center" vertical="top"/>
    </xf>
    <xf numFmtId="49" fontId="5" fillId="4" borderId="40" xfId="0" applyNumberFormat="1" applyFont="1" applyFill="1" applyBorder="1" applyAlignment="1">
      <alignment horizontal="center" vertical="top"/>
    </xf>
    <xf numFmtId="165" fontId="5" fillId="4" borderId="40" xfId="0" applyNumberFormat="1" applyFont="1" applyFill="1" applyBorder="1" applyAlignment="1">
      <alignment horizontal="center" vertical="top"/>
    </xf>
    <xf numFmtId="165" fontId="5" fillId="4" borderId="20" xfId="0" applyNumberFormat="1" applyFont="1" applyFill="1" applyBorder="1" applyAlignment="1">
      <alignment horizontal="center" vertical="top" wrapText="1"/>
    </xf>
    <xf numFmtId="49" fontId="5" fillId="4" borderId="27" xfId="0" applyNumberFormat="1" applyFont="1" applyFill="1" applyBorder="1" applyAlignment="1">
      <alignment horizontal="center" vertical="top"/>
    </xf>
    <xf numFmtId="165" fontId="5" fillId="4" borderId="27" xfId="0" applyNumberFormat="1" applyFont="1" applyFill="1" applyBorder="1" applyAlignment="1">
      <alignment horizontal="center" vertical="top"/>
    </xf>
    <xf numFmtId="165" fontId="5" fillId="4" borderId="21" xfId="0" applyNumberFormat="1" applyFont="1" applyFill="1" applyBorder="1" applyAlignment="1">
      <alignment horizontal="center" vertical="top"/>
    </xf>
    <xf numFmtId="0" fontId="5" fillId="4" borderId="20" xfId="0" applyFont="1" applyFill="1" applyBorder="1" applyAlignment="1">
      <alignment vertical="top" wrapText="1"/>
    </xf>
    <xf numFmtId="0" fontId="4" fillId="4" borderId="8" xfId="0" applyFont="1" applyFill="1" applyBorder="1" applyAlignment="1">
      <alignment vertical="top" wrapText="1"/>
    </xf>
    <xf numFmtId="165" fontId="4" fillId="4" borderId="8" xfId="0" applyNumberFormat="1" applyFont="1" applyFill="1" applyBorder="1" applyAlignment="1">
      <alignment horizontal="center" vertical="top"/>
    </xf>
    <xf numFmtId="49" fontId="4" fillId="4" borderId="8" xfId="0" applyNumberFormat="1" applyFont="1" applyFill="1" applyBorder="1" applyAlignment="1">
      <alignment horizontal="center" vertical="top"/>
    </xf>
    <xf numFmtId="0" fontId="4" fillId="4" borderId="3" xfId="0" applyFont="1" applyFill="1" applyBorder="1" applyAlignment="1">
      <alignment vertical="top" wrapText="1"/>
    </xf>
    <xf numFmtId="165" fontId="4" fillId="4" borderId="3" xfId="0" applyNumberFormat="1" applyFont="1" applyFill="1" applyBorder="1" applyAlignment="1">
      <alignment horizontal="center" vertical="top"/>
    </xf>
    <xf numFmtId="49" fontId="4" fillId="4" borderId="3" xfId="0" applyNumberFormat="1" applyFont="1" applyFill="1" applyBorder="1" applyAlignment="1">
      <alignment horizontal="center" vertical="top"/>
    </xf>
    <xf numFmtId="0" fontId="42" fillId="4" borderId="7" xfId="0" applyFont="1" applyFill="1" applyBorder="1" applyAlignment="1">
      <alignment vertical="top" wrapText="1"/>
    </xf>
    <xf numFmtId="165" fontId="42" fillId="4" borderId="7" xfId="0" applyNumberFormat="1" applyFont="1" applyFill="1" applyBorder="1" applyAlignment="1">
      <alignment horizontal="center" vertical="top" wrapText="1"/>
    </xf>
    <xf numFmtId="49" fontId="42" fillId="4" borderId="7" xfId="0" applyNumberFormat="1" applyFont="1" applyFill="1" applyBorder="1" applyAlignment="1">
      <alignment horizontal="center" vertical="top"/>
    </xf>
    <xf numFmtId="165" fontId="4" fillId="4" borderId="7" xfId="0" applyNumberFormat="1" applyFont="1" applyFill="1" applyBorder="1" applyAlignment="1">
      <alignment horizontal="center" vertical="top"/>
    </xf>
    <xf numFmtId="0" fontId="42" fillId="4" borderId="40" xfId="0" applyFont="1" applyFill="1" applyBorder="1" applyAlignment="1">
      <alignment vertical="top" wrapText="1"/>
    </xf>
    <xf numFmtId="165" fontId="42" fillId="4" borderId="40" xfId="0" applyNumberFormat="1" applyFont="1" applyFill="1" applyBorder="1" applyAlignment="1">
      <alignment horizontal="center" vertical="top"/>
    </xf>
    <xf numFmtId="0" fontId="28" fillId="4" borderId="40" xfId="0" applyFont="1" applyFill="1" applyBorder="1" applyAlignment="1">
      <alignment horizontal="center" vertical="top"/>
    </xf>
    <xf numFmtId="165" fontId="4" fillId="4" borderId="40" xfId="0" applyNumberFormat="1" applyFont="1" applyFill="1" applyBorder="1" applyAlignment="1">
      <alignment horizontal="center" vertical="top"/>
    </xf>
    <xf numFmtId="0" fontId="5" fillId="4" borderId="3" xfId="0" applyFont="1" applyFill="1" applyBorder="1" applyAlignment="1">
      <alignment vertical="top" wrapText="1"/>
    </xf>
    <xf numFmtId="165" fontId="42" fillId="4" borderId="3" xfId="0" applyNumberFormat="1" applyFont="1" applyFill="1" applyBorder="1" applyAlignment="1">
      <alignment horizontal="center" vertical="top" wrapText="1"/>
    </xf>
    <xf numFmtId="49" fontId="42" fillId="4" borderId="3" xfId="0" applyNumberFormat="1" applyFont="1" applyFill="1" applyBorder="1" applyAlignment="1">
      <alignment horizontal="center" vertical="top"/>
    </xf>
    <xf numFmtId="165" fontId="5" fillId="4" borderId="3" xfId="0" applyNumberFormat="1" applyFont="1" applyFill="1" applyBorder="1" applyAlignment="1">
      <alignment horizontal="center" vertical="top"/>
    </xf>
    <xf numFmtId="49" fontId="5" fillId="4" borderId="31" xfId="0" applyNumberFormat="1" applyFont="1" applyFill="1" applyBorder="1" applyAlignment="1">
      <alignment horizontal="center" vertical="top"/>
    </xf>
    <xf numFmtId="165" fontId="4" fillId="4" borderId="41" xfId="0" applyNumberFormat="1" applyFont="1" applyFill="1" applyBorder="1" applyAlignment="1">
      <alignment horizontal="center" vertical="top"/>
    </xf>
    <xf numFmtId="165" fontId="5" fillId="5" borderId="3" xfId="0" applyNumberFormat="1" applyFont="1" applyFill="1" applyBorder="1" applyAlignment="1">
      <alignment horizontal="center" vertical="top"/>
    </xf>
    <xf numFmtId="0" fontId="4" fillId="5" borderId="3" xfId="0" applyFont="1" applyFill="1" applyBorder="1" applyAlignment="1">
      <alignment vertical="top" wrapText="1"/>
    </xf>
    <xf numFmtId="0" fontId="5" fillId="5" borderId="3" xfId="0" applyFont="1" applyFill="1" applyBorder="1" applyAlignment="1">
      <alignment vertical="top" wrapText="1"/>
    </xf>
    <xf numFmtId="165" fontId="42" fillId="5" borderId="3" xfId="0" applyNumberFormat="1" applyFont="1" applyFill="1" applyBorder="1" applyAlignment="1">
      <alignment horizontal="center" vertical="top" wrapText="1"/>
    </xf>
    <xf numFmtId="49" fontId="42" fillId="5" borderId="3" xfId="0" applyNumberFormat="1" applyFont="1" applyFill="1" applyBorder="1" applyAlignment="1">
      <alignment horizontal="center" vertical="top"/>
    </xf>
    <xf numFmtId="165" fontId="4" fillId="5" borderId="3" xfId="0" applyNumberFormat="1" applyFont="1" applyFill="1" applyBorder="1" applyAlignment="1">
      <alignment horizontal="center" vertical="top"/>
    </xf>
    <xf numFmtId="0" fontId="40" fillId="5" borderId="22" xfId="0" applyFont="1" applyFill="1" applyBorder="1" applyAlignment="1">
      <alignment vertical="top" wrapText="1"/>
    </xf>
    <xf numFmtId="165" fontId="5" fillId="30" borderId="3" xfId="0" applyNumberFormat="1" applyFont="1" applyFill="1" applyBorder="1" applyAlignment="1">
      <alignment horizontal="center" vertical="top"/>
    </xf>
    <xf numFmtId="0" fontId="40" fillId="30" borderId="22" xfId="0" applyFont="1" applyFill="1" applyBorder="1" applyAlignment="1">
      <alignment vertical="top" wrapText="1"/>
    </xf>
    <xf numFmtId="165" fontId="42" fillId="30" borderId="3" xfId="0" applyNumberFormat="1" applyFont="1" applyFill="1" applyBorder="1" applyAlignment="1">
      <alignment horizontal="center" vertical="top" wrapText="1"/>
    </xf>
    <xf numFmtId="49" fontId="42" fillId="30" borderId="3" xfId="0" applyNumberFormat="1" applyFont="1" applyFill="1" applyBorder="1" applyAlignment="1">
      <alignment horizontal="center" vertical="top"/>
    </xf>
    <xf numFmtId="165" fontId="4" fillId="30" borderId="3" xfId="0" applyNumberFormat="1" applyFont="1" applyFill="1" applyBorder="1" applyAlignment="1">
      <alignment horizontal="center" vertical="top"/>
    </xf>
    <xf numFmtId="165" fontId="5" fillId="52" borderId="3" xfId="0" applyNumberFormat="1" applyFont="1" applyFill="1" applyBorder="1" applyAlignment="1">
      <alignment horizontal="center" vertical="top"/>
    </xf>
    <xf numFmtId="0" fontId="4" fillId="52" borderId="3" xfId="0" applyFont="1" applyFill="1" applyBorder="1" applyAlignment="1">
      <alignment vertical="top" wrapText="1"/>
    </xf>
    <xf numFmtId="0" fontId="40" fillId="52" borderId="22" xfId="0" applyFont="1" applyFill="1" applyBorder="1" applyAlignment="1">
      <alignment vertical="top" wrapText="1"/>
    </xf>
    <xf numFmtId="49" fontId="42" fillId="52" borderId="3" xfId="0" applyNumberFormat="1" applyFont="1" applyFill="1" applyBorder="1" applyAlignment="1">
      <alignment horizontal="center" vertical="top"/>
    </xf>
    <xf numFmtId="165" fontId="4" fillId="52" borderId="3" xfId="0" applyNumberFormat="1" applyFont="1" applyFill="1" applyBorder="1" applyAlignment="1">
      <alignment horizontal="center" vertical="top"/>
    </xf>
    <xf numFmtId="165" fontId="5" fillId="53" borderId="3" xfId="0" applyNumberFormat="1" applyFont="1" applyFill="1" applyBorder="1" applyAlignment="1">
      <alignment horizontal="center" vertical="top"/>
    </xf>
    <xf numFmtId="0" fontId="4" fillId="53" borderId="3" xfId="0" applyFont="1" applyFill="1" applyBorder="1" applyAlignment="1">
      <alignment vertical="top" wrapText="1"/>
    </xf>
    <xf numFmtId="0" fontId="40" fillId="53" borderId="22" xfId="0" applyFont="1" applyFill="1" applyBorder="1" applyAlignment="1">
      <alignment vertical="top" wrapText="1"/>
    </xf>
    <xf numFmtId="49" fontId="42" fillId="53" borderId="3" xfId="0" applyNumberFormat="1" applyFont="1" applyFill="1" applyBorder="1" applyAlignment="1">
      <alignment horizontal="center" vertical="top"/>
    </xf>
    <xf numFmtId="165" fontId="4" fillId="53" borderId="3" xfId="0" applyNumberFormat="1" applyFont="1" applyFill="1" applyBorder="1" applyAlignment="1">
      <alignment horizontal="center" vertical="top"/>
    </xf>
    <xf numFmtId="14" fontId="4" fillId="7" borderId="3" xfId="0" applyNumberFormat="1" applyFont="1" applyFill="1" applyBorder="1" applyAlignment="1">
      <alignment horizontal="center" vertical="top"/>
    </xf>
    <xf numFmtId="0" fontId="4" fillId="7" borderId="3" xfId="0" applyFont="1" applyFill="1" applyBorder="1" applyAlignment="1">
      <alignment vertical="top"/>
    </xf>
    <xf numFmtId="0" fontId="4" fillId="7" borderId="3" xfId="0" applyFont="1" applyFill="1" applyBorder="1" applyAlignment="1">
      <alignment vertical="top" wrapText="1"/>
    </xf>
    <xf numFmtId="165" fontId="4" fillId="7" borderId="3" xfId="0" applyNumberFormat="1" applyFont="1" applyFill="1" applyBorder="1" applyAlignment="1">
      <alignment horizontal="center" vertical="top"/>
    </xf>
    <xf numFmtId="14" fontId="4" fillId="15" borderId="3" xfId="0" applyNumberFormat="1" applyFont="1" applyFill="1" applyBorder="1" applyAlignment="1">
      <alignment horizontal="center" vertical="top"/>
    </xf>
    <xf numFmtId="0" fontId="4" fillId="15" borderId="3" xfId="0" applyFont="1" applyFill="1" applyBorder="1" applyAlignment="1">
      <alignment vertical="top"/>
    </xf>
    <xf numFmtId="0" fontId="4" fillId="15" borderId="3" xfId="0" applyFont="1" applyFill="1" applyBorder="1" applyAlignment="1">
      <alignment vertical="top" wrapText="1"/>
    </xf>
    <xf numFmtId="165" fontId="4" fillId="15" borderId="3" xfId="0" applyNumberFormat="1" applyFont="1" applyFill="1" applyBorder="1" applyAlignment="1">
      <alignment horizontal="center" vertical="top"/>
    </xf>
    <xf numFmtId="14" fontId="4" fillId="31" borderId="3" xfId="0" applyNumberFormat="1" applyFont="1" applyFill="1" applyBorder="1" applyAlignment="1">
      <alignment horizontal="center" vertical="top"/>
    </xf>
    <xf numFmtId="0" fontId="4" fillId="31" borderId="3" xfId="0" applyFont="1" applyFill="1" applyBorder="1" applyAlignment="1">
      <alignment horizontal="left" vertical="top" wrapText="1"/>
    </xf>
    <xf numFmtId="0" fontId="42" fillId="31" borderId="3" xfId="0" applyFont="1" applyFill="1" applyBorder="1" applyAlignment="1">
      <alignment horizontal="left" vertical="top" wrapText="1"/>
    </xf>
    <xf numFmtId="0" fontId="5" fillId="31" borderId="3" xfId="0" applyFont="1" applyFill="1" applyBorder="1" applyAlignment="1">
      <alignment horizontal="left" vertical="top" wrapText="1"/>
    </xf>
    <xf numFmtId="165" fontId="42" fillId="31" borderId="3" xfId="0" applyNumberFormat="1" applyFont="1" applyFill="1" applyBorder="1" applyAlignment="1">
      <alignment horizontal="center" vertical="top" wrapText="1"/>
    </xf>
    <xf numFmtId="49" fontId="42" fillId="31" borderId="3" xfId="0" applyNumberFormat="1" applyFont="1" applyFill="1" applyBorder="1" applyAlignment="1">
      <alignment horizontal="center" vertical="top"/>
    </xf>
    <xf numFmtId="165" fontId="4" fillId="31" borderId="3" xfId="0" applyNumberFormat="1" applyFont="1" applyFill="1" applyBorder="1" applyAlignment="1">
      <alignment horizontal="center" vertical="top"/>
    </xf>
    <xf numFmtId="14" fontId="4" fillId="34" borderId="3" xfId="0" applyNumberFormat="1" applyFont="1" applyFill="1" applyBorder="1" applyAlignment="1">
      <alignment horizontal="center" vertical="top"/>
    </xf>
    <xf numFmtId="0" fontId="4" fillId="34" borderId="3" xfId="0" applyFont="1" applyFill="1" applyBorder="1" applyAlignment="1">
      <alignment horizontal="left" vertical="top" wrapText="1"/>
    </xf>
    <xf numFmtId="0" fontId="42" fillId="34" borderId="3" xfId="0" applyFont="1" applyFill="1" applyBorder="1" applyAlignment="1">
      <alignment horizontal="left" vertical="top" wrapText="1"/>
    </xf>
    <xf numFmtId="0" fontId="5" fillId="34" borderId="3" xfId="0" applyFont="1" applyFill="1" applyBorder="1" applyAlignment="1">
      <alignment horizontal="left" vertical="top" wrapText="1"/>
    </xf>
    <xf numFmtId="165" fontId="42" fillId="34" borderId="3" xfId="0" applyNumberFormat="1" applyFont="1" applyFill="1" applyBorder="1" applyAlignment="1">
      <alignment horizontal="center" vertical="top" wrapText="1"/>
    </xf>
    <xf numFmtId="165" fontId="4" fillId="34" borderId="3" xfId="0" applyNumberFormat="1" applyFont="1" applyFill="1" applyBorder="1" applyAlignment="1">
      <alignment horizontal="center" vertical="top"/>
    </xf>
    <xf numFmtId="165" fontId="5" fillId="21" borderId="3" xfId="0" applyNumberFormat="1" applyFont="1" applyFill="1" applyBorder="1" applyAlignment="1">
      <alignment horizontal="center" vertical="top"/>
    </xf>
    <xf numFmtId="0" fontId="4" fillId="21" borderId="3" xfId="0" applyFont="1" applyFill="1" applyBorder="1" applyAlignment="1">
      <alignment horizontal="left" vertical="top" wrapText="1"/>
    </xf>
    <xf numFmtId="0" fontId="4" fillId="21" borderId="3" xfId="0" applyFont="1" applyFill="1" applyBorder="1" applyAlignment="1">
      <alignment vertical="top" wrapText="1"/>
    </xf>
    <xf numFmtId="0" fontId="42" fillId="21" borderId="3" xfId="0" applyFont="1" applyFill="1" applyBorder="1" applyAlignment="1">
      <alignment horizontal="left" vertical="top" wrapText="1"/>
    </xf>
    <xf numFmtId="165" fontId="42" fillId="21" borderId="3" xfId="0" applyNumberFormat="1" applyFont="1" applyFill="1" applyBorder="1" applyAlignment="1">
      <alignment horizontal="center" vertical="top" wrapText="1"/>
    </xf>
    <xf numFmtId="49" fontId="42" fillId="21" borderId="3" xfId="0" applyNumberFormat="1" applyFont="1" applyFill="1" applyBorder="1" applyAlignment="1">
      <alignment horizontal="center" vertical="top"/>
    </xf>
    <xf numFmtId="165" fontId="4" fillId="21" borderId="3" xfId="0" applyNumberFormat="1" applyFont="1" applyFill="1" applyBorder="1" applyAlignment="1">
      <alignment horizontal="center" vertical="top"/>
    </xf>
    <xf numFmtId="0" fontId="4" fillId="21" borderId="22" xfId="0" applyFont="1" applyFill="1" applyBorder="1" applyAlignment="1">
      <alignment horizontal="left" vertical="top" wrapText="1"/>
    </xf>
    <xf numFmtId="0" fontId="4" fillId="21" borderId="22" xfId="0" applyFont="1" applyFill="1" applyBorder="1" applyAlignment="1">
      <alignment vertical="top" wrapText="1"/>
    </xf>
    <xf numFmtId="0" fontId="42" fillId="21" borderId="22" xfId="0" applyFont="1" applyFill="1" applyBorder="1" applyAlignment="1">
      <alignment horizontal="left" vertical="top" wrapText="1"/>
    </xf>
    <xf numFmtId="0" fontId="5" fillId="21" borderId="22" xfId="0" applyFont="1" applyFill="1" applyBorder="1" applyAlignment="1">
      <alignment horizontal="left" vertical="top" wrapText="1"/>
    </xf>
    <xf numFmtId="165" fontId="42" fillId="21" borderId="22" xfId="0" applyNumberFormat="1" applyFont="1" applyFill="1" applyBorder="1" applyAlignment="1">
      <alignment horizontal="center" vertical="top" wrapText="1"/>
    </xf>
    <xf numFmtId="49" fontId="42" fillId="21" borderId="22" xfId="0" applyNumberFormat="1" applyFont="1" applyFill="1" applyBorder="1" applyAlignment="1">
      <alignment horizontal="center" vertical="top"/>
    </xf>
    <xf numFmtId="49" fontId="5" fillId="49" borderId="3" xfId="0" applyNumberFormat="1" applyFont="1" applyFill="1" applyBorder="1" applyAlignment="1">
      <alignment horizontal="left" vertical="top"/>
    </xf>
    <xf numFmtId="0" fontId="4" fillId="21" borderId="3" xfId="0" applyFont="1" applyFill="1" applyBorder="1" applyAlignment="1">
      <alignment vertical="top"/>
    </xf>
    <xf numFmtId="0" fontId="4" fillId="21" borderId="3" xfId="0" applyFont="1" applyFill="1" applyBorder="1" applyAlignment="1">
      <alignment horizontal="left" vertical="top"/>
    </xf>
    <xf numFmtId="0" fontId="4" fillId="21" borderId="7" xfId="0" applyFont="1" applyFill="1" applyBorder="1" applyAlignment="1">
      <alignment horizontal="left" vertical="top" wrapText="1"/>
    </xf>
    <xf numFmtId="0" fontId="4" fillId="21" borderId="3" xfId="0" applyFont="1" applyFill="1" applyBorder="1" applyAlignment="1">
      <alignment horizontal="center" vertical="top" wrapText="1"/>
    </xf>
    <xf numFmtId="49" fontId="5" fillId="49" borderId="3" xfId="0" applyNumberFormat="1" applyFont="1" applyFill="1" applyBorder="1" applyAlignment="1">
      <alignment horizontal="left" vertical="top" wrapText="1"/>
    </xf>
    <xf numFmtId="49" fontId="5" fillId="49" borderId="7" xfId="0" applyNumberFormat="1" applyFont="1" applyFill="1" applyBorder="1" applyAlignment="1">
      <alignment horizontal="left" vertical="top" wrapText="1"/>
    </xf>
    <xf numFmtId="0" fontId="4" fillId="21" borderId="7" xfId="0" applyFont="1" applyFill="1" applyBorder="1" applyAlignment="1">
      <alignment vertical="top" wrapText="1"/>
    </xf>
    <xf numFmtId="0" fontId="4" fillId="21" borderId="7" xfId="0" applyFont="1" applyFill="1" applyBorder="1" applyAlignment="1">
      <alignment horizontal="center" vertical="top" wrapText="1"/>
    </xf>
    <xf numFmtId="165" fontId="42" fillId="21" borderId="3" xfId="0" applyNumberFormat="1" applyFont="1" applyFill="1" applyBorder="1" applyAlignment="1">
      <alignment horizontal="left" vertical="top" wrapText="1"/>
    </xf>
    <xf numFmtId="0" fontId="24" fillId="3" borderId="3" xfId="0" quotePrefix="1" applyFont="1" applyFill="1" applyBorder="1" applyAlignment="1">
      <alignment vertical="top" wrapText="1"/>
    </xf>
    <xf numFmtId="49" fontId="5" fillId="21" borderId="9" xfId="0" quotePrefix="1" applyNumberFormat="1" applyFont="1" applyFill="1" applyBorder="1" applyAlignment="1">
      <alignment horizontal="center" vertical="top"/>
    </xf>
    <xf numFmtId="165" fontId="40" fillId="0" borderId="5" xfId="0" applyNumberFormat="1" applyFont="1" applyBorder="1" applyAlignment="1">
      <alignment horizontal="center" vertical="top" wrapText="1"/>
    </xf>
    <xf numFmtId="165" fontId="40" fillId="0" borderId="22" xfId="0" applyNumberFormat="1" applyFont="1" applyBorder="1" applyAlignment="1">
      <alignment horizontal="center" vertical="top" wrapText="1"/>
    </xf>
    <xf numFmtId="165" fontId="40" fillId="37" borderId="22" xfId="0" applyNumberFormat="1" applyFont="1" applyFill="1" applyBorder="1" applyAlignment="1">
      <alignment horizontal="center" vertical="top" wrapText="1"/>
    </xf>
    <xf numFmtId="165" fontId="40" fillId="38" borderId="22" xfId="0" applyNumberFormat="1" applyFont="1" applyFill="1" applyBorder="1" applyAlignment="1">
      <alignment horizontal="center" vertical="top" wrapText="1"/>
    </xf>
    <xf numFmtId="165" fontId="40" fillId="41" borderId="22" xfId="0" applyNumberFormat="1" applyFont="1" applyFill="1" applyBorder="1" applyAlignment="1">
      <alignment horizontal="center" vertical="top" wrapText="1"/>
    </xf>
    <xf numFmtId="165" fontId="40" fillId="42" borderId="22" xfId="0" applyNumberFormat="1" applyFont="1" applyFill="1" applyBorder="1" applyAlignment="1">
      <alignment horizontal="center" vertical="top" wrapText="1"/>
    </xf>
    <xf numFmtId="165" fontId="40" fillId="43" borderId="22" xfId="0" applyNumberFormat="1" applyFont="1" applyFill="1" applyBorder="1" applyAlignment="1">
      <alignment horizontal="center" vertical="top" wrapText="1"/>
    </xf>
    <xf numFmtId="165" fontId="40" fillId="40" borderId="22" xfId="0" applyNumberFormat="1" applyFont="1" applyFill="1" applyBorder="1" applyAlignment="1">
      <alignment horizontal="center" vertical="top" wrapText="1"/>
    </xf>
    <xf numFmtId="165" fontId="40" fillId="44" borderId="22" xfId="0" applyNumberFormat="1" applyFont="1" applyFill="1" applyBorder="1" applyAlignment="1">
      <alignment horizontal="center" vertical="top" wrapText="1"/>
    </xf>
    <xf numFmtId="165" fontId="40" fillId="45" borderId="22" xfId="0" applyNumberFormat="1" applyFont="1" applyFill="1" applyBorder="1" applyAlignment="1">
      <alignment horizontal="center" vertical="top" wrapText="1"/>
    </xf>
    <xf numFmtId="165" fontId="40" fillId="46" borderId="22" xfId="0" applyNumberFormat="1" applyFont="1" applyFill="1" applyBorder="1" applyAlignment="1">
      <alignment horizontal="center" vertical="top" wrapText="1"/>
    </xf>
    <xf numFmtId="165" fontId="40" fillId="47" borderId="22" xfId="0" applyNumberFormat="1" applyFont="1" applyFill="1" applyBorder="1" applyAlignment="1">
      <alignment horizontal="center" vertical="top" wrapText="1"/>
    </xf>
    <xf numFmtId="165" fontId="12" fillId="2" borderId="0" xfId="0" applyNumberFormat="1" applyFont="1" applyFill="1" applyAlignment="1">
      <alignment horizontal="center" vertical="top"/>
    </xf>
    <xf numFmtId="0" fontId="12" fillId="2" borderId="0" xfId="0" applyFont="1" applyFill="1" applyAlignment="1">
      <alignment vertical="top"/>
    </xf>
    <xf numFmtId="0" fontId="12" fillId="2" borderId="0" xfId="0" applyFont="1" applyFill="1" applyAlignment="1">
      <alignment horizontal="center" vertical="top"/>
    </xf>
    <xf numFmtId="166" fontId="12" fillId="2" borderId="0" xfId="0" applyNumberFormat="1" applyFont="1" applyFill="1" applyAlignment="1">
      <alignment horizontal="center" vertical="top"/>
    </xf>
    <xf numFmtId="0" fontId="25" fillId="21" borderId="15" xfId="0" applyFont="1" applyFill="1" applyBorder="1" applyAlignment="1">
      <alignment vertical="top" wrapText="1"/>
    </xf>
    <xf numFmtId="49" fontId="25" fillId="21" borderId="3" xfId="0" applyNumberFormat="1" applyFont="1" applyFill="1" applyBorder="1" applyAlignment="1">
      <alignment horizontal="center" vertical="top" wrapText="1"/>
    </xf>
    <xf numFmtId="0" fontId="25" fillId="21" borderId="3" xfId="0" applyFont="1" applyFill="1" applyBorder="1" applyAlignment="1">
      <alignment horizontal="center" vertical="top" wrapText="1"/>
    </xf>
    <xf numFmtId="0" fontId="25" fillId="21" borderId="3" xfId="0" applyFont="1" applyFill="1" applyBorder="1" applyAlignment="1">
      <alignment vertical="top" wrapText="1"/>
    </xf>
    <xf numFmtId="49" fontId="4" fillId="0" borderId="3" xfId="0" quotePrefix="1" applyNumberFormat="1" applyFont="1" applyBorder="1" applyAlignment="1">
      <alignment horizontal="center" vertical="top" wrapText="1"/>
    </xf>
    <xf numFmtId="0" fontId="4" fillId="53" borderId="3" xfId="0" applyFont="1" applyFill="1" applyBorder="1" applyAlignment="1">
      <alignment horizontal="left" vertical="top" wrapText="1"/>
    </xf>
    <xf numFmtId="0" fontId="4" fillId="53" borderId="3" xfId="0" applyFont="1" applyFill="1" applyBorder="1" applyAlignment="1">
      <alignment horizontal="center" vertical="top" wrapText="1"/>
    </xf>
    <xf numFmtId="49" fontId="19" fillId="53" borderId="3" xfId="0" quotePrefix="1" applyNumberFormat="1" applyFont="1" applyFill="1" applyBorder="1" applyAlignment="1">
      <alignment horizontal="center"/>
    </xf>
    <xf numFmtId="0" fontId="19" fillId="53" borderId="3" xfId="0" applyFont="1" applyFill="1" applyBorder="1"/>
    <xf numFmtId="0" fontId="4" fillId="53" borderId="22" xfId="0" applyFont="1" applyFill="1" applyBorder="1" applyAlignment="1">
      <alignment horizontal="left" vertical="top" wrapText="1"/>
    </xf>
    <xf numFmtId="0" fontId="3" fillId="53" borderId="3" xfId="0" applyFont="1" applyFill="1" applyBorder="1" applyAlignment="1">
      <alignment horizontal="center" vertical="top"/>
    </xf>
    <xf numFmtId="0" fontId="3" fillId="53" borderId="3" xfId="0" applyFont="1" applyFill="1" applyBorder="1" applyAlignment="1">
      <alignment vertical="top"/>
    </xf>
    <xf numFmtId="0" fontId="0" fillId="54" borderId="3" xfId="0" applyFill="1" applyBorder="1" applyAlignment="1">
      <alignment vertical="top"/>
    </xf>
    <xf numFmtId="0" fontId="0" fillId="54" borderId="3" xfId="0" applyFill="1" applyBorder="1" applyAlignment="1">
      <alignment horizontal="center" vertical="top"/>
    </xf>
    <xf numFmtId="0" fontId="0" fillId="54" borderId="3" xfId="0" quotePrefix="1" applyFill="1" applyBorder="1" applyAlignment="1">
      <alignment vertical="top" wrapText="1"/>
    </xf>
    <xf numFmtId="0" fontId="24" fillId="54" borderId="3" xfId="0" applyFont="1" applyFill="1" applyBorder="1" applyAlignment="1">
      <alignment vertical="top" wrapText="1"/>
    </xf>
    <xf numFmtId="0" fontId="0" fillId="54" borderId="3" xfId="0" applyFill="1" applyBorder="1" applyAlignment="1">
      <alignment vertical="top" wrapText="1"/>
    </xf>
    <xf numFmtId="0" fontId="4" fillId="53" borderId="3" xfId="0" quotePrefix="1" applyFont="1" applyFill="1" applyBorder="1" applyAlignment="1">
      <alignment horizontal="center" vertical="top" wrapText="1"/>
    </xf>
    <xf numFmtId="0" fontId="5" fillId="53" borderId="3" xfId="0" applyFont="1" applyFill="1" applyBorder="1" applyAlignment="1">
      <alignment horizontal="left" vertical="top" wrapText="1"/>
    </xf>
    <xf numFmtId="49" fontId="5" fillId="53" borderId="3" xfId="0" applyNumberFormat="1" applyFont="1" applyFill="1" applyBorder="1" applyAlignment="1">
      <alignment horizontal="center" vertical="top" wrapText="1"/>
    </xf>
    <xf numFmtId="0" fontId="16" fillId="53" borderId="3" xfId="0" applyFont="1" applyFill="1" applyBorder="1" applyAlignment="1">
      <alignment vertical="top" wrapText="1"/>
    </xf>
    <xf numFmtId="0" fontId="16" fillId="53" borderId="3" xfId="0" applyFont="1" applyFill="1" applyBorder="1" applyAlignment="1">
      <alignment horizontal="center" vertical="top"/>
    </xf>
    <xf numFmtId="49" fontId="16" fillId="53" borderId="3" xfId="0" applyNumberFormat="1" applyFont="1" applyFill="1" applyBorder="1" applyAlignment="1">
      <alignment horizontal="center" vertical="top" wrapText="1"/>
    </xf>
    <xf numFmtId="0" fontId="5" fillId="53" borderId="3" xfId="0" applyFont="1" applyFill="1" applyBorder="1" applyAlignment="1">
      <alignment vertical="top" wrapText="1"/>
    </xf>
    <xf numFmtId="49" fontId="16" fillId="53" borderId="3" xfId="0" applyNumberFormat="1" applyFont="1" applyFill="1" applyBorder="1" applyAlignment="1">
      <alignment horizontal="center" vertical="top"/>
    </xf>
    <xf numFmtId="0" fontId="5" fillId="53" borderId="3" xfId="0" applyFont="1" applyFill="1" applyBorder="1" applyAlignment="1">
      <alignment horizontal="center" vertical="top" wrapText="1"/>
    </xf>
    <xf numFmtId="49" fontId="5" fillId="53" borderId="3" xfId="0" quotePrefix="1" applyNumberFormat="1" applyFont="1" applyFill="1" applyBorder="1" applyAlignment="1">
      <alignment horizontal="center" vertical="top"/>
    </xf>
    <xf numFmtId="0" fontId="53" fillId="53" borderId="3" xfId="0" applyFont="1" applyFill="1" applyBorder="1" applyAlignment="1">
      <alignment horizontal="left" vertical="top" wrapText="1"/>
    </xf>
    <xf numFmtId="49" fontId="53" fillId="53" borderId="3" xfId="0" applyNumberFormat="1" applyFont="1" applyFill="1" applyBorder="1" applyAlignment="1">
      <alignment horizontal="center" vertical="top" wrapText="1"/>
    </xf>
    <xf numFmtId="49" fontId="53" fillId="53" borderId="3" xfId="0" applyNumberFormat="1" applyFont="1" applyFill="1" applyBorder="1" applyAlignment="1">
      <alignment horizontal="center" vertical="top"/>
    </xf>
    <xf numFmtId="49" fontId="4" fillId="53" borderId="3" xfId="0" applyNumberFormat="1" applyFont="1" applyFill="1" applyBorder="1" applyAlignment="1">
      <alignment horizontal="center" vertical="top" wrapText="1"/>
    </xf>
    <xf numFmtId="0" fontId="42" fillId="53" borderId="3" xfId="0" applyFont="1" applyFill="1" applyBorder="1" applyAlignment="1">
      <alignment horizontal="left" vertical="top" wrapText="1"/>
    </xf>
    <xf numFmtId="165" fontId="42" fillId="53" borderId="3" xfId="0" applyNumberFormat="1" applyFont="1" applyFill="1" applyBorder="1" applyAlignment="1">
      <alignment horizontal="center" vertical="top" wrapText="1"/>
    </xf>
    <xf numFmtId="49" fontId="42" fillId="53" borderId="3" xfId="0" quotePrefix="1" applyNumberFormat="1" applyFont="1" applyFill="1" applyBorder="1" applyAlignment="1">
      <alignment horizontal="center" vertical="top"/>
    </xf>
    <xf numFmtId="0" fontId="5" fillId="53" borderId="3" xfId="0" applyFont="1" applyFill="1" applyBorder="1" applyAlignment="1">
      <alignment horizontal="center" vertical="top"/>
    </xf>
    <xf numFmtId="49" fontId="5" fillId="53" borderId="3" xfId="0" applyNumberFormat="1" applyFont="1" applyFill="1" applyBorder="1" applyAlignment="1">
      <alignment horizontal="center" vertical="top"/>
    </xf>
    <xf numFmtId="0" fontId="5" fillId="53" borderId="5" xfId="0" applyFont="1" applyFill="1" applyBorder="1" applyAlignment="1">
      <alignment vertical="top" wrapText="1"/>
    </xf>
    <xf numFmtId="0" fontId="16" fillId="53" borderId="3" xfId="0" applyFont="1" applyFill="1" applyBorder="1" applyAlignment="1">
      <alignment horizontal="center" vertical="top" wrapText="1"/>
    </xf>
    <xf numFmtId="165" fontId="42" fillId="7" borderId="3" xfId="0" applyNumberFormat="1" applyFont="1" applyFill="1" applyBorder="1" applyAlignment="1">
      <alignment horizontal="center" vertical="top" wrapText="1"/>
    </xf>
    <xf numFmtId="165" fontId="4" fillId="53" borderId="3" xfId="0" applyNumberFormat="1" applyFont="1" applyFill="1" applyBorder="1" applyAlignment="1">
      <alignment horizontal="center" vertical="top" wrapText="1"/>
    </xf>
    <xf numFmtId="0" fontId="49" fillId="53" borderId="3" xfId="0" quotePrefix="1" applyFont="1" applyFill="1" applyBorder="1" applyAlignment="1">
      <alignment horizontal="left" wrapText="1"/>
    </xf>
    <xf numFmtId="0" fontId="49" fillId="53" borderId="3" xfId="0" applyFont="1" applyFill="1" applyBorder="1" applyAlignment="1">
      <alignment horizontal="left" wrapText="1"/>
    </xf>
    <xf numFmtId="0" fontId="51" fillId="0" borderId="18" xfId="0" applyFont="1" applyBorder="1" applyAlignment="1">
      <alignment horizontal="center" vertical="top" wrapText="1"/>
    </xf>
    <xf numFmtId="0" fontId="4" fillId="51" borderId="7" xfId="0" applyFont="1" applyFill="1" applyBorder="1" applyAlignment="1">
      <alignment horizontal="center" vertical="top" wrapText="1"/>
    </xf>
    <xf numFmtId="165" fontId="42" fillId="52" borderId="3" xfId="0" applyNumberFormat="1" applyFont="1" applyFill="1" applyBorder="1" applyAlignment="1">
      <alignment horizontal="center" vertical="top" wrapText="1"/>
    </xf>
    <xf numFmtId="165" fontId="42" fillId="15" borderId="3" xfId="0" applyNumberFormat="1" applyFont="1" applyFill="1" applyBorder="1" applyAlignment="1">
      <alignment horizontal="center" vertical="top" wrapText="1"/>
    </xf>
    <xf numFmtId="0" fontId="0" fillId="0" borderId="0" xfId="0" applyAlignment="1">
      <alignment horizontal="center"/>
    </xf>
    <xf numFmtId="165" fontId="5" fillId="0" borderId="0" xfId="0" applyNumberFormat="1" applyFont="1" applyAlignment="1">
      <alignment horizontal="center" vertical="top"/>
    </xf>
    <xf numFmtId="0" fontId="4" fillId="0" borderId="0" xfId="0" applyFont="1" applyAlignment="1">
      <alignment horizontal="left" vertical="top" wrapText="1"/>
    </xf>
    <xf numFmtId="0" fontId="42" fillId="0" borderId="0" xfId="0" applyFont="1" applyAlignment="1">
      <alignment horizontal="left" vertical="top" wrapText="1"/>
    </xf>
    <xf numFmtId="0" fontId="5" fillId="0" borderId="0" xfId="0" applyFont="1" applyAlignment="1">
      <alignment horizontal="left" vertical="top" wrapText="1"/>
    </xf>
    <xf numFmtId="165" fontId="42" fillId="0" borderId="0" xfId="0" applyNumberFormat="1" applyFont="1" applyAlignment="1">
      <alignment horizontal="center" vertical="top" wrapText="1"/>
    </xf>
    <xf numFmtId="49" fontId="42" fillId="0" borderId="0" xfId="0" applyNumberFormat="1" applyFont="1" applyAlignment="1">
      <alignment horizontal="center" vertical="top"/>
    </xf>
    <xf numFmtId="165" fontId="4" fillId="0" borderId="0" xfId="0" applyNumberFormat="1" applyFont="1" applyAlignment="1">
      <alignment horizontal="center" vertical="top"/>
    </xf>
    <xf numFmtId="165" fontId="5" fillId="22" borderId="0" xfId="0" applyNumberFormat="1" applyFont="1" applyFill="1" applyAlignment="1">
      <alignment horizontal="center" vertical="top"/>
    </xf>
    <xf numFmtId="0" fontId="4" fillId="22" borderId="3" xfId="0" applyFont="1" applyFill="1" applyBorder="1" applyAlignment="1">
      <alignment horizontal="left" vertical="top" wrapText="1"/>
    </xf>
    <xf numFmtId="0" fontId="42" fillId="22" borderId="3" xfId="0" applyFont="1" applyFill="1" applyBorder="1" applyAlignment="1">
      <alignment horizontal="left" vertical="top" wrapText="1"/>
    </xf>
    <xf numFmtId="0" fontId="5" fillId="22" borderId="3" xfId="0" applyFont="1" applyFill="1" applyBorder="1" applyAlignment="1">
      <alignment horizontal="left" vertical="top" wrapText="1"/>
    </xf>
    <xf numFmtId="165" fontId="42" fillId="22" borderId="3" xfId="0" applyNumberFormat="1" applyFont="1" applyFill="1" applyBorder="1" applyAlignment="1">
      <alignment horizontal="center" vertical="top" wrapText="1"/>
    </xf>
    <xf numFmtId="49" fontId="42" fillId="22" borderId="3" xfId="0" applyNumberFormat="1" applyFont="1" applyFill="1" applyBorder="1" applyAlignment="1">
      <alignment horizontal="center" vertical="top"/>
    </xf>
    <xf numFmtId="165" fontId="4" fillId="22" borderId="3" xfId="0" applyNumberFormat="1" applyFont="1" applyFill="1" applyBorder="1" applyAlignment="1">
      <alignment horizontal="center" vertical="top"/>
    </xf>
    <xf numFmtId="165" fontId="4" fillId="22" borderId="3" xfId="0" applyNumberFormat="1" applyFont="1" applyFill="1" applyBorder="1" applyAlignment="1">
      <alignment horizontal="center" vertical="top" wrapText="1"/>
    </xf>
    <xf numFmtId="0" fontId="49" fillId="21" borderId="3" xfId="0" applyFont="1" applyFill="1" applyBorder="1" applyAlignment="1">
      <alignment horizontal="center" vertical="center"/>
    </xf>
    <xf numFmtId="0" fontId="49" fillId="21" borderId="3" xfId="0" applyFont="1" applyFill="1" applyBorder="1" applyAlignment="1">
      <alignment vertical="center" wrapText="1"/>
    </xf>
    <xf numFmtId="0" fontId="49" fillId="21" borderId="3" xfId="0" applyFont="1" applyFill="1" applyBorder="1" applyAlignment="1">
      <alignment vertical="center"/>
    </xf>
    <xf numFmtId="0" fontId="54" fillId="18" borderId="3" xfId="0" applyFont="1" applyFill="1" applyBorder="1"/>
    <xf numFmtId="0" fontId="54" fillId="18" borderId="3" xfId="0" applyFont="1" applyFill="1" applyBorder="1" applyAlignment="1">
      <alignment horizontal="center" vertical="center" wrapText="1"/>
    </xf>
    <xf numFmtId="0" fontId="49" fillId="21" borderId="3" xfId="0" applyFont="1" applyFill="1" applyBorder="1" applyAlignment="1">
      <alignment horizontal="center" vertical="center" wrapText="1"/>
    </xf>
    <xf numFmtId="0" fontId="6" fillId="2" borderId="0" xfId="0" applyFont="1" applyFill="1" applyAlignment="1">
      <alignment horizontal="left" vertical="top"/>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15"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15" xfId="0" applyFont="1" applyBorder="1" applyAlignment="1">
      <alignment horizontal="lef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15" xfId="0" applyFont="1" applyBorder="1" applyAlignment="1">
      <alignment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7" xfId="0" applyFont="1" applyBorder="1" applyAlignment="1">
      <alignment horizontal="center" vertical="top"/>
    </xf>
    <xf numFmtId="0" fontId="5" fillId="0" borderId="15" xfId="0" applyFont="1" applyBorder="1" applyAlignment="1">
      <alignment horizontal="center" vertical="top"/>
    </xf>
    <xf numFmtId="0" fontId="5" fillId="0" borderId="3" xfId="0" applyFont="1" applyBorder="1" applyAlignment="1">
      <alignment horizontal="center" vertical="top"/>
    </xf>
    <xf numFmtId="49" fontId="5" fillId="0" borderId="3" xfId="0" applyNumberFormat="1" applyFont="1" applyBorder="1" applyAlignment="1">
      <alignment horizontal="center" vertical="top"/>
    </xf>
    <xf numFmtId="0" fontId="5" fillId="0" borderId="8" xfId="0" applyFont="1" applyBorder="1" applyAlignment="1">
      <alignment horizontal="center" vertical="top"/>
    </xf>
    <xf numFmtId="49" fontId="5" fillId="0" borderId="7" xfId="0" applyNumberFormat="1" applyFont="1" applyBorder="1" applyAlignment="1">
      <alignment horizontal="center" vertical="top"/>
    </xf>
    <xf numFmtId="49" fontId="5" fillId="0" borderId="8" xfId="0" applyNumberFormat="1" applyFont="1" applyBorder="1" applyAlignment="1">
      <alignment horizontal="center" vertical="top"/>
    </xf>
    <xf numFmtId="0" fontId="5" fillId="0" borderId="15" xfId="0" applyFont="1" applyBorder="1" applyAlignment="1">
      <alignment vertical="top" wrapText="1"/>
    </xf>
    <xf numFmtId="49" fontId="5" fillId="0" borderId="15" xfId="0" applyNumberFormat="1" applyFont="1" applyBorder="1" applyAlignment="1">
      <alignment horizontal="center" vertical="top"/>
    </xf>
    <xf numFmtId="0" fontId="5" fillId="0" borderId="7" xfId="0" applyFont="1" applyBorder="1" applyAlignment="1">
      <alignment horizontal="left" vertical="top"/>
    </xf>
    <xf numFmtId="0" fontId="5" fillId="0" borderId="15" xfId="0" applyFont="1" applyBorder="1" applyAlignment="1">
      <alignment horizontal="left" vertical="top"/>
    </xf>
    <xf numFmtId="0" fontId="5" fillId="0" borderId="8" xfId="0" applyFont="1" applyBorder="1" applyAlignment="1">
      <alignment horizontal="left" vertical="top"/>
    </xf>
    <xf numFmtId="0" fontId="5" fillId="2" borderId="7"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1" borderId="7" xfId="0" applyFont="1" applyFill="1" applyBorder="1" applyAlignment="1">
      <alignment horizontal="center" vertical="top" wrapText="1"/>
    </xf>
    <xf numFmtId="0" fontId="5" fillId="21" borderId="15" xfId="0" applyFont="1" applyFill="1" applyBorder="1" applyAlignment="1">
      <alignment horizontal="center" vertical="top" wrapText="1"/>
    </xf>
    <xf numFmtId="0" fontId="5" fillId="21" borderId="8" xfId="0" applyFont="1" applyFill="1" applyBorder="1" applyAlignment="1">
      <alignment horizontal="center" vertical="top" wrapText="1"/>
    </xf>
    <xf numFmtId="0" fontId="5" fillId="21" borderId="7" xfId="0" applyFont="1" applyFill="1" applyBorder="1" applyAlignment="1">
      <alignment horizontal="center" vertical="top"/>
    </xf>
    <xf numFmtId="0" fontId="5" fillId="21" borderId="15" xfId="0" applyFont="1" applyFill="1" applyBorder="1" applyAlignment="1">
      <alignment horizontal="center" vertical="top"/>
    </xf>
    <xf numFmtId="0" fontId="5" fillId="21" borderId="8" xfId="0" applyFont="1" applyFill="1" applyBorder="1" applyAlignment="1">
      <alignment horizontal="center" vertical="top"/>
    </xf>
    <xf numFmtId="0" fontId="5" fillId="21" borderId="7" xfId="0" applyFont="1" applyFill="1" applyBorder="1" applyAlignment="1">
      <alignment horizontal="left" vertical="top" wrapText="1"/>
    </xf>
    <xf numFmtId="0" fontId="5" fillId="21" borderId="15" xfId="0" applyFont="1" applyFill="1" applyBorder="1" applyAlignment="1">
      <alignment horizontal="left" vertical="top" wrapText="1"/>
    </xf>
    <xf numFmtId="0" fontId="5" fillId="21" borderId="8" xfId="0" applyFont="1" applyFill="1" applyBorder="1" applyAlignment="1">
      <alignment horizontal="left" vertical="top" wrapText="1"/>
    </xf>
    <xf numFmtId="0" fontId="5" fillId="0" borderId="19" xfId="0" applyFont="1" applyBorder="1" applyAlignment="1">
      <alignment horizontal="left" vertical="top" wrapText="1"/>
    </xf>
    <xf numFmtId="0" fontId="5" fillId="0" borderId="21" xfId="0" applyFont="1" applyBorder="1" applyAlignment="1">
      <alignment horizontal="left" vertical="top" wrapText="1"/>
    </xf>
    <xf numFmtId="0" fontId="5" fillId="0" borderId="20" xfId="0" applyFont="1" applyBorder="1" applyAlignment="1">
      <alignment horizontal="left" vertical="top" wrapText="1"/>
    </xf>
    <xf numFmtId="164" fontId="5" fillId="0" borderId="7" xfId="0" applyNumberFormat="1" applyFont="1" applyBorder="1" applyAlignment="1">
      <alignment horizontal="center" vertical="top"/>
    </xf>
    <xf numFmtId="164" fontId="5" fillId="0" borderId="15" xfId="0" applyNumberFormat="1" applyFont="1" applyBorder="1" applyAlignment="1">
      <alignment horizontal="center" vertical="top"/>
    </xf>
    <xf numFmtId="164" fontId="5" fillId="0" borderId="3" xfId="0" applyNumberFormat="1" applyFont="1" applyBorder="1" applyAlignment="1">
      <alignment horizontal="center" vertical="top"/>
    </xf>
    <xf numFmtId="0" fontId="5" fillId="0" borderId="7" xfId="0" quotePrefix="1" applyFont="1" applyBorder="1" applyAlignment="1">
      <alignment horizontal="center" vertical="top"/>
    </xf>
    <xf numFmtId="0" fontId="5" fillId="0" borderId="8" xfId="0" quotePrefix="1" applyFont="1" applyBorder="1" applyAlignment="1">
      <alignment horizontal="center" vertical="top"/>
    </xf>
    <xf numFmtId="164" fontId="5" fillId="0" borderId="8" xfId="0" applyNumberFormat="1" applyFont="1" applyBorder="1" applyAlignment="1">
      <alignment horizontal="center" vertical="top"/>
    </xf>
    <xf numFmtId="0" fontId="5" fillId="0" borderId="3" xfId="0" applyFont="1" applyBorder="1" applyAlignment="1">
      <alignment horizontal="left" vertical="top" wrapText="1"/>
    </xf>
    <xf numFmtId="0" fontId="5" fillId="0" borderId="15" xfId="0" quotePrefix="1" applyFont="1" applyBorder="1" applyAlignment="1">
      <alignment horizontal="center" vertical="top"/>
    </xf>
    <xf numFmtId="0" fontId="6" fillId="20" borderId="6" xfId="0" applyFont="1" applyFill="1" applyBorder="1" applyAlignment="1">
      <alignment horizontal="left" vertical="top"/>
    </xf>
    <xf numFmtId="0" fontId="6" fillId="20" borderId="4" xfId="0" applyFont="1" applyFill="1" applyBorder="1" applyAlignment="1">
      <alignment horizontal="left" vertical="top"/>
    </xf>
    <xf numFmtId="0" fontId="6" fillId="20" borderId="5" xfId="0" applyFont="1" applyFill="1" applyBorder="1" applyAlignment="1">
      <alignment horizontal="left" vertical="top"/>
    </xf>
    <xf numFmtId="164" fontId="5" fillId="21" borderId="7" xfId="0" applyNumberFormat="1" applyFont="1" applyFill="1" applyBorder="1" applyAlignment="1">
      <alignment horizontal="center" vertical="top"/>
    </xf>
    <xf numFmtId="164" fontId="5" fillId="21" borderId="15" xfId="0" applyNumberFormat="1" applyFont="1" applyFill="1" applyBorder="1" applyAlignment="1">
      <alignment horizontal="center" vertical="top"/>
    </xf>
    <xf numFmtId="164" fontId="5" fillId="21" borderId="8" xfId="0" applyNumberFormat="1" applyFont="1" applyFill="1" applyBorder="1" applyAlignment="1">
      <alignment horizontal="center" vertical="top"/>
    </xf>
    <xf numFmtId="0" fontId="5" fillId="21" borderId="3" xfId="0" applyFont="1" applyFill="1" applyBorder="1" applyAlignment="1">
      <alignment horizontal="center" vertical="top"/>
    </xf>
    <xf numFmtId="0" fontId="5" fillId="21" borderId="19" xfId="0" applyFont="1" applyFill="1" applyBorder="1" applyAlignment="1">
      <alignment horizontal="left" vertical="top" wrapText="1"/>
    </xf>
    <xf numFmtId="0" fontId="5" fillId="21" borderId="21" xfId="0" applyFont="1" applyFill="1" applyBorder="1" applyAlignment="1">
      <alignment horizontal="left" vertical="top" wrapText="1"/>
    </xf>
    <xf numFmtId="0" fontId="5" fillId="21" borderId="20" xfId="0" applyFont="1" applyFill="1" applyBorder="1" applyAlignment="1">
      <alignment horizontal="left" vertical="top" wrapText="1"/>
    </xf>
    <xf numFmtId="49" fontId="4" fillId="0" borderId="7" xfId="0" applyNumberFormat="1" applyFont="1" applyBorder="1" applyAlignment="1">
      <alignment horizontal="center" vertical="top"/>
    </xf>
    <xf numFmtId="49" fontId="4" fillId="0" borderId="15" xfId="0" applyNumberFormat="1" applyFont="1" applyBorder="1" applyAlignment="1">
      <alignment horizontal="center" vertical="top"/>
    </xf>
    <xf numFmtId="0" fontId="4" fillId="0" borderId="15" xfId="0"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xf>
    <xf numFmtId="49" fontId="4" fillId="0" borderId="8" xfId="0" applyNumberFormat="1" applyFont="1" applyBorder="1" applyAlignment="1">
      <alignment horizontal="center" vertical="top"/>
    </xf>
    <xf numFmtId="0" fontId="5" fillId="0" borderId="6" xfId="0" applyFont="1" applyBorder="1" applyAlignment="1">
      <alignment horizontal="center" vertical="top" wrapText="1"/>
    </xf>
    <xf numFmtId="0" fontId="5" fillId="0" borderId="3" xfId="0" applyFont="1" applyBorder="1" applyAlignment="1">
      <alignment horizontal="left" vertical="top"/>
    </xf>
    <xf numFmtId="0" fontId="5" fillId="0" borderId="19"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49" fontId="5" fillId="0" borderId="3" xfId="0" applyNumberFormat="1" applyFont="1" applyBorder="1" applyAlignment="1">
      <alignment horizontal="center" vertical="top" wrapText="1"/>
    </xf>
    <xf numFmtId="49" fontId="5" fillId="0" borderId="7" xfId="0" applyNumberFormat="1" applyFont="1" applyBorder="1" applyAlignment="1">
      <alignment horizontal="center" vertical="top" wrapText="1"/>
    </xf>
    <xf numFmtId="49" fontId="5" fillId="0" borderId="15"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31" borderId="3" xfId="0" applyFont="1" applyFill="1" applyBorder="1" applyAlignment="1">
      <alignment horizontal="center" vertical="top" wrapText="1"/>
    </xf>
    <xf numFmtId="0" fontId="1" fillId="0" borderId="6" xfId="0" applyFont="1" applyBorder="1" applyAlignment="1">
      <alignment horizontal="center" vertical="top" wrapText="1"/>
    </xf>
    <xf numFmtId="0" fontId="1" fillId="0" borderId="3" xfId="0" applyFont="1" applyBorder="1" applyAlignment="1">
      <alignment horizontal="center" vertical="top" wrapText="1"/>
    </xf>
    <xf numFmtId="0" fontId="1" fillId="0" borderId="3" xfId="0" applyFont="1" applyBorder="1" applyAlignment="1">
      <alignment horizontal="left" vertical="top" wrapText="1"/>
    </xf>
    <xf numFmtId="0" fontId="0" fillId="0" borderId="15" xfId="0" applyBorder="1"/>
    <xf numFmtId="0" fontId="0" fillId="0" borderId="8" xfId="0" applyBorder="1"/>
    <xf numFmtId="0" fontId="5" fillId="0" borderId="19" xfId="0" quotePrefix="1"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6" xfId="0" applyFont="1" applyBorder="1" applyAlignment="1">
      <alignment horizontal="center" vertical="top"/>
    </xf>
    <xf numFmtId="0" fontId="5" fillId="0" borderId="7" xfId="0" quotePrefix="1" applyFont="1" applyBorder="1" applyAlignment="1">
      <alignment horizontal="left" vertical="top" wrapText="1"/>
    </xf>
    <xf numFmtId="0" fontId="5" fillId="0" borderId="8" xfId="0" quotePrefix="1" applyFont="1" applyBorder="1" applyAlignment="1">
      <alignment horizontal="left" vertical="top" wrapText="1"/>
    </xf>
    <xf numFmtId="0" fontId="5" fillId="0" borderId="20" xfId="0" quotePrefix="1" applyFont="1" applyBorder="1" applyAlignment="1">
      <alignment horizontal="center" vertical="top" wrapText="1"/>
    </xf>
    <xf numFmtId="0" fontId="5" fillId="0" borderId="7" xfId="0" quotePrefix="1" applyFont="1" applyBorder="1" applyAlignment="1">
      <alignment horizontal="center" vertical="top" wrapText="1"/>
    </xf>
    <xf numFmtId="0" fontId="5" fillId="0" borderId="8" xfId="0" quotePrefix="1" applyFont="1" applyBorder="1" applyAlignment="1">
      <alignment horizontal="center" vertical="top" wrapText="1"/>
    </xf>
    <xf numFmtId="49" fontId="5" fillId="0" borderId="7"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1"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49" fontId="5" fillId="0" borderId="3" xfId="0" applyNumberFormat="1" applyFont="1" applyBorder="1" applyAlignment="1">
      <alignment vertical="top" wrapText="1"/>
    </xf>
    <xf numFmtId="0" fontId="5" fillId="0" borderId="3" xfId="0" quotePrefix="1" applyFont="1" applyBorder="1" applyAlignment="1">
      <alignment horizontal="center" vertical="top" wrapText="1"/>
    </xf>
    <xf numFmtId="0" fontId="6" fillId="0" borderId="19"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6" xfId="0" quotePrefix="1" applyFont="1" applyBorder="1" applyAlignment="1">
      <alignment horizontal="center" vertical="top" wrapText="1"/>
    </xf>
    <xf numFmtId="0" fontId="6" fillId="23" borderId="3" xfId="0" applyFont="1" applyFill="1" applyBorder="1" applyAlignment="1">
      <alignment horizontal="left" vertical="top"/>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21" xfId="0" applyFont="1" applyBorder="1" applyAlignment="1">
      <alignment horizontal="center" vertical="top"/>
    </xf>
    <xf numFmtId="0" fontId="5" fillId="0" borderId="20" xfId="0" applyFont="1" applyBorder="1" applyAlignment="1">
      <alignment horizontal="center" vertical="top"/>
    </xf>
    <xf numFmtId="0" fontId="11" fillId="20" borderId="6" xfId="0" applyFont="1" applyFill="1" applyBorder="1" applyAlignment="1">
      <alignment horizontal="left"/>
    </xf>
    <xf numFmtId="0" fontId="11" fillId="20" borderId="4" xfId="0" applyFont="1" applyFill="1" applyBorder="1" applyAlignment="1">
      <alignment horizontal="left"/>
    </xf>
    <xf numFmtId="0" fontId="4" fillId="21" borderId="7" xfId="0" applyFont="1" applyFill="1" applyBorder="1" applyAlignment="1">
      <alignment horizontal="center" vertical="center"/>
    </xf>
    <xf numFmtId="0" fontId="4" fillId="21" borderId="15" xfId="0" applyFont="1" applyFill="1" applyBorder="1" applyAlignment="1">
      <alignment horizontal="center" vertical="center"/>
    </xf>
    <xf numFmtId="0" fontId="4" fillId="21" borderId="8" xfId="0" applyFont="1" applyFill="1" applyBorder="1" applyAlignment="1">
      <alignment horizontal="center" vertical="center"/>
    </xf>
    <xf numFmtId="0" fontId="12" fillId="0" borderId="7" xfId="0" applyFont="1" applyBorder="1" applyAlignment="1">
      <alignment horizontal="center" vertical="top"/>
    </xf>
    <xf numFmtId="0" fontId="12" fillId="0" borderId="15" xfId="0" applyFont="1" applyBorder="1" applyAlignment="1">
      <alignment horizontal="center" vertical="top"/>
    </xf>
    <xf numFmtId="0" fontId="12" fillId="0" borderId="8" xfId="0" applyFont="1" applyBorder="1" applyAlignment="1">
      <alignment horizontal="center" vertical="top"/>
    </xf>
    <xf numFmtId="0" fontId="15" fillId="0" borderId="7" xfId="0" applyFont="1" applyBorder="1" applyAlignment="1">
      <alignment horizontal="center" vertical="top" wrapText="1"/>
    </xf>
    <xf numFmtId="0" fontId="15" fillId="0" borderId="15" xfId="0" applyFont="1" applyBorder="1" applyAlignment="1">
      <alignment horizontal="center" vertical="top"/>
    </xf>
    <xf numFmtId="0" fontId="15" fillId="0" borderId="8" xfId="0" applyFont="1" applyBorder="1" applyAlignment="1">
      <alignment horizontal="center" vertical="top"/>
    </xf>
    <xf numFmtId="0" fontId="12" fillId="0" borderId="7" xfId="0" applyFont="1" applyBorder="1" applyAlignment="1">
      <alignment horizontal="left" vertical="top" wrapText="1"/>
    </xf>
    <xf numFmtId="0" fontId="12" fillId="0" borderId="15" xfId="0" applyFont="1" applyBorder="1" applyAlignment="1">
      <alignment horizontal="left" vertical="top" wrapText="1"/>
    </xf>
    <xf numFmtId="0" fontId="12" fillId="0" borderId="8" xfId="0" applyFont="1" applyBorder="1" applyAlignment="1">
      <alignment horizontal="left" vertical="top" wrapText="1"/>
    </xf>
    <xf numFmtId="0" fontId="15" fillId="0" borderId="7" xfId="0" applyFont="1" applyBorder="1" applyAlignment="1">
      <alignment horizontal="center" vertical="top"/>
    </xf>
    <xf numFmtId="0" fontId="5" fillId="0" borderId="3" xfId="0" applyFont="1" applyBorder="1" applyAlignment="1">
      <alignment horizontal="justify" vertical="top" wrapText="1"/>
    </xf>
    <xf numFmtId="0" fontId="5" fillId="0" borderId="3" xfId="0" applyFont="1" applyBorder="1" applyAlignment="1">
      <alignment horizontal="justify" vertical="top"/>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15" xfId="0" quotePrefix="1" applyFont="1" applyBorder="1" applyAlignment="1">
      <alignment horizontal="center" vertical="top" wrapText="1"/>
    </xf>
    <xf numFmtId="0" fontId="35" fillId="0" borderId="15" xfId="0" applyFont="1" applyBorder="1" applyAlignment="1">
      <alignment horizontal="center" vertical="top"/>
    </xf>
    <xf numFmtId="0" fontId="35" fillId="0" borderId="7" xfId="0" applyFont="1" applyBorder="1" applyAlignment="1">
      <alignment horizontal="center" vertical="top"/>
    </xf>
    <xf numFmtId="0" fontId="15" fillId="0" borderId="3" xfId="0" applyFont="1" applyBorder="1" applyAlignment="1">
      <alignment horizontal="center" vertical="top"/>
    </xf>
    <xf numFmtId="0" fontId="1" fillId="0" borderId="3" xfId="0" applyFont="1" applyBorder="1" applyAlignment="1">
      <alignment horizontal="center" vertical="top"/>
    </xf>
    <xf numFmtId="0" fontId="15" fillId="0" borderId="6" xfId="0" applyFont="1" applyBorder="1" applyAlignment="1">
      <alignment horizontal="center" vertical="top"/>
    </xf>
    <xf numFmtId="0" fontId="5" fillId="0" borderId="19" xfId="0" applyFont="1" applyBorder="1" applyAlignment="1">
      <alignment horizontal="center" vertical="top"/>
    </xf>
    <xf numFmtId="0" fontId="5" fillId="31" borderId="7" xfId="0" applyFont="1" applyFill="1" applyBorder="1" applyAlignment="1">
      <alignment horizontal="center" vertical="top" wrapText="1"/>
    </xf>
    <xf numFmtId="0" fontId="5" fillId="31" borderId="15" xfId="0" applyFont="1" applyFill="1" applyBorder="1" applyAlignment="1">
      <alignment horizontal="center" vertical="top" wrapText="1"/>
    </xf>
    <xf numFmtId="0" fontId="5" fillId="31" borderId="8" xfId="0" applyFont="1" applyFill="1" applyBorder="1" applyAlignment="1">
      <alignment horizontal="center" vertical="top" wrapText="1"/>
    </xf>
    <xf numFmtId="0" fontId="1" fillId="0" borderId="3" xfId="0" applyFont="1" applyBorder="1" applyAlignment="1">
      <alignment vertical="top" wrapText="1"/>
    </xf>
    <xf numFmtId="0" fontId="16" fillId="0" borderId="3" xfId="0" applyFont="1" applyBorder="1" applyAlignment="1">
      <alignment horizontal="center" vertical="top" wrapText="1"/>
    </xf>
    <xf numFmtId="0" fontId="5" fillId="0" borderId="28" xfId="0" applyFont="1" applyBorder="1" applyAlignment="1">
      <alignment horizontal="center" vertical="top" wrapText="1"/>
    </xf>
    <xf numFmtId="0" fontId="5" fillId="0" borderId="30" xfId="0" applyFont="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1" fillId="0" borderId="27" xfId="0" applyFont="1" applyBorder="1" applyAlignment="1">
      <alignment horizontal="center" vertical="top"/>
    </xf>
    <xf numFmtId="0" fontId="1" fillId="0" borderId="27" xfId="0" quotePrefix="1" applyFont="1" applyBorder="1" applyAlignment="1">
      <alignment horizontal="center" vertical="top" wrapText="1"/>
    </xf>
    <xf numFmtId="0" fontId="1" fillId="0" borderId="29" xfId="0" applyFont="1" applyBorder="1" applyAlignment="1">
      <alignment horizontal="left" vertical="top" wrapText="1"/>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22" xfId="0" applyFont="1" applyBorder="1" applyAlignment="1">
      <alignment horizontal="center" vertical="top"/>
    </xf>
    <xf numFmtId="0" fontId="1" fillId="0" borderId="7" xfId="0" applyFont="1" applyBorder="1" applyAlignment="1">
      <alignment horizontal="center" vertical="top"/>
    </xf>
    <xf numFmtId="0" fontId="1" fillId="0" borderId="15" xfId="0" applyFont="1" applyBorder="1" applyAlignment="1">
      <alignment horizontal="center" vertical="top"/>
    </xf>
    <xf numFmtId="0" fontId="1" fillId="0" borderId="8" xfId="0" applyFont="1" applyBorder="1" applyAlignment="1">
      <alignment horizontal="center" vertical="top"/>
    </xf>
    <xf numFmtId="0" fontId="1" fillId="0" borderId="7" xfId="0" applyFont="1" applyBorder="1" applyAlignment="1">
      <alignment horizontal="left" vertical="top" wrapText="1"/>
    </xf>
    <xf numFmtId="0" fontId="1" fillId="0" borderId="15" xfId="0" applyFont="1" applyBorder="1" applyAlignment="1">
      <alignment horizontal="left" vertical="top" wrapText="1"/>
    </xf>
    <xf numFmtId="0" fontId="1" fillId="0" borderId="8" xfId="0" applyFont="1" applyBorder="1" applyAlignment="1">
      <alignment horizontal="left" vertical="top" wrapText="1"/>
    </xf>
    <xf numFmtId="0" fontId="1" fillId="0" borderId="7" xfId="0" applyFont="1" applyBorder="1" applyAlignment="1">
      <alignment horizontal="center"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0" fontId="5" fillId="0" borderId="29" xfId="0" applyFont="1" applyBorder="1" applyAlignment="1">
      <alignment horizontal="left" vertical="top" wrapText="1"/>
    </xf>
    <xf numFmtId="0" fontId="2" fillId="0" borderId="7" xfId="0" applyFont="1" applyBorder="1" applyAlignment="1">
      <alignment horizontal="center" vertical="top"/>
    </xf>
    <xf numFmtId="0" fontId="2" fillId="0" borderId="15" xfId="0" applyFont="1" applyBorder="1" applyAlignment="1">
      <alignment horizontal="center" vertical="top"/>
    </xf>
    <xf numFmtId="0" fontId="2" fillId="0" borderId="3" xfId="0" applyFont="1" applyBorder="1" applyAlignment="1">
      <alignment horizontal="center" vertical="top"/>
    </xf>
    <xf numFmtId="0" fontId="2" fillId="0" borderId="8" xfId="0" applyFont="1" applyBorder="1" applyAlignment="1">
      <alignment horizontal="center" vertical="top"/>
    </xf>
    <xf numFmtId="0" fontId="0" fillId="2" borderId="18" xfId="0" applyFill="1" applyBorder="1" applyAlignment="1">
      <alignment horizontal="center"/>
    </xf>
    <xf numFmtId="0" fontId="5" fillId="0" borderId="15" xfId="0" applyFont="1" applyBorder="1" applyAlignment="1">
      <alignment vertical="top"/>
    </xf>
    <xf numFmtId="0" fontId="5" fillId="0" borderId="3" xfId="0" applyFont="1" applyBorder="1" applyAlignment="1">
      <alignment vertical="top"/>
    </xf>
    <xf numFmtId="0" fontId="4" fillId="0" borderId="21" xfId="0" applyFont="1" applyBorder="1" applyAlignment="1">
      <alignment horizontal="center" vertical="top"/>
    </xf>
    <xf numFmtId="0" fontId="4" fillId="0" borderId="20" xfId="0" applyFont="1" applyBorder="1" applyAlignment="1">
      <alignment horizontal="center" vertical="top"/>
    </xf>
    <xf numFmtId="0" fontId="5" fillId="0" borderId="7" xfId="0" applyFont="1" applyBorder="1" applyAlignment="1">
      <alignment vertical="top"/>
    </xf>
    <xf numFmtId="0" fontId="5" fillId="0" borderId="3" xfId="0" quotePrefix="1" applyFont="1" applyBorder="1" applyAlignment="1">
      <alignment horizontal="center" vertical="top"/>
    </xf>
    <xf numFmtId="0" fontId="6" fillId="23" borderId="6" xfId="0" applyFont="1" applyFill="1" applyBorder="1" applyAlignment="1">
      <alignment horizontal="left" vertical="top" wrapText="1"/>
    </xf>
    <xf numFmtId="0" fontId="6" fillId="23" borderId="4" xfId="0" applyFont="1" applyFill="1" applyBorder="1" applyAlignment="1">
      <alignment horizontal="left" vertical="top" wrapText="1"/>
    </xf>
    <xf numFmtId="0" fontId="6" fillId="23" borderId="5" xfId="0" applyFont="1" applyFill="1" applyBorder="1" applyAlignment="1">
      <alignment horizontal="left" vertical="top" wrapText="1"/>
    </xf>
    <xf numFmtId="0" fontId="6" fillId="23" borderId="6" xfId="0" applyFont="1" applyFill="1" applyBorder="1" applyAlignment="1">
      <alignment horizontal="left" vertical="center" wrapText="1"/>
    </xf>
    <xf numFmtId="0" fontId="6" fillId="23" borderId="4" xfId="0" applyFont="1" applyFill="1" applyBorder="1" applyAlignment="1">
      <alignment horizontal="left" vertical="center" wrapText="1"/>
    </xf>
    <xf numFmtId="0" fontId="5" fillId="0" borderId="24" xfId="0" applyFont="1" applyBorder="1" applyAlignment="1">
      <alignment horizontal="center" vertical="top"/>
    </xf>
    <xf numFmtId="0" fontId="5" fillId="0" borderId="0" xfId="0" applyFont="1" applyAlignment="1">
      <alignment horizontal="center" vertical="top"/>
    </xf>
    <xf numFmtId="0" fontId="5" fillId="0" borderId="16" xfId="0" applyFont="1" applyBorder="1" applyAlignment="1">
      <alignment horizontal="center" vertical="top"/>
    </xf>
    <xf numFmtId="0" fontId="6" fillId="23" borderId="5" xfId="0" applyFont="1" applyFill="1" applyBorder="1" applyAlignment="1">
      <alignment horizontal="left" vertical="center" wrapText="1"/>
    </xf>
    <xf numFmtId="0" fontId="5" fillId="2" borderId="7"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8" xfId="0" applyFont="1" applyFill="1" applyBorder="1" applyAlignment="1">
      <alignment horizontal="center" vertical="top" wrapText="1"/>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5" fillId="2" borderId="7" xfId="0" applyFont="1" applyFill="1" applyBorder="1" applyAlignment="1">
      <alignment horizontal="left" vertical="top"/>
    </xf>
    <xf numFmtId="0" fontId="5" fillId="2" borderId="8" xfId="0" applyFont="1" applyFill="1" applyBorder="1" applyAlignment="1">
      <alignment horizontal="left" vertical="top"/>
    </xf>
    <xf numFmtId="0" fontId="6" fillId="23" borderId="6" xfId="0" applyFont="1" applyFill="1" applyBorder="1" applyAlignment="1">
      <alignment horizontal="center" vertical="top" wrapText="1"/>
    </xf>
    <xf numFmtId="0" fontId="6" fillId="23" borderId="4" xfId="0" applyFont="1" applyFill="1" applyBorder="1" applyAlignment="1">
      <alignment horizontal="center" vertical="top" wrapText="1"/>
    </xf>
    <xf numFmtId="0" fontId="34" fillId="2" borderId="16" xfId="0" applyFont="1" applyFill="1" applyBorder="1" applyAlignment="1">
      <alignment horizontal="left" vertical="top"/>
    </xf>
    <xf numFmtId="0" fontId="5" fillId="2" borderId="15" xfId="0" applyFont="1" applyFill="1" applyBorder="1" applyAlignment="1">
      <alignment horizontal="center" vertical="top"/>
    </xf>
    <xf numFmtId="0" fontId="5" fillId="2" borderId="15" xfId="0" applyFont="1" applyFill="1" applyBorder="1" applyAlignment="1">
      <alignment horizontal="left" vertical="top"/>
    </xf>
    <xf numFmtId="0" fontId="5" fillId="0" borderId="8" xfId="0" applyFont="1" applyBorder="1" applyAlignment="1">
      <alignment vertical="top"/>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6" fillId="23" borderId="20" xfId="0" applyFont="1" applyFill="1" applyBorder="1" applyAlignment="1">
      <alignment horizontal="left" vertical="top" wrapText="1"/>
    </xf>
    <xf numFmtId="0" fontId="6" fillId="23" borderId="16" xfId="0" applyFont="1" applyFill="1" applyBorder="1" applyAlignment="1">
      <alignment horizontal="left" vertical="top" wrapText="1"/>
    </xf>
    <xf numFmtId="0" fontId="6" fillId="23" borderId="22" xfId="0" applyFont="1" applyFill="1" applyBorder="1" applyAlignment="1">
      <alignment horizontal="left" vertical="top" wrapText="1"/>
    </xf>
    <xf numFmtId="0" fontId="5" fillId="0" borderId="22" xfId="0" applyFont="1" applyBorder="1" applyAlignment="1">
      <alignment horizontal="left" vertical="top"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left"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top" wrapText="1"/>
    </xf>
    <xf numFmtId="0" fontId="5" fillId="0" borderId="22" xfId="0" applyFont="1" applyBorder="1" applyAlignment="1">
      <alignment horizontal="center" vertical="top" wrapText="1"/>
    </xf>
    <xf numFmtId="0" fontId="5" fillId="0" borderId="15" xfId="0" applyFont="1" applyBorder="1" applyAlignment="1">
      <alignment horizontal="left" vertical="center" wrapText="1"/>
    </xf>
    <xf numFmtId="0" fontId="5" fillId="0" borderId="7" xfId="0" applyFont="1" applyBorder="1" applyAlignment="1">
      <alignment horizontal="left" vertical="center"/>
    </xf>
    <xf numFmtId="0" fontId="5" fillId="0" borderId="8" xfId="0" applyFont="1" applyBorder="1" applyAlignment="1">
      <alignment horizontal="left" vertical="center"/>
    </xf>
    <xf numFmtId="0" fontId="34" fillId="2" borderId="16" xfId="0" applyFont="1" applyFill="1" applyBorder="1" applyAlignment="1">
      <alignment horizontal="left" vertical="center"/>
    </xf>
    <xf numFmtId="0" fontId="6" fillId="23" borderId="6" xfId="0" applyFont="1" applyFill="1" applyBorder="1" applyAlignment="1">
      <alignment horizontal="left"/>
    </xf>
    <xf numFmtId="0" fontId="6" fillId="23" borderId="4" xfId="0" applyFont="1" applyFill="1" applyBorder="1" applyAlignment="1">
      <alignment horizontal="left"/>
    </xf>
    <xf numFmtId="0" fontId="6" fillId="23" borderId="5" xfId="0" applyFont="1" applyFill="1" applyBorder="1" applyAlignment="1">
      <alignment horizontal="left"/>
    </xf>
    <xf numFmtId="0" fontId="4" fillId="0" borderId="7" xfId="0" applyFont="1" applyBorder="1" applyAlignment="1">
      <alignment vertical="top"/>
    </xf>
    <xf numFmtId="0" fontId="4" fillId="0" borderId="8" xfId="0" applyFont="1" applyBorder="1" applyAlignment="1">
      <alignmen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10" fillId="20" borderId="6" xfId="0" applyFont="1" applyFill="1" applyBorder="1" applyAlignment="1">
      <alignment horizontal="left" vertical="top" wrapText="1"/>
    </xf>
    <xf numFmtId="0" fontId="10" fillId="20" borderId="4" xfId="0" applyFont="1" applyFill="1" applyBorder="1" applyAlignment="1">
      <alignment horizontal="left" vertical="top" wrapText="1"/>
    </xf>
    <xf numFmtId="0" fontId="10" fillId="20" borderId="5" xfId="0" applyFont="1" applyFill="1" applyBorder="1" applyAlignment="1">
      <alignment horizontal="left" vertical="top" wrapText="1"/>
    </xf>
    <xf numFmtId="0" fontId="4" fillId="20" borderId="6" xfId="0" applyFont="1" applyFill="1" applyBorder="1" applyAlignment="1">
      <alignment horizontal="left" vertical="top" wrapText="1"/>
    </xf>
    <xf numFmtId="0" fontId="4" fillId="20" borderId="4" xfId="0" applyFont="1" applyFill="1" applyBorder="1" applyAlignment="1">
      <alignment horizontal="left" vertical="top" wrapText="1"/>
    </xf>
    <xf numFmtId="0" fontId="4" fillId="20" borderId="5" xfId="0" applyFont="1" applyFill="1" applyBorder="1" applyAlignment="1">
      <alignment horizontal="left" vertical="top" wrapText="1"/>
    </xf>
    <xf numFmtId="0" fontId="10" fillId="20" borderId="6" xfId="0" applyFont="1" applyFill="1" applyBorder="1" applyAlignment="1">
      <alignment horizontal="left" vertical="top"/>
    </xf>
    <xf numFmtId="0" fontId="10" fillId="20" borderId="4" xfId="0" applyFont="1" applyFill="1" applyBorder="1" applyAlignment="1">
      <alignment horizontal="left" vertical="top"/>
    </xf>
    <xf numFmtId="0" fontId="10" fillId="20" borderId="5" xfId="0" applyFont="1" applyFill="1" applyBorder="1" applyAlignment="1">
      <alignment horizontal="left" vertical="top"/>
    </xf>
    <xf numFmtId="0" fontId="4" fillId="0" borderId="3" xfId="0" applyFont="1" applyBorder="1" applyAlignment="1">
      <alignment horizontal="left" vertical="top" wrapText="1"/>
    </xf>
    <xf numFmtId="0" fontId="4" fillId="0" borderId="15" xfId="0" applyFont="1" applyBorder="1" applyAlignment="1">
      <alignment horizontal="left" vertical="top"/>
    </xf>
    <xf numFmtId="0" fontId="4" fillId="0" borderId="3" xfId="0" applyFont="1" applyBorder="1" applyAlignment="1">
      <alignment horizontal="left" vertical="top"/>
    </xf>
    <xf numFmtId="0" fontId="4" fillId="0" borderId="3" xfId="0" quotePrefix="1" applyFont="1" applyBorder="1" applyAlignment="1">
      <alignment horizontal="left" vertical="top" wrapText="1"/>
    </xf>
    <xf numFmtId="0" fontId="10" fillId="0" borderId="7" xfId="0" applyFont="1" applyBorder="1" applyAlignment="1">
      <alignment horizontal="center" vertical="top"/>
    </xf>
    <xf numFmtId="0" fontId="10" fillId="0" borderId="15" xfId="0" applyFont="1" applyBorder="1" applyAlignment="1">
      <alignment horizontal="center" vertical="top"/>
    </xf>
    <xf numFmtId="0" fontId="10" fillId="0" borderId="8" xfId="0" applyFont="1" applyBorder="1" applyAlignment="1">
      <alignment horizontal="center" vertical="top"/>
    </xf>
    <xf numFmtId="0" fontId="25" fillId="0" borderId="7" xfId="0" applyFont="1" applyBorder="1" applyAlignment="1">
      <alignment horizontal="left" vertical="top" wrapText="1"/>
    </xf>
    <xf numFmtId="0" fontId="25" fillId="0" borderId="8" xfId="0" applyFont="1" applyBorder="1" applyAlignment="1">
      <alignment horizontal="left" vertical="top" wrapText="1"/>
    </xf>
    <xf numFmtId="0" fontId="25" fillId="0" borderId="7" xfId="0" applyFont="1" applyBorder="1" applyAlignment="1">
      <alignment horizontal="center" vertical="top" wrapText="1"/>
    </xf>
    <xf numFmtId="0" fontId="25" fillId="0" borderId="15" xfId="0" applyFont="1" applyBorder="1" applyAlignment="1">
      <alignment horizontal="center" vertical="top" wrapText="1"/>
    </xf>
    <xf numFmtId="0" fontId="25" fillId="0" borderId="8" xfId="0" applyFont="1" applyBorder="1" applyAlignment="1">
      <alignment horizontal="center" vertical="top" wrapText="1"/>
    </xf>
    <xf numFmtId="0" fontId="25" fillId="0" borderId="15" xfId="0" applyFont="1" applyBorder="1" applyAlignment="1">
      <alignment horizontal="left" vertical="top" wrapText="1"/>
    </xf>
    <xf numFmtId="0" fontId="25" fillId="0" borderId="7" xfId="0" quotePrefix="1" applyFont="1" applyBorder="1" applyAlignment="1">
      <alignment horizontal="center" vertical="top" wrapText="1"/>
    </xf>
    <xf numFmtId="0" fontId="25" fillId="0" borderId="8" xfId="0" quotePrefix="1" applyFont="1" applyBorder="1" applyAlignment="1">
      <alignment horizontal="center" vertical="top" wrapText="1"/>
    </xf>
    <xf numFmtId="0" fontId="25" fillId="0" borderId="3" xfId="0" applyFont="1" applyBorder="1" applyAlignment="1">
      <alignment horizontal="center" vertical="top" wrapText="1"/>
    </xf>
    <xf numFmtId="0" fontId="25" fillId="0" borderId="3" xfId="0" applyFont="1" applyBorder="1" applyAlignment="1">
      <alignment horizontal="left" vertical="top" wrapText="1"/>
    </xf>
    <xf numFmtId="0" fontId="25" fillId="0" borderId="7" xfId="0" applyFont="1" applyBorder="1" applyAlignment="1">
      <alignment horizontal="center" vertical="top"/>
    </xf>
    <xf numFmtId="0" fontId="25" fillId="0" borderId="15" xfId="0" applyFont="1" applyBorder="1" applyAlignment="1">
      <alignment horizontal="center" vertical="top"/>
    </xf>
    <xf numFmtId="0" fontId="25" fillId="0" borderId="8" xfId="0" applyFont="1" applyBorder="1" applyAlignment="1">
      <alignment horizontal="center" vertical="top"/>
    </xf>
    <xf numFmtId="0" fontId="25" fillId="0" borderId="3" xfId="0" applyFont="1" applyBorder="1" applyAlignment="1">
      <alignment horizontal="center" vertical="top"/>
    </xf>
    <xf numFmtId="0" fontId="25" fillId="0" borderId="7" xfId="0" quotePrefix="1" applyFont="1" applyBorder="1" applyAlignment="1">
      <alignment horizontal="left" vertical="top" wrapText="1"/>
    </xf>
    <xf numFmtId="0" fontId="25" fillId="0" borderId="8" xfId="0" quotePrefix="1" applyFont="1" applyBorder="1" applyAlignment="1">
      <alignment horizontal="left" vertical="top" wrapText="1"/>
    </xf>
    <xf numFmtId="0" fontId="25" fillId="0" borderId="15" xfId="0" quotePrefix="1" applyFont="1" applyBorder="1" applyAlignment="1">
      <alignment horizontal="center" vertical="top" wrapText="1"/>
    </xf>
    <xf numFmtId="0" fontId="0" fillId="0" borderId="7" xfId="0" applyBorder="1" applyAlignment="1">
      <alignment horizontal="center"/>
    </xf>
    <xf numFmtId="0" fontId="0" fillId="0" borderId="8" xfId="0" applyBorder="1" applyAlignment="1">
      <alignment horizontal="center"/>
    </xf>
    <xf numFmtId="0" fontId="13" fillId="0" borderId="3" xfId="0" applyFont="1" applyBorder="1" applyAlignment="1">
      <alignment horizontal="center"/>
    </xf>
    <xf numFmtId="0" fontId="14" fillId="0" borderId="3" xfId="2" applyBorder="1" applyAlignment="1" applyProtection="1">
      <alignment horizontal="left"/>
    </xf>
    <xf numFmtId="0" fontId="17" fillId="0" borderId="3" xfId="3" applyFont="1" applyBorder="1" applyAlignment="1" applyProtection="1">
      <alignment horizontal="left"/>
    </xf>
    <xf numFmtId="0" fontId="12" fillId="0" borderId="3" xfId="0" quotePrefix="1" applyFont="1" applyBorder="1" applyAlignment="1">
      <alignment horizontal="left" wrapText="1"/>
    </xf>
    <xf numFmtId="0" fontId="17" fillId="0" borderId="3" xfId="3" applyFont="1" applyBorder="1" applyAlignment="1" applyProtection="1">
      <alignment horizontal="center"/>
    </xf>
    <xf numFmtId="0" fontId="12" fillId="0" borderId="3" xfId="0" applyFont="1" applyBorder="1" applyAlignment="1">
      <alignment horizontal="left" wrapText="1"/>
    </xf>
    <xf numFmtId="0" fontId="11" fillId="2" borderId="0" xfId="0" applyFont="1" applyFill="1" applyAlignment="1">
      <alignment horizontal="center"/>
    </xf>
    <xf numFmtId="0" fontId="41" fillId="18" borderId="3" xfId="0" applyFont="1" applyFill="1" applyBorder="1" applyAlignment="1">
      <alignment horizontal="center" vertical="center"/>
    </xf>
    <xf numFmtId="0" fontId="41" fillId="18" borderId="3" xfId="0" applyFont="1" applyFill="1" applyBorder="1" applyAlignment="1">
      <alignment horizontal="center" vertical="center" wrapText="1"/>
    </xf>
    <xf numFmtId="0" fontId="13" fillId="53" borderId="3" xfId="0" applyFont="1" applyFill="1" applyBorder="1" applyAlignment="1">
      <alignment horizontal="center" wrapText="1"/>
    </xf>
    <xf numFmtId="0" fontId="13" fillId="53" borderId="3" xfId="0" applyFont="1" applyFill="1" applyBorder="1" applyAlignment="1">
      <alignment horizontal="center"/>
    </xf>
    <xf numFmtId="0" fontId="14" fillId="53" borderId="3" xfId="2" applyFill="1" applyBorder="1" applyAlignment="1" applyProtection="1">
      <alignment horizontal="center" vertical="center" wrapText="1"/>
    </xf>
    <xf numFmtId="0" fontId="14" fillId="53" borderId="3" xfId="2" applyFill="1" applyBorder="1" applyAlignment="1" applyProtection="1">
      <alignment horizontal="center" vertical="center"/>
    </xf>
    <xf numFmtId="0" fontId="49" fillId="53" borderId="3" xfId="0" quotePrefix="1" applyFont="1" applyFill="1" applyBorder="1" applyAlignment="1">
      <alignment horizontal="left" wrapText="1"/>
    </xf>
    <xf numFmtId="0" fontId="49" fillId="53" borderId="3" xfId="0" applyFont="1" applyFill="1" applyBorder="1" applyAlignment="1">
      <alignment horizontal="left" wrapText="1"/>
    </xf>
    <xf numFmtId="0" fontId="55" fillId="32" borderId="3" xfId="0" applyFont="1" applyFill="1" applyBorder="1" applyAlignment="1">
      <alignment vertical="center" wrapText="1"/>
    </xf>
    <xf numFmtId="0" fontId="55" fillId="33" borderId="3" xfId="0" applyFont="1" applyFill="1" applyBorder="1" applyAlignment="1">
      <alignment vertical="center" wrapText="1"/>
    </xf>
    <xf numFmtId="0" fontId="49" fillId="21" borderId="3" xfId="0" applyFont="1" applyFill="1" applyBorder="1" applyAlignment="1">
      <alignment vertical="center" wrapText="1"/>
    </xf>
    <xf numFmtId="0" fontId="3" fillId="53" borderId="3" xfId="0" applyFont="1" applyFill="1" applyBorder="1" applyAlignment="1">
      <alignment horizontal="center" vertical="top"/>
    </xf>
    <xf numFmtId="0" fontId="0" fillId="54" borderId="6" xfId="0" applyFill="1" applyBorder="1" applyAlignment="1">
      <alignment vertical="top"/>
    </xf>
    <xf numFmtId="0" fontId="0" fillId="54" borderId="4" xfId="0" applyFill="1" applyBorder="1" applyAlignment="1">
      <alignment vertical="top"/>
    </xf>
    <xf numFmtId="0" fontId="0" fillId="54" borderId="5" xfId="0" applyFill="1" applyBorder="1" applyAlignment="1">
      <alignment vertical="top"/>
    </xf>
    <xf numFmtId="0" fontId="3" fillId="9" borderId="3" xfId="0" applyFont="1" applyFill="1" applyBorder="1" applyAlignment="1">
      <alignment horizontal="center" vertical="top"/>
    </xf>
    <xf numFmtId="0" fontId="0" fillId="6" borderId="6" xfId="0" applyFill="1" applyBorder="1" applyAlignment="1">
      <alignment vertical="top"/>
    </xf>
    <xf numFmtId="0" fontId="0" fillId="6" borderId="4" xfId="0" applyFill="1" applyBorder="1" applyAlignment="1">
      <alignment vertical="top"/>
    </xf>
    <xf numFmtId="0" fontId="0" fillId="6" borderId="5" xfId="0" applyFill="1" applyBorder="1" applyAlignment="1">
      <alignment vertical="top"/>
    </xf>
    <xf numFmtId="0" fontId="3" fillId="10" borderId="3" xfId="0" applyFont="1" applyFill="1" applyBorder="1" applyAlignment="1">
      <alignment horizontal="center" vertical="top"/>
    </xf>
    <xf numFmtId="0" fontId="0" fillId="3" borderId="6" xfId="0" applyFill="1" applyBorder="1" applyAlignment="1">
      <alignment vertical="top"/>
    </xf>
    <xf numFmtId="0" fontId="0" fillId="3" borderId="4" xfId="0" applyFill="1" applyBorder="1" applyAlignment="1">
      <alignment vertical="top"/>
    </xf>
    <xf numFmtId="0" fontId="0" fillId="3" borderId="5" xfId="0" applyFill="1" applyBorder="1" applyAlignment="1">
      <alignment vertical="top"/>
    </xf>
    <xf numFmtId="0" fontId="8" fillId="11" borderId="3" xfId="0" applyFont="1" applyFill="1" applyBorder="1" applyAlignment="1">
      <alignment horizontal="center" vertical="top"/>
    </xf>
    <xf numFmtId="0" fontId="0" fillId="12" borderId="6" xfId="0" applyFill="1" applyBorder="1" applyAlignment="1">
      <alignment vertical="top"/>
    </xf>
    <xf numFmtId="0" fontId="0" fillId="12" borderId="4" xfId="0" applyFill="1" applyBorder="1" applyAlignment="1">
      <alignment vertical="top"/>
    </xf>
    <xf numFmtId="0" fontId="0" fillId="12" borderId="5" xfId="0" applyFill="1" applyBorder="1" applyAlignment="1">
      <alignment vertical="top"/>
    </xf>
    <xf numFmtId="0" fontId="8" fillId="4" borderId="3" xfId="0" applyFont="1" applyFill="1" applyBorder="1" applyAlignment="1">
      <alignment horizontal="center" vertical="top"/>
    </xf>
    <xf numFmtId="0" fontId="0" fillId="17" borderId="6" xfId="0" applyFill="1" applyBorder="1" applyAlignment="1">
      <alignment vertical="top"/>
    </xf>
    <xf numFmtId="0" fontId="0" fillId="17" borderId="4" xfId="0" applyFill="1" applyBorder="1" applyAlignment="1">
      <alignment vertical="top"/>
    </xf>
    <xf numFmtId="0" fontId="0" fillId="17" borderId="5" xfId="0" applyFill="1" applyBorder="1" applyAlignment="1">
      <alignment vertical="top"/>
    </xf>
    <xf numFmtId="0" fontId="3" fillId="13" borderId="3" xfId="0" applyFont="1" applyFill="1" applyBorder="1" applyAlignment="1">
      <alignment horizontal="center" vertical="top"/>
    </xf>
    <xf numFmtId="0" fontId="0" fillId="14" borderId="6" xfId="0" applyFill="1" applyBorder="1" applyAlignment="1">
      <alignment vertical="top"/>
    </xf>
    <xf numFmtId="0" fontId="0" fillId="14" borderId="4" xfId="0" applyFill="1" applyBorder="1" applyAlignment="1">
      <alignment vertical="top"/>
    </xf>
    <xf numFmtId="0" fontId="0" fillId="14" borderId="5" xfId="0" applyFill="1" applyBorder="1" applyAlignment="1">
      <alignment vertical="top"/>
    </xf>
    <xf numFmtId="0" fontId="46" fillId="28" borderId="33" xfId="0" applyFont="1" applyFill="1" applyBorder="1" applyAlignment="1">
      <alignment horizontal="center" wrapText="1"/>
    </xf>
    <xf numFmtId="0" fontId="46" fillId="28" borderId="34" xfId="0" applyFont="1" applyFill="1" applyBorder="1" applyAlignment="1">
      <alignment horizontal="center" wrapText="1"/>
    </xf>
    <xf numFmtId="0" fontId="46" fillId="28" borderId="35" xfId="0" applyFont="1" applyFill="1" applyBorder="1" applyAlignment="1">
      <alignment horizontal="center" wrapText="1"/>
    </xf>
    <xf numFmtId="0" fontId="47" fillId="29" borderId="38" xfId="0" applyFont="1" applyFill="1" applyBorder="1" applyAlignment="1">
      <alignment wrapText="1"/>
    </xf>
    <xf numFmtId="0" fontId="47" fillId="29" borderId="37" xfId="0" applyFont="1" applyFill="1" applyBorder="1" applyAlignment="1">
      <alignment wrapText="1"/>
    </xf>
    <xf numFmtId="0" fontId="8" fillId="15" borderId="3" xfId="0" applyFont="1" applyFill="1" applyBorder="1" applyAlignment="1">
      <alignment horizontal="center" vertical="top"/>
    </xf>
    <xf numFmtId="0" fontId="0" fillId="16" borderId="6" xfId="0" applyFill="1" applyBorder="1" applyAlignment="1">
      <alignment vertical="top"/>
    </xf>
    <xf numFmtId="0" fontId="0" fillId="16" borderId="4" xfId="0" applyFill="1" applyBorder="1" applyAlignment="1">
      <alignment vertical="top"/>
    </xf>
    <xf numFmtId="0" fontId="0" fillId="16" borderId="5" xfId="0" applyFill="1" applyBorder="1" applyAlignment="1">
      <alignment vertical="top"/>
    </xf>
    <xf numFmtId="0" fontId="8" fillId="7" borderId="3" xfId="0" applyFont="1" applyFill="1" applyBorder="1" applyAlignment="1">
      <alignment horizontal="center" vertical="top"/>
    </xf>
    <xf numFmtId="0" fontId="8" fillId="22" borderId="3" xfId="0" applyFont="1" applyFill="1" applyBorder="1" applyAlignment="1">
      <alignment horizontal="center" vertical="top"/>
    </xf>
    <xf numFmtId="0" fontId="0" fillId="8" borderId="6" xfId="0" applyFill="1" applyBorder="1" applyAlignment="1">
      <alignment vertical="top"/>
    </xf>
    <xf numFmtId="0" fontId="0" fillId="8" borderId="4" xfId="0" applyFill="1" applyBorder="1" applyAlignment="1">
      <alignment vertical="top"/>
    </xf>
    <xf numFmtId="0" fontId="0" fillId="8" borderId="5" xfId="0" applyFill="1" applyBorder="1" applyAlignment="1">
      <alignment vertical="top"/>
    </xf>
    <xf numFmtId="0" fontId="3" fillId="7" borderId="3" xfId="0" applyFont="1" applyFill="1" applyBorder="1" applyAlignment="1">
      <alignment horizontal="center" vertical="center" wrapText="1"/>
    </xf>
    <xf numFmtId="0" fontId="3" fillId="7" borderId="3" xfId="0" applyFont="1" applyFill="1" applyBorder="1" applyAlignment="1">
      <alignment horizontal="center" vertical="top" wrapText="1"/>
    </xf>
  </cellXfs>
  <cellStyles count="5">
    <cellStyle name="Hipervínculo" xfId="2" builtinId="8"/>
    <cellStyle name="Hipervínculo 2" xfId="3" xr:uid="{00000000-0005-0000-0000-000001000000}"/>
    <cellStyle name="Hipervínculo 3" xfId="4" xr:uid="{00000000-0005-0000-0000-000002000000}"/>
    <cellStyle name="Normal" xfId="0" builtinId="0"/>
    <cellStyle name="Normal 2" xfId="1" xr:uid="{00000000-0005-0000-0000-000004000000}"/>
  </cellStyles>
  <dxfs count="0"/>
  <tableStyles count="0" defaultTableStyle="TableStyleMedium9" defaultPivotStyle="PivotStyleLight16"/>
  <colors>
    <mruColors>
      <color rgb="FFF7F771"/>
      <color rgb="FFE86A73"/>
      <color rgb="FF00FFFF"/>
      <color rgb="FFFFCCCC"/>
      <color rgb="FF96E9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17/10/relationships/person" Target="persons/person.xml"/><Relationship Id="rId30"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3</xdr:col>
      <xdr:colOff>371929</xdr:colOff>
      <xdr:row>28</xdr:row>
      <xdr:rowOff>0</xdr:rowOff>
    </xdr:from>
    <xdr:ext cx="184731" cy="264560"/>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3719286" y="43996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F81D67D6-3D84-475D-AE13-044968080A7D}"/>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6DA3E5C-D2F4-4477-88D2-02274BD3C4D2}"/>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168</xdr:row>
      <xdr:rowOff>0</xdr:rowOff>
    </xdr:from>
    <xdr:ext cx="184731" cy="264560"/>
    <xdr:sp macro="" textlink="">
      <xdr:nvSpPr>
        <xdr:cNvPr id="4" name="3 CuadroTexto">
          <a:extLst>
            <a:ext uri="{FF2B5EF4-FFF2-40B4-BE49-F238E27FC236}">
              <a16:creationId xmlns:a16="http://schemas.microsoft.com/office/drawing/2014/main" id="{961F9B59-BEB2-46F7-AA87-C752FE57F70C}"/>
            </a:ext>
          </a:extLst>
        </xdr:cNvPr>
        <xdr:cNvSpPr txBox="1"/>
      </xdr:nvSpPr>
      <xdr:spPr>
        <a:xfrm>
          <a:off x="3375479" y="6528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9E8EEBF-8821-4E82-B47B-AC5947DA5D94}"/>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0ADA71F-6DD8-4152-9985-F0095E4223FF}"/>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167</xdr:row>
      <xdr:rowOff>0</xdr:rowOff>
    </xdr:from>
    <xdr:ext cx="184731" cy="264560"/>
    <xdr:sp macro="" textlink="">
      <xdr:nvSpPr>
        <xdr:cNvPr id="4" name="3 CuadroTexto">
          <a:extLst>
            <a:ext uri="{FF2B5EF4-FFF2-40B4-BE49-F238E27FC236}">
              <a16:creationId xmlns:a16="http://schemas.microsoft.com/office/drawing/2014/main" id="{141540A7-DE55-4A31-B4A1-B77E931FE06F}"/>
            </a:ext>
          </a:extLst>
        </xdr:cNvPr>
        <xdr:cNvSpPr txBox="1"/>
      </xdr:nvSpPr>
      <xdr:spPr>
        <a:xfrm>
          <a:off x="3375479" y="66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400-000002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400-000003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181</xdr:row>
      <xdr:rowOff>0</xdr:rowOff>
    </xdr:from>
    <xdr:ext cx="184731" cy="264560"/>
    <xdr:sp macro="" textlink="">
      <xdr:nvSpPr>
        <xdr:cNvPr id="4" name="3 CuadroTexto">
          <a:extLst>
            <a:ext uri="{FF2B5EF4-FFF2-40B4-BE49-F238E27FC236}">
              <a16:creationId xmlns:a16="http://schemas.microsoft.com/office/drawing/2014/main" id="{00000000-0008-0000-1400-000004000000}"/>
            </a:ext>
          </a:extLst>
        </xdr:cNvPr>
        <xdr:cNvSpPr txBox="1"/>
      </xdr:nvSpPr>
      <xdr:spPr>
        <a:xfrm>
          <a:off x="3419929" y="2343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5" name="4 CuadroTexto">
          <a:extLst>
            <a:ext uri="{FF2B5EF4-FFF2-40B4-BE49-F238E27FC236}">
              <a16:creationId xmlns:a16="http://schemas.microsoft.com/office/drawing/2014/main" id="{00000000-0008-0000-1300-000005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6" name="5 CuadroTexto">
          <a:extLst>
            <a:ext uri="{FF2B5EF4-FFF2-40B4-BE49-F238E27FC236}">
              <a16:creationId xmlns:a16="http://schemas.microsoft.com/office/drawing/2014/main" id="{00000000-0008-0000-1300-000006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159</xdr:row>
      <xdr:rowOff>0</xdr:rowOff>
    </xdr:from>
    <xdr:ext cx="184731" cy="264560"/>
    <xdr:sp macro="" textlink="">
      <xdr:nvSpPr>
        <xdr:cNvPr id="7" name="6 CuadroTexto">
          <a:extLst>
            <a:ext uri="{FF2B5EF4-FFF2-40B4-BE49-F238E27FC236}">
              <a16:creationId xmlns:a16="http://schemas.microsoft.com/office/drawing/2014/main" id="{00000000-0008-0000-1300-000007000000}"/>
            </a:ext>
          </a:extLst>
        </xdr:cNvPr>
        <xdr:cNvSpPr txBox="1"/>
      </xdr:nvSpPr>
      <xdr:spPr>
        <a:xfrm>
          <a:off x="3419929" y="2286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52</xdr:row>
      <xdr:rowOff>0</xdr:rowOff>
    </xdr:from>
    <xdr:ext cx="184731" cy="264560"/>
    <xdr:sp macro="" textlink="">
      <xdr:nvSpPr>
        <xdr:cNvPr id="2" name="1 CuadroTexto">
          <a:extLst>
            <a:ext uri="{FF2B5EF4-FFF2-40B4-BE49-F238E27FC236}">
              <a16:creationId xmlns:a16="http://schemas.microsoft.com/office/drawing/2014/main" id="{9C17BEE4-C8CE-48B3-ADFB-4553DE35F29E}"/>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3" name="2 CuadroTexto">
          <a:extLst>
            <a:ext uri="{FF2B5EF4-FFF2-40B4-BE49-F238E27FC236}">
              <a16:creationId xmlns:a16="http://schemas.microsoft.com/office/drawing/2014/main" id="{3C0C5E71-4BFF-4AFE-B937-70AB379639F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4" name="3 CuadroTexto">
          <a:extLst>
            <a:ext uri="{FF2B5EF4-FFF2-40B4-BE49-F238E27FC236}">
              <a16:creationId xmlns:a16="http://schemas.microsoft.com/office/drawing/2014/main" id="{0AD153C6-94D9-44F6-B7A1-F2915C4960F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5" name="4 CuadroTexto">
          <a:extLst>
            <a:ext uri="{FF2B5EF4-FFF2-40B4-BE49-F238E27FC236}">
              <a16:creationId xmlns:a16="http://schemas.microsoft.com/office/drawing/2014/main" id="{0C5A83C5-58DC-4938-B144-37F911DBB840}"/>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 name="5 CuadroTexto">
          <a:extLst>
            <a:ext uri="{FF2B5EF4-FFF2-40B4-BE49-F238E27FC236}">
              <a16:creationId xmlns:a16="http://schemas.microsoft.com/office/drawing/2014/main" id="{6CB41BF5-4F37-4A7A-AED2-2464E281238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 name="6 CuadroTexto">
          <a:extLst>
            <a:ext uri="{FF2B5EF4-FFF2-40B4-BE49-F238E27FC236}">
              <a16:creationId xmlns:a16="http://schemas.microsoft.com/office/drawing/2014/main" id="{C41B15B9-0124-49DA-A833-3C2D9599AFF7}"/>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8" name="7 CuadroTexto">
          <a:extLst>
            <a:ext uri="{FF2B5EF4-FFF2-40B4-BE49-F238E27FC236}">
              <a16:creationId xmlns:a16="http://schemas.microsoft.com/office/drawing/2014/main" id="{3989E303-3DD9-4AF3-8A8F-1FCEC2F5E7F2}"/>
            </a:ext>
          </a:extLst>
        </xdr:cNvPr>
        <xdr:cNvSpPr txBox="1"/>
      </xdr:nvSpPr>
      <xdr:spPr>
        <a:xfrm>
          <a:off x="3105150" y="1802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9" name="8 CuadroTexto">
          <a:extLst>
            <a:ext uri="{FF2B5EF4-FFF2-40B4-BE49-F238E27FC236}">
              <a16:creationId xmlns:a16="http://schemas.microsoft.com/office/drawing/2014/main" id="{82603EB3-908B-45D3-A3EF-B343D9AEB836}"/>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0" name="9 CuadroTexto">
          <a:extLst>
            <a:ext uri="{FF2B5EF4-FFF2-40B4-BE49-F238E27FC236}">
              <a16:creationId xmlns:a16="http://schemas.microsoft.com/office/drawing/2014/main" id="{02614810-EB23-4FCF-9DD7-102F24D9076C}"/>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11" name="10 CuadroTexto">
          <a:extLst>
            <a:ext uri="{FF2B5EF4-FFF2-40B4-BE49-F238E27FC236}">
              <a16:creationId xmlns:a16="http://schemas.microsoft.com/office/drawing/2014/main" id="{C2B6A739-4A27-4FE5-B7D3-0A5DA1EEFAA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2" name="11 CuadroTexto">
          <a:extLst>
            <a:ext uri="{FF2B5EF4-FFF2-40B4-BE49-F238E27FC236}">
              <a16:creationId xmlns:a16="http://schemas.microsoft.com/office/drawing/2014/main" id="{EDE24B3B-121C-4050-89D2-AB8CB3DCFA8E}"/>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3" name="12 CuadroTexto">
          <a:extLst>
            <a:ext uri="{FF2B5EF4-FFF2-40B4-BE49-F238E27FC236}">
              <a16:creationId xmlns:a16="http://schemas.microsoft.com/office/drawing/2014/main" id="{3294CF35-9776-41B4-B0C5-9BF775BB5673}"/>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4" name="13 CuadroTexto">
          <a:extLst>
            <a:ext uri="{FF2B5EF4-FFF2-40B4-BE49-F238E27FC236}">
              <a16:creationId xmlns:a16="http://schemas.microsoft.com/office/drawing/2014/main" id="{458674CB-84FC-4D8D-90CB-EBA33CD8190D}"/>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5" name="14 CuadroTexto">
          <a:extLst>
            <a:ext uri="{FF2B5EF4-FFF2-40B4-BE49-F238E27FC236}">
              <a16:creationId xmlns:a16="http://schemas.microsoft.com/office/drawing/2014/main" id="{FC33C2DD-C3A8-4314-961B-FCCFBDAC5BB7}"/>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6" name="15 CuadroTexto">
          <a:extLst>
            <a:ext uri="{FF2B5EF4-FFF2-40B4-BE49-F238E27FC236}">
              <a16:creationId xmlns:a16="http://schemas.microsoft.com/office/drawing/2014/main" id="{10F3982E-B589-4071-8076-425DBEE0528F}"/>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7" name="16 CuadroTexto">
          <a:extLst>
            <a:ext uri="{FF2B5EF4-FFF2-40B4-BE49-F238E27FC236}">
              <a16:creationId xmlns:a16="http://schemas.microsoft.com/office/drawing/2014/main" id="{80187131-B2BA-4595-9341-116833E00D65}"/>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8" name="17 CuadroTexto">
          <a:extLst>
            <a:ext uri="{FF2B5EF4-FFF2-40B4-BE49-F238E27FC236}">
              <a16:creationId xmlns:a16="http://schemas.microsoft.com/office/drawing/2014/main" id="{811C3B98-4CED-4C95-B5B3-5DDC11AE3F3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9" name="18 CuadroTexto">
          <a:extLst>
            <a:ext uri="{FF2B5EF4-FFF2-40B4-BE49-F238E27FC236}">
              <a16:creationId xmlns:a16="http://schemas.microsoft.com/office/drawing/2014/main" id="{491726C8-DF2A-4438-B357-0589A3D7A36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0" name="19 CuadroTexto">
          <a:extLst>
            <a:ext uri="{FF2B5EF4-FFF2-40B4-BE49-F238E27FC236}">
              <a16:creationId xmlns:a16="http://schemas.microsoft.com/office/drawing/2014/main" id="{72FA62B6-580F-41EA-8E01-1905D111B3F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1" name="20 CuadroTexto">
          <a:extLst>
            <a:ext uri="{FF2B5EF4-FFF2-40B4-BE49-F238E27FC236}">
              <a16:creationId xmlns:a16="http://schemas.microsoft.com/office/drawing/2014/main" id="{9A3C2D21-20BF-43C5-A558-1947206B6204}"/>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2" name="21 CuadroTexto">
          <a:extLst>
            <a:ext uri="{FF2B5EF4-FFF2-40B4-BE49-F238E27FC236}">
              <a16:creationId xmlns:a16="http://schemas.microsoft.com/office/drawing/2014/main" id="{4988C9E1-838B-4F32-BEDC-C709C5623D09}"/>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3" name="22 CuadroTexto">
          <a:extLst>
            <a:ext uri="{FF2B5EF4-FFF2-40B4-BE49-F238E27FC236}">
              <a16:creationId xmlns:a16="http://schemas.microsoft.com/office/drawing/2014/main" id="{200B50F1-5F85-49E8-A5C7-DDD3D6FD5C61}"/>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4" name="23 CuadroTexto">
          <a:extLst>
            <a:ext uri="{FF2B5EF4-FFF2-40B4-BE49-F238E27FC236}">
              <a16:creationId xmlns:a16="http://schemas.microsoft.com/office/drawing/2014/main" id="{3D1ECBDD-1687-4E74-A9C0-B1045F449C0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5" name="24 CuadroTexto">
          <a:extLst>
            <a:ext uri="{FF2B5EF4-FFF2-40B4-BE49-F238E27FC236}">
              <a16:creationId xmlns:a16="http://schemas.microsoft.com/office/drawing/2014/main" id="{F86BAE61-A0AF-4321-9EFB-A3F626BF9F5C}"/>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6" name="25 CuadroTexto">
          <a:extLst>
            <a:ext uri="{FF2B5EF4-FFF2-40B4-BE49-F238E27FC236}">
              <a16:creationId xmlns:a16="http://schemas.microsoft.com/office/drawing/2014/main" id="{14542135-D6F7-424E-82EC-1A2FCC67B2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7" name="26 CuadroTexto">
          <a:extLst>
            <a:ext uri="{FF2B5EF4-FFF2-40B4-BE49-F238E27FC236}">
              <a16:creationId xmlns:a16="http://schemas.microsoft.com/office/drawing/2014/main" id="{1E3AAA36-B6FF-4705-81BE-EEFAE718AED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8" name="27 CuadroTexto">
          <a:extLst>
            <a:ext uri="{FF2B5EF4-FFF2-40B4-BE49-F238E27FC236}">
              <a16:creationId xmlns:a16="http://schemas.microsoft.com/office/drawing/2014/main" id="{16161BBA-F760-47B7-A395-F272E090B077}"/>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9" name="28 CuadroTexto">
          <a:extLst>
            <a:ext uri="{FF2B5EF4-FFF2-40B4-BE49-F238E27FC236}">
              <a16:creationId xmlns:a16="http://schemas.microsoft.com/office/drawing/2014/main" id="{98058B5A-0E69-4077-BC1D-8A3A44759CFD}"/>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0" name="29 CuadroTexto">
          <a:extLst>
            <a:ext uri="{FF2B5EF4-FFF2-40B4-BE49-F238E27FC236}">
              <a16:creationId xmlns:a16="http://schemas.microsoft.com/office/drawing/2014/main" id="{D69FE6F4-8CC6-48B7-8691-F6FC308EBEE6}"/>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1" name="30 CuadroTexto">
          <a:extLst>
            <a:ext uri="{FF2B5EF4-FFF2-40B4-BE49-F238E27FC236}">
              <a16:creationId xmlns:a16="http://schemas.microsoft.com/office/drawing/2014/main" id="{ED8C87C4-E781-4C38-8EBF-0AF8DE2C8F5B}"/>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2" name="31 CuadroTexto">
          <a:extLst>
            <a:ext uri="{FF2B5EF4-FFF2-40B4-BE49-F238E27FC236}">
              <a16:creationId xmlns:a16="http://schemas.microsoft.com/office/drawing/2014/main" id="{89A7EFC4-7B93-4D10-8EE4-D116BE83BBCE}"/>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3" name="32 CuadroTexto">
          <a:extLst>
            <a:ext uri="{FF2B5EF4-FFF2-40B4-BE49-F238E27FC236}">
              <a16:creationId xmlns:a16="http://schemas.microsoft.com/office/drawing/2014/main" id="{7C7A8564-EC19-42D6-AFBD-10B5AEE3892F}"/>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4" name="33 CuadroTexto">
          <a:extLst>
            <a:ext uri="{FF2B5EF4-FFF2-40B4-BE49-F238E27FC236}">
              <a16:creationId xmlns:a16="http://schemas.microsoft.com/office/drawing/2014/main" id="{ADF06B00-C5D3-4A50-BC5E-378CD2129D4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5" name="34 CuadroTexto">
          <a:extLst>
            <a:ext uri="{FF2B5EF4-FFF2-40B4-BE49-F238E27FC236}">
              <a16:creationId xmlns:a16="http://schemas.microsoft.com/office/drawing/2014/main" id="{06F9D5A2-831A-472A-AD7C-579566478EF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6" name="35 CuadroTexto">
          <a:extLst>
            <a:ext uri="{FF2B5EF4-FFF2-40B4-BE49-F238E27FC236}">
              <a16:creationId xmlns:a16="http://schemas.microsoft.com/office/drawing/2014/main" id="{8B1FA56F-331E-47CD-A0E4-EF36A795429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7" name="36 CuadroTexto">
          <a:extLst>
            <a:ext uri="{FF2B5EF4-FFF2-40B4-BE49-F238E27FC236}">
              <a16:creationId xmlns:a16="http://schemas.microsoft.com/office/drawing/2014/main" id="{1A80C461-FF0C-4A13-BD19-0AA2A9997C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8" name="37 CuadroTexto">
          <a:extLst>
            <a:ext uri="{FF2B5EF4-FFF2-40B4-BE49-F238E27FC236}">
              <a16:creationId xmlns:a16="http://schemas.microsoft.com/office/drawing/2014/main" id="{D398AC2F-E71C-4BA1-808D-A134349D5F9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39" name="38 CuadroTexto">
          <a:extLst>
            <a:ext uri="{FF2B5EF4-FFF2-40B4-BE49-F238E27FC236}">
              <a16:creationId xmlns:a16="http://schemas.microsoft.com/office/drawing/2014/main" id="{B977EEC5-70C3-4A06-B1E3-8F3E5A0CD6AA}"/>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0" name="39 CuadroTexto">
          <a:extLst>
            <a:ext uri="{FF2B5EF4-FFF2-40B4-BE49-F238E27FC236}">
              <a16:creationId xmlns:a16="http://schemas.microsoft.com/office/drawing/2014/main" id="{224D774E-C883-4E4B-AAE1-DD41AE66320B}"/>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1" name="40 CuadroTexto">
          <a:extLst>
            <a:ext uri="{FF2B5EF4-FFF2-40B4-BE49-F238E27FC236}">
              <a16:creationId xmlns:a16="http://schemas.microsoft.com/office/drawing/2014/main" id="{30C71871-861A-49D2-A114-A785992F205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2" name="41 CuadroTexto">
          <a:extLst>
            <a:ext uri="{FF2B5EF4-FFF2-40B4-BE49-F238E27FC236}">
              <a16:creationId xmlns:a16="http://schemas.microsoft.com/office/drawing/2014/main" id="{4D97AA8D-80A8-4188-958F-53AC9829745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3" name="42 CuadroTexto">
          <a:extLst>
            <a:ext uri="{FF2B5EF4-FFF2-40B4-BE49-F238E27FC236}">
              <a16:creationId xmlns:a16="http://schemas.microsoft.com/office/drawing/2014/main" id="{35ED8B22-1ACE-4BE9-BAF7-11D721CD6532}"/>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4" name="43 CuadroTexto">
          <a:extLst>
            <a:ext uri="{FF2B5EF4-FFF2-40B4-BE49-F238E27FC236}">
              <a16:creationId xmlns:a16="http://schemas.microsoft.com/office/drawing/2014/main" id="{81990142-D50F-487D-8E84-3506B1F4EC6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5" name="44 CuadroTexto">
          <a:extLst>
            <a:ext uri="{FF2B5EF4-FFF2-40B4-BE49-F238E27FC236}">
              <a16:creationId xmlns:a16="http://schemas.microsoft.com/office/drawing/2014/main" id="{1130EE86-4FDB-42E9-A55F-058198642343}"/>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6" name="45 CuadroTexto">
          <a:extLst>
            <a:ext uri="{FF2B5EF4-FFF2-40B4-BE49-F238E27FC236}">
              <a16:creationId xmlns:a16="http://schemas.microsoft.com/office/drawing/2014/main" id="{BCE7D273-D6DB-406C-877F-9D4794878215}"/>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7" name="46 CuadroTexto">
          <a:extLst>
            <a:ext uri="{FF2B5EF4-FFF2-40B4-BE49-F238E27FC236}">
              <a16:creationId xmlns:a16="http://schemas.microsoft.com/office/drawing/2014/main" id="{CF26CD31-5B50-4B39-A98C-CDE71BC9872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8" name="47 CuadroTexto">
          <a:extLst>
            <a:ext uri="{FF2B5EF4-FFF2-40B4-BE49-F238E27FC236}">
              <a16:creationId xmlns:a16="http://schemas.microsoft.com/office/drawing/2014/main" id="{6D399ECC-3E88-4A70-821D-D9E35D17A83A}"/>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9" name="48 CuadroTexto">
          <a:extLst>
            <a:ext uri="{FF2B5EF4-FFF2-40B4-BE49-F238E27FC236}">
              <a16:creationId xmlns:a16="http://schemas.microsoft.com/office/drawing/2014/main" id="{21BEB2B7-1BAB-486F-9F60-D6A38477A6DB}"/>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0" name="49 CuadroTexto">
          <a:extLst>
            <a:ext uri="{FF2B5EF4-FFF2-40B4-BE49-F238E27FC236}">
              <a16:creationId xmlns:a16="http://schemas.microsoft.com/office/drawing/2014/main" id="{1A956CD9-47AE-4D9C-91C1-716605AACF5C}"/>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1" name="50 CuadroTexto">
          <a:extLst>
            <a:ext uri="{FF2B5EF4-FFF2-40B4-BE49-F238E27FC236}">
              <a16:creationId xmlns:a16="http://schemas.microsoft.com/office/drawing/2014/main" id="{37C0E4CB-7CFF-4239-981A-A9B1193E41D8}"/>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2" name="51 CuadroTexto">
          <a:extLst>
            <a:ext uri="{FF2B5EF4-FFF2-40B4-BE49-F238E27FC236}">
              <a16:creationId xmlns:a16="http://schemas.microsoft.com/office/drawing/2014/main" id="{A05A1426-2458-4C89-9C0B-C90460F0648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3" name="52 CuadroTexto">
          <a:extLst>
            <a:ext uri="{FF2B5EF4-FFF2-40B4-BE49-F238E27FC236}">
              <a16:creationId xmlns:a16="http://schemas.microsoft.com/office/drawing/2014/main" id="{A29F3F03-BFFD-4F9F-8AE1-44A82309A350}"/>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4" name="53 CuadroTexto">
          <a:extLst>
            <a:ext uri="{FF2B5EF4-FFF2-40B4-BE49-F238E27FC236}">
              <a16:creationId xmlns:a16="http://schemas.microsoft.com/office/drawing/2014/main" id="{5FAAA455-7560-41FB-868C-0E83D9B247D4}"/>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5" name="54 CuadroTexto">
          <a:extLst>
            <a:ext uri="{FF2B5EF4-FFF2-40B4-BE49-F238E27FC236}">
              <a16:creationId xmlns:a16="http://schemas.microsoft.com/office/drawing/2014/main" id="{E4B91CAE-C412-4CE2-851D-2C9F2EEBC23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6" name="55 CuadroTexto">
          <a:extLst>
            <a:ext uri="{FF2B5EF4-FFF2-40B4-BE49-F238E27FC236}">
              <a16:creationId xmlns:a16="http://schemas.microsoft.com/office/drawing/2014/main" id="{CC7329BF-49F6-442C-9BE9-44146D96C46E}"/>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7" name="56 CuadroTexto">
          <a:extLst>
            <a:ext uri="{FF2B5EF4-FFF2-40B4-BE49-F238E27FC236}">
              <a16:creationId xmlns:a16="http://schemas.microsoft.com/office/drawing/2014/main" id="{BEBBFE59-17AD-4B61-9FBE-954198A3470F}"/>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8" name="57 CuadroTexto">
          <a:extLst>
            <a:ext uri="{FF2B5EF4-FFF2-40B4-BE49-F238E27FC236}">
              <a16:creationId xmlns:a16="http://schemas.microsoft.com/office/drawing/2014/main" id="{CBFFAEDC-0ECE-4F0A-9A1E-A764C28A352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9" name="58 CuadroTexto">
          <a:extLst>
            <a:ext uri="{FF2B5EF4-FFF2-40B4-BE49-F238E27FC236}">
              <a16:creationId xmlns:a16="http://schemas.microsoft.com/office/drawing/2014/main" id="{0EDD4757-88E2-4864-8815-6E275218311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0" name="59 CuadroTexto">
          <a:extLst>
            <a:ext uri="{FF2B5EF4-FFF2-40B4-BE49-F238E27FC236}">
              <a16:creationId xmlns:a16="http://schemas.microsoft.com/office/drawing/2014/main" id="{CE6E9CAB-D43A-4653-91D6-F4B2DBD80B3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1" name="60 CuadroTexto">
          <a:extLst>
            <a:ext uri="{FF2B5EF4-FFF2-40B4-BE49-F238E27FC236}">
              <a16:creationId xmlns:a16="http://schemas.microsoft.com/office/drawing/2014/main" id="{C0EE2DB0-42AC-405F-8C23-57265450464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2" name="61 CuadroTexto">
          <a:extLst>
            <a:ext uri="{FF2B5EF4-FFF2-40B4-BE49-F238E27FC236}">
              <a16:creationId xmlns:a16="http://schemas.microsoft.com/office/drawing/2014/main" id="{9E2E5424-FB65-4FA0-A2BB-79F17DE440BE}"/>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3" name="62 CuadroTexto">
          <a:extLst>
            <a:ext uri="{FF2B5EF4-FFF2-40B4-BE49-F238E27FC236}">
              <a16:creationId xmlns:a16="http://schemas.microsoft.com/office/drawing/2014/main" id="{1A0EE5A1-A4F8-4929-998C-A20CC65A1122}"/>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4" name="63 CuadroTexto">
          <a:extLst>
            <a:ext uri="{FF2B5EF4-FFF2-40B4-BE49-F238E27FC236}">
              <a16:creationId xmlns:a16="http://schemas.microsoft.com/office/drawing/2014/main" id="{58727954-F85D-4A9F-B7D6-7FB5BA32119A}"/>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5" name="64 CuadroTexto">
          <a:extLst>
            <a:ext uri="{FF2B5EF4-FFF2-40B4-BE49-F238E27FC236}">
              <a16:creationId xmlns:a16="http://schemas.microsoft.com/office/drawing/2014/main" id="{949128AB-FB5F-4C3A-AB97-6C9D79C0B7E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6" name="65 CuadroTexto">
          <a:extLst>
            <a:ext uri="{FF2B5EF4-FFF2-40B4-BE49-F238E27FC236}">
              <a16:creationId xmlns:a16="http://schemas.microsoft.com/office/drawing/2014/main" id="{79B080F4-4052-4AA7-8B41-C6C95E8E8E5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7" name="66 CuadroTexto">
          <a:extLst>
            <a:ext uri="{FF2B5EF4-FFF2-40B4-BE49-F238E27FC236}">
              <a16:creationId xmlns:a16="http://schemas.microsoft.com/office/drawing/2014/main" id="{14B42D23-4370-413A-9BC9-CC932B8B361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8" name="67 CuadroTexto">
          <a:extLst>
            <a:ext uri="{FF2B5EF4-FFF2-40B4-BE49-F238E27FC236}">
              <a16:creationId xmlns:a16="http://schemas.microsoft.com/office/drawing/2014/main" id="{59DAFB92-EA24-44C8-BC18-080C7DE651C8}"/>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9" name="68 CuadroTexto">
          <a:extLst>
            <a:ext uri="{FF2B5EF4-FFF2-40B4-BE49-F238E27FC236}">
              <a16:creationId xmlns:a16="http://schemas.microsoft.com/office/drawing/2014/main" id="{D801FDDC-AEDB-4268-88D2-9D653A8FD90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0" name="69 CuadroTexto">
          <a:extLst>
            <a:ext uri="{FF2B5EF4-FFF2-40B4-BE49-F238E27FC236}">
              <a16:creationId xmlns:a16="http://schemas.microsoft.com/office/drawing/2014/main" id="{9A6CEEBC-9C04-4DD0-9D97-22C708607543}"/>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1" name="70 CuadroTexto">
          <a:extLst>
            <a:ext uri="{FF2B5EF4-FFF2-40B4-BE49-F238E27FC236}">
              <a16:creationId xmlns:a16="http://schemas.microsoft.com/office/drawing/2014/main" id="{377E76AA-8F46-4A77-ADFF-78DE01CF369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2" name="71 CuadroTexto">
          <a:extLst>
            <a:ext uri="{FF2B5EF4-FFF2-40B4-BE49-F238E27FC236}">
              <a16:creationId xmlns:a16="http://schemas.microsoft.com/office/drawing/2014/main" id="{2A51B1B6-EC16-4C65-A577-4A31A8E778B2}"/>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3" name="72 CuadroTexto">
          <a:extLst>
            <a:ext uri="{FF2B5EF4-FFF2-40B4-BE49-F238E27FC236}">
              <a16:creationId xmlns:a16="http://schemas.microsoft.com/office/drawing/2014/main" id="{02221930-ABC8-406B-8C90-14649AA07A16}"/>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4" name="73 CuadroTexto">
          <a:extLst>
            <a:ext uri="{FF2B5EF4-FFF2-40B4-BE49-F238E27FC236}">
              <a16:creationId xmlns:a16="http://schemas.microsoft.com/office/drawing/2014/main" id="{00A71178-82A2-42CA-8850-2F0DDAFC9B6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5" name="74 CuadroTexto">
          <a:extLst>
            <a:ext uri="{FF2B5EF4-FFF2-40B4-BE49-F238E27FC236}">
              <a16:creationId xmlns:a16="http://schemas.microsoft.com/office/drawing/2014/main" id="{6636E02A-CA09-41B7-9C1E-6E65F217ED73}"/>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6" name="75 CuadroTexto">
          <a:extLst>
            <a:ext uri="{FF2B5EF4-FFF2-40B4-BE49-F238E27FC236}">
              <a16:creationId xmlns:a16="http://schemas.microsoft.com/office/drawing/2014/main" id="{016EEF30-BE51-4CDF-9C7A-DCE35F5AD08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7" name="76 CuadroTexto">
          <a:extLst>
            <a:ext uri="{FF2B5EF4-FFF2-40B4-BE49-F238E27FC236}">
              <a16:creationId xmlns:a16="http://schemas.microsoft.com/office/drawing/2014/main" id="{58E45392-722A-45F7-9DB3-D5CF9B169C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8" name="77 CuadroTexto">
          <a:extLst>
            <a:ext uri="{FF2B5EF4-FFF2-40B4-BE49-F238E27FC236}">
              <a16:creationId xmlns:a16="http://schemas.microsoft.com/office/drawing/2014/main" id="{E627CBB5-6E79-4062-8494-3387CA9BC779}"/>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9" name="78 CuadroTexto">
          <a:extLst>
            <a:ext uri="{FF2B5EF4-FFF2-40B4-BE49-F238E27FC236}">
              <a16:creationId xmlns:a16="http://schemas.microsoft.com/office/drawing/2014/main" id="{597C3898-E86C-434F-B963-8D72BB8AB9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0" name="79 CuadroTexto">
          <a:extLst>
            <a:ext uri="{FF2B5EF4-FFF2-40B4-BE49-F238E27FC236}">
              <a16:creationId xmlns:a16="http://schemas.microsoft.com/office/drawing/2014/main" id="{78B0CAE3-7656-4264-A9F6-02D3BA549437}"/>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1" name="80 CuadroTexto">
          <a:extLst>
            <a:ext uri="{FF2B5EF4-FFF2-40B4-BE49-F238E27FC236}">
              <a16:creationId xmlns:a16="http://schemas.microsoft.com/office/drawing/2014/main" id="{3A2E9A9E-401B-4077-87E9-4A97D195E55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2" name="81 CuadroTexto">
          <a:extLst>
            <a:ext uri="{FF2B5EF4-FFF2-40B4-BE49-F238E27FC236}">
              <a16:creationId xmlns:a16="http://schemas.microsoft.com/office/drawing/2014/main" id="{01CE7FA3-F7BE-48F5-8FE7-592F7465DB5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3" name="82 CuadroTexto">
          <a:extLst>
            <a:ext uri="{FF2B5EF4-FFF2-40B4-BE49-F238E27FC236}">
              <a16:creationId xmlns:a16="http://schemas.microsoft.com/office/drawing/2014/main" id="{27BBD6A1-E204-4A06-9755-E81657AAF61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4" name="83 CuadroTexto">
          <a:extLst>
            <a:ext uri="{FF2B5EF4-FFF2-40B4-BE49-F238E27FC236}">
              <a16:creationId xmlns:a16="http://schemas.microsoft.com/office/drawing/2014/main" id="{7096B1A0-1E9B-4A86-A86E-1F00238281C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5" name="84 CuadroTexto">
          <a:extLst>
            <a:ext uri="{FF2B5EF4-FFF2-40B4-BE49-F238E27FC236}">
              <a16:creationId xmlns:a16="http://schemas.microsoft.com/office/drawing/2014/main" id="{9A2E7627-05A3-4D72-AB42-B9924392744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6" name="85 CuadroTexto">
          <a:extLst>
            <a:ext uri="{FF2B5EF4-FFF2-40B4-BE49-F238E27FC236}">
              <a16:creationId xmlns:a16="http://schemas.microsoft.com/office/drawing/2014/main" id="{1AA39B93-BCCC-4906-AC6E-8577111DD45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7" name="86 CuadroTexto">
          <a:extLst>
            <a:ext uri="{FF2B5EF4-FFF2-40B4-BE49-F238E27FC236}">
              <a16:creationId xmlns:a16="http://schemas.microsoft.com/office/drawing/2014/main" id="{895C04CF-B8C4-4C78-B8BE-E5F8DB0250C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8" name="87 CuadroTexto">
          <a:extLst>
            <a:ext uri="{FF2B5EF4-FFF2-40B4-BE49-F238E27FC236}">
              <a16:creationId xmlns:a16="http://schemas.microsoft.com/office/drawing/2014/main" id="{8572FB93-5FC1-4040-8A2A-8E2F935C4D1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9" name="88 CuadroTexto">
          <a:extLst>
            <a:ext uri="{FF2B5EF4-FFF2-40B4-BE49-F238E27FC236}">
              <a16:creationId xmlns:a16="http://schemas.microsoft.com/office/drawing/2014/main" id="{5BF1E81E-BA22-496A-8952-8724B28A9611}"/>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0" name="89 CuadroTexto">
          <a:extLst>
            <a:ext uri="{FF2B5EF4-FFF2-40B4-BE49-F238E27FC236}">
              <a16:creationId xmlns:a16="http://schemas.microsoft.com/office/drawing/2014/main" id="{3BB44BB3-51D7-41BB-A0D6-B2E52747E2E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1" name="90 CuadroTexto">
          <a:extLst>
            <a:ext uri="{FF2B5EF4-FFF2-40B4-BE49-F238E27FC236}">
              <a16:creationId xmlns:a16="http://schemas.microsoft.com/office/drawing/2014/main" id="{17269B1D-A9BE-4167-877D-DA058B98087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2" name="91 CuadroTexto">
          <a:extLst>
            <a:ext uri="{FF2B5EF4-FFF2-40B4-BE49-F238E27FC236}">
              <a16:creationId xmlns:a16="http://schemas.microsoft.com/office/drawing/2014/main" id="{1D93AD40-9F36-4F4D-955E-8B461C9AC4BD}"/>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3" name="92 CuadroTexto">
          <a:extLst>
            <a:ext uri="{FF2B5EF4-FFF2-40B4-BE49-F238E27FC236}">
              <a16:creationId xmlns:a16="http://schemas.microsoft.com/office/drawing/2014/main" id="{5963AA65-3EEA-4D60-A5CF-CA3A436411D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4" name="93 CuadroTexto">
          <a:extLst>
            <a:ext uri="{FF2B5EF4-FFF2-40B4-BE49-F238E27FC236}">
              <a16:creationId xmlns:a16="http://schemas.microsoft.com/office/drawing/2014/main" id="{468F43CC-5591-471D-93B4-A0890BBD8B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5" name="94 CuadroTexto">
          <a:extLst>
            <a:ext uri="{FF2B5EF4-FFF2-40B4-BE49-F238E27FC236}">
              <a16:creationId xmlns:a16="http://schemas.microsoft.com/office/drawing/2014/main" id="{4D897C36-11F2-4D2B-8C94-6822201C133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6" name="95 CuadroTexto">
          <a:extLst>
            <a:ext uri="{FF2B5EF4-FFF2-40B4-BE49-F238E27FC236}">
              <a16:creationId xmlns:a16="http://schemas.microsoft.com/office/drawing/2014/main" id="{2D4C0E65-C43B-40B4-9D6A-325D5762CDA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7" name="96 CuadroTexto">
          <a:extLst>
            <a:ext uri="{FF2B5EF4-FFF2-40B4-BE49-F238E27FC236}">
              <a16:creationId xmlns:a16="http://schemas.microsoft.com/office/drawing/2014/main" id="{F3BB0571-9A39-4C44-BF4B-6866C972754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8" name="97 CuadroTexto">
          <a:extLst>
            <a:ext uri="{FF2B5EF4-FFF2-40B4-BE49-F238E27FC236}">
              <a16:creationId xmlns:a16="http://schemas.microsoft.com/office/drawing/2014/main" id="{C48BB193-B6CF-4152-9A51-BF00F1BC0D7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9" name="98 CuadroTexto">
          <a:extLst>
            <a:ext uri="{FF2B5EF4-FFF2-40B4-BE49-F238E27FC236}">
              <a16:creationId xmlns:a16="http://schemas.microsoft.com/office/drawing/2014/main" id="{4F1B90B3-5BE2-4C9A-8449-5C948EB3A75E}"/>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0" name="99 CuadroTexto">
          <a:extLst>
            <a:ext uri="{FF2B5EF4-FFF2-40B4-BE49-F238E27FC236}">
              <a16:creationId xmlns:a16="http://schemas.microsoft.com/office/drawing/2014/main" id="{1A7DF2A5-E498-4B16-8B60-96212780F9D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1" name="100 CuadroTexto">
          <a:extLst>
            <a:ext uri="{FF2B5EF4-FFF2-40B4-BE49-F238E27FC236}">
              <a16:creationId xmlns:a16="http://schemas.microsoft.com/office/drawing/2014/main" id="{ABE276D4-B764-4148-94B3-FA6E606B83A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2" name="101 CuadroTexto">
          <a:extLst>
            <a:ext uri="{FF2B5EF4-FFF2-40B4-BE49-F238E27FC236}">
              <a16:creationId xmlns:a16="http://schemas.microsoft.com/office/drawing/2014/main" id="{C311B779-2AF6-445D-AAC8-0BE74EE605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3" name="102 CuadroTexto">
          <a:extLst>
            <a:ext uri="{FF2B5EF4-FFF2-40B4-BE49-F238E27FC236}">
              <a16:creationId xmlns:a16="http://schemas.microsoft.com/office/drawing/2014/main" id="{EA97EA72-7A7C-4118-9E7B-07DD6960A9A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4" name="103 CuadroTexto">
          <a:extLst>
            <a:ext uri="{FF2B5EF4-FFF2-40B4-BE49-F238E27FC236}">
              <a16:creationId xmlns:a16="http://schemas.microsoft.com/office/drawing/2014/main" id="{B0125168-3E83-402D-A734-75802E50228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5" name="104 CuadroTexto">
          <a:extLst>
            <a:ext uri="{FF2B5EF4-FFF2-40B4-BE49-F238E27FC236}">
              <a16:creationId xmlns:a16="http://schemas.microsoft.com/office/drawing/2014/main" id="{71CFF046-F54B-4BB3-AC76-08195FFBED0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6" name="105 CuadroTexto">
          <a:extLst>
            <a:ext uri="{FF2B5EF4-FFF2-40B4-BE49-F238E27FC236}">
              <a16:creationId xmlns:a16="http://schemas.microsoft.com/office/drawing/2014/main" id="{A3DC5838-8FD0-4391-81C7-53212F444D3A}"/>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7" name="106 CuadroTexto">
          <a:extLst>
            <a:ext uri="{FF2B5EF4-FFF2-40B4-BE49-F238E27FC236}">
              <a16:creationId xmlns:a16="http://schemas.microsoft.com/office/drawing/2014/main" id="{A9E93BAF-DDFF-460F-941B-B6687812554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8" name="107 CuadroTexto">
          <a:extLst>
            <a:ext uri="{FF2B5EF4-FFF2-40B4-BE49-F238E27FC236}">
              <a16:creationId xmlns:a16="http://schemas.microsoft.com/office/drawing/2014/main" id="{96CC6D85-1A07-402E-9256-F893CCC800C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9" name="108 CuadroTexto">
          <a:extLst>
            <a:ext uri="{FF2B5EF4-FFF2-40B4-BE49-F238E27FC236}">
              <a16:creationId xmlns:a16="http://schemas.microsoft.com/office/drawing/2014/main" id="{C4F03A3E-0989-4DA6-9E04-44CE0B58D14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0" name="109 CuadroTexto">
          <a:extLst>
            <a:ext uri="{FF2B5EF4-FFF2-40B4-BE49-F238E27FC236}">
              <a16:creationId xmlns:a16="http://schemas.microsoft.com/office/drawing/2014/main" id="{909BB954-34F6-4E80-B02E-E5FE9BE8368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1" name="110 CuadroTexto">
          <a:extLst>
            <a:ext uri="{FF2B5EF4-FFF2-40B4-BE49-F238E27FC236}">
              <a16:creationId xmlns:a16="http://schemas.microsoft.com/office/drawing/2014/main" id="{A42258B0-296B-44B3-8083-875644C4F02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2" name="111 CuadroTexto">
          <a:extLst>
            <a:ext uri="{FF2B5EF4-FFF2-40B4-BE49-F238E27FC236}">
              <a16:creationId xmlns:a16="http://schemas.microsoft.com/office/drawing/2014/main" id="{93D755F2-919E-43B8-B397-369FA60696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3" name="112 CuadroTexto">
          <a:extLst>
            <a:ext uri="{FF2B5EF4-FFF2-40B4-BE49-F238E27FC236}">
              <a16:creationId xmlns:a16="http://schemas.microsoft.com/office/drawing/2014/main" id="{4B4EBB2F-FC5C-47BC-9DFE-F2D7C964D1C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4" name="113 CuadroTexto">
          <a:extLst>
            <a:ext uri="{FF2B5EF4-FFF2-40B4-BE49-F238E27FC236}">
              <a16:creationId xmlns:a16="http://schemas.microsoft.com/office/drawing/2014/main" id="{831D3611-FA0A-4B0F-BFED-4B93989F185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5" name="114 CuadroTexto">
          <a:extLst>
            <a:ext uri="{FF2B5EF4-FFF2-40B4-BE49-F238E27FC236}">
              <a16:creationId xmlns:a16="http://schemas.microsoft.com/office/drawing/2014/main" id="{8F198286-A4B3-46CF-AD75-C8C27311BA5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6" name="115 CuadroTexto">
          <a:extLst>
            <a:ext uri="{FF2B5EF4-FFF2-40B4-BE49-F238E27FC236}">
              <a16:creationId xmlns:a16="http://schemas.microsoft.com/office/drawing/2014/main" id="{24D4FD99-F305-4A05-BAE6-A6BBB542A2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7" name="116 CuadroTexto">
          <a:extLst>
            <a:ext uri="{FF2B5EF4-FFF2-40B4-BE49-F238E27FC236}">
              <a16:creationId xmlns:a16="http://schemas.microsoft.com/office/drawing/2014/main" id="{1FAFC70F-F4E4-4415-8525-8B4791B8F4F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8" name="117 CuadroTexto">
          <a:extLst>
            <a:ext uri="{FF2B5EF4-FFF2-40B4-BE49-F238E27FC236}">
              <a16:creationId xmlns:a16="http://schemas.microsoft.com/office/drawing/2014/main" id="{5DDB89FB-D05E-45F9-9742-10BF6DA32F6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9" name="118 CuadroTexto">
          <a:extLst>
            <a:ext uri="{FF2B5EF4-FFF2-40B4-BE49-F238E27FC236}">
              <a16:creationId xmlns:a16="http://schemas.microsoft.com/office/drawing/2014/main" id="{5FD0E6C8-B08F-4DC5-AAF9-DD38CEEDFC5D}"/>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0" name="119 CuadroTexto">
          <a:extLst>
            <a:ext uri="{FF2B5EF4-FFF2-40B4-BE49-F238E27FC236}">
              <a16:creationId xmlns:a16="http://schemas.microsoft.com/office/drawing/2014/main" id="{C4D0F8F4-A5C2-40C7-A27A-A07B2CA8D56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1" name="120 CuadroTexto">
          <a:extLst>
            <a:ext uri="{FF2B5EF4-FFF2-40B4-BE49-F238E27FC236}">
              <a16:creationId xmlns:a16="http://schemas.microsoft.com/office/drawing/2014/main" id="{3D4373AF-DE6C-4B63-9351-B452AF7BB84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2" name="121 CuadroTexto">
          <a:extLst>
            <a:ext uri="{FF2B5EF4-FFF2-40B4-BE49-F238E27FC236}">
              <a16:creationId xmlns:a16="http://schemas.microsoft.com/office/drawing/2014/main" id="{B38D1CE7-73C2-4C20-866A-1EAA17F0D02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3" name="122 CuadroTexto">
          <a:extLst>
            <a:ext uri="{FF2B5EF4-FFF2-40B4-BE49-F238E27FC236}">
              <a16:creationId xmlns:a16="http://schemas.microsoft.com/office/drawing/2014/main" id="{E7324E45-4B00-4A65-A689-7AC3BE6FD8C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4" name="123 CuadroTexto">
          <a:extLst>
            <a:ext uri="{FF2B5EF4-FFF2-40B4-BE49-F238E27FC236}">
              <a16:creationId xmlns:a16="http://schemas.microsoft.com/office/drawing/2014/main" id="{D6C856F7-B792-4AF7-A2C9-FF85B49D95C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5" name="124 CuadroTexto">
          <a:extLst>
            <a:ext uri="{FF2B5EF4-FFF2-40B4-BE49-F238E27FC236}">
              <a16:creationId xmlns:a16="http://schemas.microsoft.com/office/drawing/2014/main" id="{FB4FE64F-6643-42DE-99B1-15FE7BF464C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6" name="125 CuadroTexto">
          <a:extLst>
            <a:ext uri="{FF2B5EF4-FFF2-40B4-BE49-F238E27FC236}">
              <a16:creationId xmlns:a16="http://schemas.microsoft.com/office/drawing/2014/main" id="{4B86BC8A-B29D-4CE6-8E55-76D8AE744DF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7" name="126 CuadroTexto">
          <a:extLst>
            <a:ext uri="{FF2B5EF4-FFF2-40B4-BE49-F238E27FC236}">
              <a16:creationId xmlns:a16="http://schemas.microsoft.com/office/drawing/2014/main" id="{3E7A3F45-83BC-417F-886B-4A637AAAAD8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8" name="127 CuadroTexto">
          <a:extLst>
            <a:ext uri="{FF2B5EF4-FFF2-40B4-BE49-F238E27FC236}">
              <a16:creationId xmlns:a16="http://schemas.microsoft.com/office/drawing/2014/main" id="{15410E05-BA0A-4458-85B5-DC64B177F168}"/>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9" name="128 CuadroTexto">
          <a:extLst>
            <a:ext uri="{FF2B5EF4-FFF2-40B4-BE49-F238E27FC236}">
              <a16:creationId xmlns:a16="http://schemas.microsoft.com/office/drawing/2014/main" id="{ACDCFB1A-4C9F-4342-9339-926915873F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0" name="129 CuadroTexto">
          <a:extLst>
            <a:ext uri="{FF2B5EF4-FFF2-40B4-BE49-F238E27FC236}">
              <a16:creationId xmlns:a16="http://schemas.microsoft.com/office/drawing/2014/main" id="{F354096D-0ECD-48A3-B9D3-CA6F4DE1215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1" name="130 CuadroTexto">
          <a:extLst>
            <a:ext uri="{FF2B5EF4-FFF2-40B4-BE49-F238E27FC236}">
              <a16:creationId xmlns:a16="http://schemas.microsoft.com/office/drawing/2014/main" id="{D6409794-7102-4758-A078-34F46711174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2" name="131 CuadroTexto">
          <a:extLst>
            <a:ext uri="{FF2B5EF4-FFF2-40B4-BE49-F238E27FC236}">
              <a16:creationId xmlns:a16="http://schemas.microsoft.com/office/drawing/2014/main" id="{38EDAA8E-D21C-460A-B201-DCBBF2F9908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3" name="132 CuadroTexto">
          <a:extLst>
            <a:ext uri="{FF2B5EF4-FFF2-40B4-BE49-F238E27FC236}">
              <a16:creationId xmlns:a16="http://schemas.microsoft.com/office/drawing/2014/main" id="{C316D57A-C003-4D0E-9AF4-71BCD7E1CBA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4" name="133 CuadroTexto">
          <a:extLst>
            <a:ext uri="{FF2B5EF4-FFF2-40B4-BE49-F238E27FC236}">
              <a16:creationId xmlns:a16="http://schemas.microsoft.com/office/drawing/2014/main" id="{AA2C53A9-C262-46F1-8C04-B8926032001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5" name="134 CuadroTexto">
          <a:extLst>
            <a:ext uri="{FF2B5EF4-FFF2-40B4-BE49-F238E27FC236}">
              <a16:creationId xmlns:a16="http://schemas.microsoft.com/office/drawing/2014/main" id="{A3638156-DC65-460A-A823-1A4BD24EFAD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6" name="135 CuadroTexto">
          <a:extLst>
            <a:ext uri="{FF2B5EF4-FFF2-40B4-BE49-F238E27FC236}">
              <a16:creationId xmlns:a16="http://schemas.microsoft.com/office/drawing/2014/main" id="{2E44460A-32E8-4573-89F1-BDB1BF8027D7}"/>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7" name="136 CuadroTexto">
          <a:extLst>
            <a:ext uri="{FF2B5EF4-FFF2-40B4-BE49-F238E27FC236}">
              <a16:creationId xmlns:a16="http://schemas.microsoft.com/office/drawing/2014/main" id="{E7ED8A88-8B7F-4499-954F-FC9EF0D051F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8" name="137 CuadroTexto">
          <a:extLst>
            <a:ext uri="{FF2B5EF4-FFF2-40B4-BE49-F238E27FC236}">
              <a16:creationId xmlns:a16="http://schemas.microsoft.com/office/drawing/2014/main" id="{B22444DC-A337-4393-8E7D-F9C96193E47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9" name="138 CuadroTexto">
          <a:extLst>
            <a:ext uri="{FF2B5EF4-FFF2-40B4-BE49-F238E27FC236}">
              <a16:creationId xmlns:a16="http://schemas.microsoft.com/office/drawing/2014/main" id="{43DCF96B-FF71-4890-B785-BFA695FD2AE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0" name="139 CuadroTexto">
          <a:extLst>
            <a:ext uri="{FF2B5EF4-FFF2-40B4-BE49-F238E27FC236}">
              <a16:creationId xmlns:a16="http://schemas.microsoft.com/office/drawing/2014/main" id="{A6B82CC0-3535-4C2F-8799-323500DFC7B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1" name="140 CuadroTexto">
          <a:extLst>
            <a:ext uri="{FF2B5EF4-FFF2-40B4-BE49-F238E27FC236}">
              <a16:creationId xmlns:a16="http://schemas.microsoft.com/office/drawing/2014/main" id="{DA61E440-B754-4AB6-A380-84CEA8BE0F9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2" name="141 CuadroTexto">
          <a:extLst>
            <a:ext uri="{FF2B5EF4-FFF2-40B4-BE49-F238E27FC236}">
              <a16:creationId xmlns:a16="http://schemas.microsoft.com/office/drawing/2014/main" id="{612DC6B9-8F55-47E0-A08B-5C519FD8AF0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3" name="142 CuadroTexto">
          <a:extLst>
            <a:ext uri="{FF2B5EF4-FFF2-40B4-BE49-F238E27FC236}">
              <a16:creationId xmlns:a16="http://schemas.microsoft.com/office/drawing/2014/main" id="{2044BF79-7B79-47D3-8029-897343F99165}"/>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4" name="143 CuadroTexto">
          <a:extLst>
            <a:ext uri="{FF2B5EF4-FFF2-40B4-BE49-F238E27FC236}">
              <a16:creationId xmlns:a16="http://schemas.microsoft.com/office/drawing/2014/main" id="{C629D34B-E8BC-46DE-930A-7F4DF8621EA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5" name="144 CuadroTexto">
          <a:extLst>
            <a:ext uri="{FF2B5EF4-FFF2-40B4-BE49-F238E27FC236}">
              <a16:creationId xmlns:a16="http://schemas.microsoft.com/office/drawing/2014/main" id="{622959FE-6E61-43FD-9CF8-DB2806928FE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6" name="145 CuadroTexto">
          <a:extLst>
            <a:ext uri="{FF2B5EF4-FFF2-40B4-BE49-F238E27FC236}">
              <a16:creationId xmlns:a16="http://schemas.microsoft.com/office/drawing/2014/main" id="{EC4462FF-CB85-4C01-8A19-A5F4A65CB2F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7" name="146 CuadroTexto">
          <a:extLst>
            <a:ext uri="{FF2B5EF4-FFF2-40B4-BE49-F238E27FC236}">
              <a16:creationId xmlns:a16="http://schemas.microsoft.com/office/drawing/2014/main" id="{A740670E-7355-4EF0-ACBC-257CC1BE0125}"/>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8" name="147 CuadroTexto">
          <a:extLst>
            <a:ext uri="{FF2B5EF4-FFF2-40B4-BE49-F238E27FC236}">
              <a16:creationId xmlns:a16="http://schemas.microsoft.com/office/drawing/2014/main" id="{716BFD0D-9CE6-4907-B042-2951CF19A0F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9" name="148 CuadroTexto">
          <a:extLst>
            <a:ext uri="{FF2B5EF4-FFF2-40B4-BE49-F238E27FC236}">
              <a16:creationId xmlns:a16="http://schemas.microsoft.com/office/drawing/2014/main" id="{2CF8DD55-337C-4CFA-9414-91F4E2A5CE0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0" name="149 CuadroTexto">
          <a:extLst>
            <a:ext uri="{FF2B5EF4-FFF2-40B4-BE49-F238E27FC236}">
              <a16:creationId xmlns:a16="http://schemas.microsoft.com/office/drawing/2014/main" id="{A3C50570-33DE-46AE-979F-20BD392EAD2B}"/>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1" name="150 CuadroTexto">
          <a:extLst>
            <a:ext uri="{FF2B5EF4-FFF2-40B4-BE49-F238E27FC236}">
              <a16:creationId xmlns:a16="http://schemas.microsoft.com/office/drawing/2014/main" id="{537F0E68-A43C-45CF-8548-A498779F682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2" name="151 CuadroTexto">
          <a:extLst>
            <a:ext uri="{FF2B5EF4-FFF2-40B4-BE49-F238E27FC236}">
              <a16:creationId xmlns:a16="http://schemas.microsoft.com/office/drawing/2014/main" id="{29DE7EAA-6C67-4436-8968-4D373CB3B197}"/>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3" name="152 CuadroTexto">
          <a:extLst>
            <a:ext uri="{FF2B5EF4-FFF2-40B4-BE49-F238E27FC236}">
              <a16:creationId xmlns:a16="http://schemas.microsoft.com/office/drawing/2014/main" id="{393F17B4-2498-4313-883F-A2C63E2572D2}"/>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4" name="153 CuadroTexto">
          <a:extLst>
            <a:ext uri="{FF2B5EF4-FFF2-40B4-BE49-F238E27FC236}">
              <a16:creationId xmlns:a16="http://schemas.microsoft.com/office/drawing/2014/main" id="{D9C70077-D0D8-49B0-994B-0254B99548B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5" name="154 CuadroTexto">
          <a:extLst>
            <a:ext uri="{FF2B5EF4-FFF2-40B4-BE49-F238E27FC236}">
              <a16:creationId xmlns:a16="http://schemas.microsoft.com/office/drawing/2014/main" id="{83C74E52-A2BA-43AE-9623-8CDF7867BC2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6" name="155 CuadroTexto">
          <a:extLst>
            <a:ext uri="{FF2B5EF4-FFF2-40B4-BE49-F238E27FC236}">
              <a16:creationId xmlns:a16="http://schemas.microsoft.com/office/drawing/2014/main" id="{7054B774-CFAC-4CF7-B18E-3D7B5C1A6D3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7" name="156 CuadroTexto">
          <a:extLst>
            <a:ext uri="{FF2B5EF4-FFF2-40B4-BE49-F238E27FC236}">
              <a16:creationId xmlns:a16="http://schemas.microsoft.com/office/drawing/2014/main" id="{D9DD88A7-2D3F-4826-9D17-4D75E0A16CD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8" name="157 CuadroTexto">
          <a:extLst>
            <a:ext uri="{FF2B5EF4-FFF2-40B4-BE49-F238E27FC236}">
              <a16:creationId xmlns:a16="http://schemas.microsoft.com/office/drawing/2014/main" id="{EBDC2C8A-76EC-44FE-9FD5-D40E0EF988E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9" name="158 CuadroTexto">
          <a:extLst>
            <a:ext uri="{FF2B5EF4-FFF2-40B4-BE49-F238E27FC236}">
              <a16:creationId xmlns:a16="http://schemas.microsoft.com/office/drawing/2014/main" id="{A7028CB4-BD85-4F5C-9D4C-3462D5D44FC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0" name="159 CuadroTexto">
          <a:extLst>
            <a:ext uri="{FF2B5EF4-FFF2-40B4-BE49-F238E27FC236}">
              <a16:creationId xmlns:a16="http://schemas.microsoft.com/office/drawing/2014/main" id="{20AAFB63-81F1-4EF8-91B3-0EFC25FAEEE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1" name="160 CuadroTexto">
          <a:extLst>
            <a:ext uri="{FF2B5EF4-FFF2-40B4-BE49-F238E27FC236}">
              <a16:creationId xmlns:a16="http://schemas.microsoft.com/office/drawing/2014/main" id="{EB8BFAD4-4944-4324-BB2E-FBE53C2309CE}"/>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2" name="161 CuadroTexto">
          <a:extLst>
            <a:ext uri="{FF2B5EF4-FFF2-40B4-BE49-F238E27FC236}">
              <a16:creationId xmlns:a16="http://schemas.microsoft.com/office/drawing/2014/main" id="{814EC116-E03E-4FBF-AC08-92765422CFE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3" name="162 CuadroTexto">
          <a:extLst>
            <a:ext uri="{FF2B5EF4-FFF2-40B4-BE49-F238E27FC236}">
              <a16:creationId xmlns:a16="http://schemas.microsoft.com/office/drawing/2014/main" id="{C6222FAB-7326-4E76-8779-AB8485F5D61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4" name="163 CuadroTexto">
          <a:extLst>
            <a:ext uri="{FF2B5EF4-FFF2-40B4-BE49-F238E27FC236}">
              <a16:creationId xmlns:a16="http://schemas.microsoft.com/office/drawing/2014/main" id="{7312C0AB-E15E-4D56-84B3-44E2B3AB5AF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5" name="164 CuadroTexto">
          <a:extLst>
            <a:ext uri="{FF2B5EF4-FFF2-40B4-BE49-F238E27FC236}">
              <a16:creationId xmlns:a16="http://schemas.microsoft.com/office/drawing/2014/main" id="{3E0D8207-0A6B-4526-91D6-D088E2C55B8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6" name="165 CuadroTexto">
          <a:extLst>
            <a:ext uri="{FF2B5EF4-FFF2-40B4-BE49-F238E27FC236}">
              <a16:creationId xmlns:a16="http://schemas.microsoft.com/office/drawing/2014/main" id="{3DB418F4-B2C5-46EC-9CBF-984E85682C2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7" name="166 CuadroTexto">
          <a:extLst>
            <a:ext uri="{FF2B5EF4-FFF2-40B4-BE49-F238E27FC236}">
              <a16:creationId xmlns:a16="http://schemas.microsoft.com/office/drawing/2014/main" id="{8650F646-9CF3-438E-97CD-33223FB31E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8" name="167 CuadroTexto">
          <a:extLst>
            <a:ext uri="{FF2B5EF4-FFF2-40B4-BE49-F238E27FC236}">
              <a16:creationId xmlns:a16="http://schemas.microsoft.com/office/drawing/2014/main" id="{58EEB96E-35A4-4DE6-AF0C-78C94EA149D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9" name="168 CuadroTexto">
          <a:extLst>
            <a:ext uri="{FF2B5EF4-FFF2-40B4-BE49-F238E27FC236}">
              <a16:creationId xmlns:a16="http://schemas.microsoft.com/office/drawing/2014/main" id="{668E3817-5DD1-4D6F-87CD-3EFF4FA26C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0" name="169 CuadroTexto">
          <a:extLst>
            <a:ext uri="{FF2B5EF4-FFF2-40B4-BE49-F238E27FC236}">
              <a16:creationId xmlns:a16="http://schemas.microsoft.com/office/drawing/2014/main" id="{FCCE0330-6FE8-4914-B339-578A04C079F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1" name="170 CuadroTexto">
          <a:extLst>
            <a:ext uri="{FF2B5EF4-FFF2-40B4-BE49-F238E27FC236}">
              <a16:creationId xmlns:a16="http://schemas.microsoft.com/office/drawing/2014/main" id="{5AAFC061-EAC4-4E88-9573-67B3D88C647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2" name="171 CuadroTexto">
          <a:extLst>
            <a:ext uri="{FF2B5EF4-FFF2-40B4-BE49-F238E27FC236}">
              <a16:creationId xmlns:a16="http://schemas.microsoft.com/office/drawing/2014/main" id="{18E01A9D-EDF0-44CD-BE6B-5D8447A360F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3" name="172 CuadroTexto">
          <a:extLst>
            <a:ext uri="{FF2B5EF4-FFF2-40B4-BE49-F238E27FC236}">
              <a16:creationId xmlns:a16="http://schemas.microsoft.com/office/drawing/2014/main" id="{B2B79AEB-A0EF-43A8-AA1C-FFDD7626FBD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4" name="173 CuadroTexto">
          <a:extLst>
            <a:ext uri="{FF2B5EF4-FFF2-40B4-BE49-F238E27FC236}">
              <a16:creationId xmlns:a16="http://schemas.microsoft.com/office/drawing/2014/main" id="{ADF6844E-8038-4862-B595-0B6C9024F52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5" name="174 CuadroTexto">
          <a:extLst>
            <a:ext uri="{FF2B5EF4-FFF2-40B4-BE49-F238E27FC236}">
              <a16:creationId xmlns:a16="http://schemas.microsoft.com/office/drawing/2014/main" id="{3B29DC94-38EE-475E-928E-C78116369D87}"/>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6" name="175 CuadroTexto">
          <a:extLst>
            <a:ext uri="{FF2B5EF4-FFF2-40B4-BE49-F238E27FC236}">
              <a16:creationId xmlns:a16="http://schemas.microsoft.com/office/drawing/2014/main" id="{D6E5E31A-A18F-474E-96BF-FD45CD4C149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7" name="176 CuadroTexto">
          <a:extLst>
            <a:ext uri="{FF2B5EF4-FFF2-40B4-BE49-F238E27FC236}">
              <a16:creationId xmlns:a16="http://schemas.microsoft.com/office/drawing/2014/main" id="{21441079-0C77-4284-B14E-CB4CB44F1DF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8" name="177 CuadroTexto">
          <a:extLst>
            <a:ext uri="{FF2B5EF4-FFF2-40B4-BE49-F238E27FC236}">
              <a16:creationId xmlns:a16="http://schemas.microsoft.com/office/drawing/2014/main" id="{9F5ABF95-27B8-4544-A293-34E19F29FBA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9" name="178 CuadroTexto">
          <a:extLst>
            <a:ext uri="{FF2B5EF4-FFF2-40B4-BE49-F238E27FC236}">
              <a16:creationId xmlns:a16="http://schemas.microsoft.com/office/drawing/2014/main" id="{7A4A3D19-E9C5-4D6D-84A7-5B5A78F3C343}"/>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0" name="179 CuadroTexto">
          <a:extLst>
            <a:ext uri="{FF2B5EF4-FFF2-40B4-BE49-F238E27FC236}">
              <a16:creationId xmlns:a16="http://schemas.microsoft.com/office/drawing/2014/main" id="{6A890C30-E93C-41F9-A979-C8E6697AD5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1" name="180 CuadroTexto">
          <a:extLst>
            <a:ext uri="{FF2B5EF4-FFF2-40B4-BE49-F238E27FC236}">
              <a16:creationId xmlns:a16="http://schemas.microsoft.com/office/drawing/2014/main" id="{5F991A1A-7BA5-4D59-BF20-308D3E84095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2" name="181 CuadroTexto">
          <a:extLst>
            <a:ext uri="{FF2B5EF4-FFF2-40B4-BE49-F238E27FC236}">
              <a16:creationId xmlns:a16="http://schemas.microsoft.com/office/drawing/2014/main" id="{5E123752-7037-4E81-85F3-0274873EA8F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3" name="182 CuadroTexto">
          <a:extLst>
            <a:ext uri="{FF2B5EF4-FFF2-40B4-BE49-F238E27FC236}">
              <a16:creationId xmlns:a16="http://schemas.microsoft.com/office/drawing/2014/main" id="{2451915B-C523-4FBA-BC34-15622D93865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4" name="183 CuadroTexto">
          <a:extLst>
            <a:ext uri="{FF2B5EF4-FFF2-40B4-BE49-F238E27FC236}">
              <a16:creationId xmlns:a16="http://schemas.microsoft.com/office/drawing/2014/main" id="{3C8B7622-2038-4A36-A9D6-05A76F7F5726}"/>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5" name="184 CuadroTexto">
          <a:extLst>
            <a:ext uri="{FF2B5EF4-FFF2-40B4-BE49-F238E27FC236}">
              <a16:creationId xmlns:a16="http://schemas.microsoft.com/office/drawing/2014/main" id="{87B6FDFC-8196-4040-9EFF-C8A55CA00502}"/>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6" name="185 CuadroTexto">
          <a:extLst>
            <a:ext uri="{FF2B5EF4-FFF2-40B4-BE49-F238E27FC236}">
              <a16:creationId xmlns:a16="http://schemas.microsoft.com/office/drawing/2014/main" id="{E48C3B32-F32E-4652-B5C2-ABABA8EE3EA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7" name="186 CuadroTexto">
          <a:extLst>
            <a:ext uri="{FF2B5EF4-FFF2-40B4-BE49-F238E27FC236}">
              <a16:creationId xmlns:a16="http://schemas.microsoft.com/office/drawing/2014/main" id="{114630B1-2389-406B-9485-9850595D7AC9}"/>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8" name="187 CuadroTexto">
          <a:extLst>
            <a:ext uri="{FF2B5EF4-FFF2-40B4-BE49-F238E27FC236}">
              <a16:creationId xmlns:a16="http://schemas.microsoft.com/office/drawing/2014/main" id="{F4220D49-FC21-43FA-8915-71B90EEF7E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9" name="188 CuadroTexto">
          <a:extLst>
            <a:ext uri="{FF2B5EF4-FFF2-40B4-BE49-F238E27FC236}">
              <a16:creationId xmlns:a16="http://schemas.microsoft.com/office/drawing/2014/main" id="{9721B83B-A75A-4EBE-88EC-809B330FBFB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0" name="189 CuadroTexto">
          <a:extLst>
            <a:ext uri="{FF2B5EF4-FFF2-40B4-BE49-F238E27FC236}">
              <a16:creationId xmlns:a16="http://schemas.microsoft.com/office/drawing/2014/main" id="{A9824973-5735-4242-A89C-02651FEDA904}"/>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1" name="190 CuadroTexto">
          <a:extLst>
            <a:ext uri="{FF2B5EF4-FFF2-40B4-BE49-F238E27FC236}">
              <a16:creationId xmlns:a16="http://schemas.microsoft.com/office/drawing/2014/main" id="{09A0DCFC-3036-42D7-AD1F-B103740A04B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2" name="191 CuadroTexto">
          <a:extLst>
            <a:ext uri="{FF2B5EF4-FFF2-40B4-BE49-F238E27FC236}">
              <a16:creationId xmlns:a16="http://schemas.microsoft.com/office/drawing/2014/main" id="{F81C4EF3-6D6D-4427-AD31-171DFD8848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3" name="192 CuadroTexto">
          <a:extLst>
            <a:ext uri="{FF2B5EF4-FFF2-40B4-BE49-F238E27FC236}">
              <a16:creationId xmlns:a16="http://schemas.microsoft.com/office/drawing/2014/main" id="{0FD3DDA7-317E-4A58-95E2-5EC981AB9F3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4" name="193 CuadroTexto">
          <a:extLst>
            <a:ext uri="{FF2B5EF4-FFF2-40B4-BE49-F238E27FC236}">
              <a16:creationId xmlns:a16="http://schemas.microsoft.com/office/drawing/2014/main" id="{7F6BEB10-A329-46D4-8977-C3FB5951888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5" name="194 CuadroTexto">
          <a:extLst>
            <a:ext uri="{FF2B5EF4-FFF2-40B4-BE49-F238E27FC236}">
              <a16:creationId xmlns:a16="http://schemas.microsoft.com/office/drawing/2014/main" id="{A63D44F6-18AE-4DF7-82FB-DFFA82615A40}"/>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6" name="195 CuadroTexto">
          <a:extLst>
            <a:ext uri="{FF2B5EF4-FFF2-40B4-BE49-F238E27FC236}">
              <a16:creationId xmlns:a16="http://schemas.microsoft.com/office/drawing/2014/main" id="{136DD4BE-E913-4771-A801-643D1365722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7" name="196 CuadroTexto">
          <a:extLst>
            <a:ext uri="{FF2B5EF4-FFF2-40B4-BE49-F238E27FC236}">
              <a16:creationId xmlns:a16="http://schemas.microsoft.com/office/drawing/2014/main" id="{F0B77624-0DF0-4B4C-BA13-1598C56EBD7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8" name="197 CuadroTexto">
          <a:extLst>
            <a:ext uri="{FF2B5EF4-FFF2-40B4-BE49-F238E27FC236}">
              <a16:creationId xmlns:a16="http://schemas.microsoft.com/office/drawing/2014/main" id="{F7BD9F26-DDF1-478C-A5B9-D6EF1FAE22F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9" name="198 CuadroTexto">
          <a:extLst>
            <a:ext uri="{FF2B5EF4-FFF2-40B4-BE49-F238E27FC236}">
              <a16:creationId xmlns:a16="http://schemas.microsoft.com/office/drawing/2014/main" id="{9BF72293-E487-4E11-AD04-86D750CA29B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0" name="199 CuadroTexto">
          <a:extLst>
            <a:ext uri="{FF2B5EF4-FFF2-40B4-BE49-F238E27FC236}">
              <a16:creationId xmlns:a16="http://schemas.microsoft.com/office/drawing/2014/main" id="{D10A8FBF-ED71-492D-91D8-D15D788FEB5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1" name="200 CuadroTexto">
          <a:extLst>
            <a:ext uri="{FF2B5EF4-FFF2-40B4-BE49-F238E27FC236}">
              <a16:creationId xmlns:a16="http://schemas.microsoft.com/office/drawing/2014/main" id="{B4504BD5-8EA0-46B9-AEB9-1BF582A14F3C}"/>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2" name="201 CuadroTexto">
          <a:extLst>
            <a:ext uri="{FF2B5EF4-FFF2-40B4-BE49-F238E27FC236}">
              <a16:creationId xmlns:a16="http://schemas.microsoft.com/office/drawing/2014/main" id="{D0736FBD-E860-4AB5-A8BB-D25E77ECCF3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3" name="202 CuadroTexto">
          <a:extLst>
            <a:ext uri="{FF2B5EF4-FFF2-40B4-BE49-F238E27FC236}">
              <a16:creationId xmlns:a16="http://schemas.microsoft.com/office/drawing/2014/main" id="{D6BC5693-531A-4F54-80EA-5DD76C2B4A8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4" name="203 CuadroTexto">
          <a:extLst>
            <a:ext uri="{FF2B5EF4-FFF2-40B4-BE49-F238E27FC236}">
              <a16:creationId xmlns:a16="http://schemas.microsoft.com/office/drawing/2014/main" id="{02710AB6-4A97-46CF-B159-694A2A9B605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5" name="204 CuadroTexto">
          <a:extLst>
            <a:ext uri="{FF2B5EF4-FFF2-40B4-BE49-F238E27FC236}">
              <a16:creationId xmlns:a16="http://schemas.microsoft.com/office/drawing/2014/main" id="{AD39004D-3A20-4E30-A786-7A290BC75A43}"/>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6" name="205 CuadroTexto">
          <a:extLst>
            <a:ext uri="{FF2B5EF4-FFF2-40B4-BE49-F238E27FC236}">
              <a16:creationId xmlns:a16="http://schemas.microsoft.com/office/drawing/2014/main" id="{B30F1F0F-F12B-46EF-8090-EA25EF7C96F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7" name="206 CuadroTexto">
          <a:extLst>
            <a:ext uri="{FF2B5EF4-FFF2-40B4-BE49-F238E27FC236}">
              <a16:creationId xmlns:a16="http://schemas.microsoft.com/office/drawing/2014/main" id="{724AAD5E-ADCE-4E8F-968D-CBFA0E493CF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8" name="207 CuadroTexto">
          <a:extLst>
            <a:ext uri="{FF2B5EF4-FFF2-40B4-BE49-F238E27FC236}">
              <a16:creationId xmlns:a16="http://schemas.microsoft.com/office/drawing/2014/main" id="{42BA4AD6-3E74-4F86-98FB-C44977B0290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9" name="208 CuadroTexto">
          <a:extLst>
            <a:ext uri="{FF2B5EF4-FFF2-40B4-BE49-F238E27FC236}">
              <a16:creationId xmlns:a16="http://schemas.microsoft.com/office/drawing/2014/main" id="{6EFB320A-394C-4DE6-8FE2-D190AF34E397}"/>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0" name="209 CuadroTexto">
          <a:extLst>
            <a:ext uri="{FF2B5EF4-FFF2-40B4-BE49-F238E27FC236}">
              <a16:creationId xmlns:a16="http://schemas.microsoft.com/office/drawing/2014/main" id="{DA062129-7EAC-4E91-BB4F-355FAF60195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1" name="210 CuadroTexto">
          <a:extLst>
            <a:ext uri="{FF2B5EF4-FFF2-40B4-BE49-F238E27FC236}">
              <a16:creationId xmlns:a16="http://schemas.microsoft.com/office/drawing/2014/main" id="{A3E53855-1774-4001-9569-297217356D9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2" name="211 CuadroTexto">
          <a:extLst>
            <a:ext uri="{FF2B5EF4-FFF2-40B4-BE49-F238E27FC236}">
              <a16:creationId xmlns:a16="http://schemas.microsoft.com/office/drawing/2014/main" id="{CAD0F1C2-F61F-478B-B914-5F1E6018C23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3" name="212 CuadroTexto">
          <a:extLst>
            <a:ext uri="{FF2B5EF4-FFF2-40B4-BE49-F238E27FC236}">
              <a16:creationId xmlns:a16="http://schemas.microsoft.com/office/drawing/2014/main" id="{48CFAEAC-5EFA-407F-BDB0-2FAC9823F30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4" name="213 CuadroTexto">
          <a:extLst>
            <a:ext uri="{FF2B5EF4-FFF2-40B4-BE49-F238E27FC236}">
              <a16:creationId xmlns:a16="http://schemas.microsoft.com/office/drawing/2014/main" id="{4C484FFC-7CA8-4C46-A922-B287A8AB6620}"/>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5" name="214 CuadroTexto">
          <a:extLst>
            <a:ext uri="{FF2B5EF4-FFF2-40B4-BE49-F238E27FC236}">
              <a16:creationId xmlns:a16="http://schemas.microsoft.com/office/drawing/2014/main" id="{F135F7D1-FA9A-416B-BA87-14FC829DD7B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6" name="215 CuadroTexto">
          <a:extLst>
            <a:ext uri="{FF2B5EF4-FFF2-40B4-BE49-F238E27FC236}">
              <a16:creationId xmlns:a16="http://schemas.microsoft.com/office/drawing/2014/main" id="{F535FE72-F270-4D86-AA6F-65111F6E8CE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7" name="216 CuadroTexto">
          <a:extLst>
            <a:ext uri="{FF2B5EF4-FFF2-40B4-BE49-F238E27FC236}">
              <a16:creationId xmlns:a16="http://schemas.microsoft.com/office/drawing/2014/main" id="{BC713B28-B8DC-4ED0-BD3D-056A0EF0A30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8" name="217 CuadroTexto">
          <a:extLst>
            <a:ext uri="{FF2B5EF4-FFF2-40B4-BE49-F238E27FC236}">
              <a16:creationId xmlns:a16="http://schemas.microsoft.com/office/drawing/2014/main" id="{5CF40CEE-23EB-4A15-926D-37587DA210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9" name="218 CuadroTexto">
          <a:extLst>
            <a:ext uri="{FF2B5EF4-FFF2-40B4-BE49-F238E27FC236}">
              <a16:creationId xmlns:a16="http://schemas.microsoft.com/office/drawing/2014/main" id="{CBC7E45C-67B5-4C08-AED2-7CB8FFBDF8B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0" name="219 CuadroTexto">
          <a:extLst>
            <a:ext uri="{FF2B5EF4-FFF2-40B4-BE49-F238E27FC236}">
              <a16:creationId xmlns:a16="http://schemas.microsoft.com/office/drawing/2014/main" id="{FB9B801C-E516-42CE-A978-B135FA514FB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1" name="220 CuadroTexto">
          <a:extLst>
            <a:ext uri="{FF2B5EF4-FFF2-40B4-BE49-F238E27FC236}">
              <a16:creationId xmlns:a16="http://schemas.microsoft.com/office/drawing/2014/main" id="{C718B848-F182-47B6-8369-5E07C5933F0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2" name="221 CuadroTexto">
          <a:extLst>
            <a:ext uri="{FF2B5EF4-FFF2-40B4-BE49-F238E27FC236}">
              <a16:creationId xmlns:a16="http://schemas.microsoft.com/office/drawing/2014/main" id="{DD82776E-287B-464C-9A71-3A89C2B8BF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3" name="222 CuadroTexto">
          <a:extLst>
            <a:ext uri="{FF2B5EF4-FFF2-40B4-BE49-F238E27FC236}">
              <a16:creationId xmlns:a16="http://schemas.microsoft.com/office/drawing/2014/main" id="{6A24EC65-3E05-4833-AE3F-0F334475460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4" name="223 CuadroTexto">
          <a:extLst>
            <a:ext uri="{FF2B5EF4-FFF2-40B4-BE49-F238E27FC236}">
              <a16:creationId xmlns:a16="http://schemas.microsoft.com/office/drawing/2014/main" id="{001115D1-F1EA-4DC1-A54D-BAC11410676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5" name="224 CuadroTexto">
          <a:extLst>
            <a:ext uri="{FF2B5EF4-FFF2-40B4-BE49-F238E27FC236}">
              <a16:creationId xmlns:a16="http://schemas.microsoft.com/office/drawing/2014/main" id="{FB518E03-CD9F-4075-9308-B23C44BE3AB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6" name="225 CuadroTexto">
          <a:extLst>
            <a:ext uri="{FF2B5EF4-FFF2-40B4-BE49-F238E27FC236}">
              <a16:creationId xmlns:a16="http://schemas.microsoft.com/office/drawing/2014/main" id="{4EBFDFDE-1A1E-45F8-9984-D75C79B46F95}"/>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7" name="226 CuadroTexto">
          <a:extLst>
            <a:ext uri="{FF2B5EF4-FFF2-40B4-BE49-F238E27FC236}">
              <a16:creationId xmlns:a16="http://schemas.microsoft.com/office/drawing/2014/main" id="{BBB52C67-8F0C-4C0D-BD4F-62754B964D1B}"/>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8" name="227 CuadroTexto">
          <a:extLst>
            <a:ext uri="{FF2B5EF4-FFF2-40B4-BE49-F238E27FC236}">
              <a16:creationId xmlns:a16="http://schemas.microsoft.com/office/drawing/2014/main" id="{072DA43B-7C1C-4D13-89A6-6785D542FA6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9" name="228 CuadroTexto">
          <a:extLst>
            <a:ext uri="{FF2B5EF4-FFF2-40B4-BE49-F238E27FC236}">
              <a16:creationId xmlns:a16="http://schemas.microsoft.com/office/drawing/2014/main" id="{EBC94B2A-8326-4B11-8959-FA420BC2C53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0" name="229 CuadroTexto">
          <a:extLst>
            <a:ext uri="{FF2B5EF4-FFF2-40B4-BE49-F238E27FC236}">
              <a16:creationId xmlns:a16="http://schemas.microsoft.com/office/drawing/2014/main" id="{C1ECDEE5-9287-4F42-912E-F1452FC96FF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1" name="230 CuadroTexto">
          <a:extLst>
            <a:ext uri="{FF2B5EF4-FFF2-40B4-BE49-F238E27FC236}">
              <a16:creationId xmlns:a16="http://schemas.microsoft.com/office/drawing/2014/main" id="{195F645F-3CA5-4EAB-9E07-37E94ED3E343}"/>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2" name="231 CuadroTexto">
          <a:extLst>
            <a:ext uri="{FF2B5EF4-FFF2-40B4-BE49-F238E27FC236}">
              <a16:creationId xmlns:a16="http://schemas.microsoft.com/office/drawing/2014/main" id="{82E08325-0A33-4EF2-AF21-09418241226A}"/>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3" name="232 CuadroTexto">
          <a:extLst>
            <a:ext uri="{FF2B5EF4-FFF2-40B4-BE49-F238E27FC236}">
              <a16:creationId xmlns:a16="http://schemas.microsoft.com/office/drawing/2014/main" id="{7C71A549-D29D-4B11-9637-BA494F04C77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4" name="233 CuadroTexto">
          <a:extLst>
            <a:ext uri="{FF2B5EF4-FFF2-40B4-BE49-F238E27FC236}">
              <a16:creationId xmlns:a16="http://schemas.microsoft.com/office/drawing/2014/main" id="{39F93938-B5F2-4A1B-A53B-E329AD0C13A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5" name="234 CuadroTexto">
          <a:extLst>
            <a:ext uri="{FF2B5EF4-FFF2-40B4-BE49-F238E27FC236}">
              <a16:creationId xmlns:a16="http://schemas.microsoft.com/office/drawing/2014/main" id="{3F98C1D4-6F97-43FD-BB4E-6611FA56947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61</xdr:row>
      <xdr:rowOff>0</xdr:rowOff>
    </xdr:from>
    <xdr:ext cx="184731" cy="264560"/>
    <xdr:sp macro="" textlink="">
      <xdr:nvSpPr>
        <xdr:cNvPr id="236" name="235 CuadroTexto">
          <a:extLst>
            <a:ext uri="{FF2B5EF4-FFF2-40B4-BE49-F238E27FC236}">
              <a16:creationId xmlns:a16="http://schemas.microsoft.com/office/drawing/2014/main" id="{A12D91DD-F482-486E-90F3-7BCF48053660}"/>
            </a:ext>
          </a:extLst>
        </xdr:cNvPr>
        <xdr:cNvSpPr txBox="1"/>
      </xdr:nvSpPr>
      <xdr:spPr>
        <a:xfrm>
          <a:off x="3105150"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7" name="236 CuadroTexto">
          <a:extLst>
            <a:ext uri="{FF2B5EF4-FFF2-40B4-BE49-F238E27FC236}">
              <a16:creationId xmlns:a16="http://schemas.microsoft.com/office/drawing/2014/main" id="{1F10696E-E225-45A5-B850-EAD0858C97E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8" name="237 CuadroTexto">
          <a:extLst>
            <a:ext uri="{FF2B5EF4-FFF2-40B4-BE49-F238E27FC236}">
              <a16:creationId xmlns:a16="http://schemas.microsoft.com/office/drawing/2014/main" id="{F45F9200-0FC1-4F78-9153-7550075EB9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39" name="238 CuadroTexto">
          <a:extLst>
            <a:ext uri="{FF2B5EF4-FFF2-40B4-BE49-F238E27FC236}">
              <a16:creationId xmlns:a16="http://schemas.microsoft.com/office/drawing/2014/main" id="{3AEA7F5B-9D0C-47B5-847A-12B2F52A2B4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0" name="239 CuadroTexto">
          <a:extLst>
            <a:ext uri="{FF2B5EF4-FFF2-40B4-BE49-F238E27FC236}">
              <a16:creationId xmlns:a16="http://schemas.microsoft.com/office/drawing/2014/main" id="{3B6658B2-41FD-4BAD-8EC3-1F329CB0474C}"/>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1" name="240 CuadroTexto">
          <a:extLst>
            <a:ext uri="{FF2B5EF4-FFF2-40B4-BE49-F238E27FC236}">
              <a16:creationId xmlns:a16="http://schemas.microsoft.com/office/drawing/2014/main" id="{8914FD38-B52B-4491-929F-DC31CDC8921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2" name="241 CuadroTexto">
          <a:extLst>
            <a:ext uri="{FF2B5EF4-FFF2-40B4-BE49-F238E27FC236}">
              <a16:creationId xmlns:a16="http://schemas.microsoft.com/office/drawing/2014/main" id="{E3383ADE-5C6F-44E8-85D8-37AD30B6976E}"/>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3" name="242 CuadroTexto">
          <a:extLst>
            <a:ext uri="{FF2B5EF4-FFF2-40B4-BE49-F238E27FC236}">
              <a16:creationId xmlns:a16="http://schemas.microsoft.com/office/drawing/2014/main" id="{4615A947-8BF7-44D5-8597-E753F5081E8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4" name="243 CuadroTexto">
          <a:extLst>
            <a:ext uri="{FF2B5EF4-FFF2-40B4-BE49-F238E27FC236}">
              <a16:creationId xmlns:a16="http://schemas.microsoft.com/office/drawing/2014/main" id="{39FB1671-565A-43C5-8A4B-596C1447D8C8}"/>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5" name="244 CuadroTexto">
          <a:extLst>
            <a:ext uri="{FF2B5EF4-FFF2-40B4-BE49-F238E27FC236}">
              <a16:creationId xmlns:a16="http://schemas.microsoft.com/office/drawing/2014/main" id="{F9D8BE24-EFF0-48F3-B826-0B9264B0835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6" name="245 CuadroTexto">
          <a:extLst>
            <a:ext uri="{FF2B5EF4-FFF2-40B4-BE49-F238E27FC236}">
              <a16:creationId xmlns:a16="http://schemas.microsoft.com/office/drawing/2014/main" id="{2C6C4CB0-0F5E-406D-8C22-1FB1EF667FF7}"/>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7" name="246 CuadroTexto">
          <a:extLst>
            <a:ext uri="{FF2B5EF4-FFF2-40B4-BE49-F238E27FC236}">
              <a16:creationId xmlns:a16="http://schemas.microsoft.com/office/drawing/2014/main" id="{EF6FA120-F2EE-4ED9-9B15-3581A945AF2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8" name="247 CuadroTexto">
          <a:extLst>
            <a:ext uri="{FF2B5EF4-FFF2-40B4-BE49-F238E27FC236}">
              <a16:creationId xmlns:a16="http://schemas.microsoft.com/office/drawing/2014/main" id="{8AA05548-DF60-45DF-B386-3AACB4CB6FD9}"/>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9" name="248 CuadroTexto">
          <a:extLst>
            <a:ext uri="{FF2B5EF4-FFF2-40B4-BE49-F238E27FC236}">
              <a16:creationId xmlns:a16="http://schemas.microsoft.com/office/drawing/2014/main" id="{E2B2FE0E-66DA-4159-BAFE-CCC0846EE395}"/>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0" name="249 CuadroTexto">
          <a:extLst>
            <a:ext uri="{FF2B5EF4-FFF2-40B4-BE49-F238E27FC236}">
              <a16:creationId xmlns:a16="http://schemas.microsoft.com/office/drawing/2014/main" id="{B274AACD-040F-479B-BD60-EEB889AFC2E8}"/>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1" name="250 CuadroTexto">
          <a:extLst>
            <a:ext uri="{FF2B5EF4-FFF2-40B4-BE49-F238E27FC236}">
              <a16:creationId xmlns:a16="http://schemas.microsoft.com/office/drawing/2014/main" id="{960A9971-1449-43B6-86F9-D3DB18CECE3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2" name="251 CuadroTexto">
          <a:extLst>
            <a:ext uri="{FF2B5EF4-FFF2-40B4-BE49-F238E27FC236}">
              <a16:creationId xmlns:a16="http://schemas.microsoft.com/office/drawing/2014/main" id="{48546780-F64B-4098-B173-71B941BAEB57}"/>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3" name="252 CuadroTexto">
          <a:extLst>
            <a:ext uri="{FF2B5EF4-FFF2-40B4-BE49-F238E27FC236}">
              <a16:creationId xmlns:a16="http://schemas.microsoft.com/office/drawing/2014/main" id="{C58593B9-BF29-4464-90D2-0C5535ED730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4" name="253 CuadroTexto">
          <a:extLst>
            <a:ext uri="{FF2B5EF4-FFF2-40B4-BE49-F238E27FC236}">
              <a16:creationId xmlns:a16="http://schemas.microsoft.com/office/drawing/2014/main" id="{BC96428D-AC20-486B-9678-B47B46B7CA91}"/>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5" name="254 CuadroTexto">
          <a:extLst>
            <a:ext uri="{FF2B5EF4-FFF2-40B4-BE49-F238E27FC236}">
              <a16:creationId xmlns:a16="http://schemas.microsoft.com/office/drawing/2014/main" id="{3BBA7A5D-CF78-433F-B0B7-9A2FAAE0B40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6" name="255 CuadroTexto">
          <a:extLst>
            <a:ext uri="{FF2B5EF4-FFF2-40B4-BE49-F238E27FC236}">
              <a16:creationId xmlns:a16="http://schemas.microsoft.com/office/drawing/2014/main" id="{9006BC7F-05DF-4D41-8B16-A6854BB74F0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7" name="256 CuadroTexto">
          <a:extLst>
            <a:ext uri="{FF2B5EF4-FFF2-40B4-BE49-F238E27FC236}">
              <a16:creationId xmlns:a16="http://schemas.microsoft.com/office/drawing/2014/main" id="{D3EF99B6-3ED0-4907-A5CA-32A5784177F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8" name="257 CuadroTexto">
          <a:extLst>
            <a:ext uri="{FF2B5EF4-FFF2-40B4-BE49-F238E27FC236}">
              <a16:creationId xmlns:a16="http://schemas.microsoft.com/office/drawing/2014/main" id="{B531F2D3-E689-4AD5-87C4-D05F5191092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9" name="258 CuadroTexto">
          <a:extLst>
            <a:ext uri="{FF2B5EF4-FFF2-40B4-BE49-F238E27FC236}">
              <a16:creationId xmlns:a16="http://schemas.microsoft.com/office/drawing/2014/main" id="{C756035F-CF46-49C1-93EB-AA8B3882997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0" name="259 CuadroTexto">
          <a:extLst>
            <a:ext uri="{FF2B5EF4-FFF2-40B4-BE49-F238E27FC236}">
              <a16:creationId xmlns:a16="http://schemas.microsoft.com/office/drawing/2014/main" id="{38AD1D60-F4F7-4681-82CD-42AC0E17F884}"/>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1" name="260 CuadroTexto">
          <a:extLst>
            <a:ext uri="{FF2B5EF4-FFF2-40B4-BE49-F238E27FC236}">
              <a16:creationId xmlns:a16="http://schemas.microsoft.com/office/drawing/2014/main" id="{95092469-0A4E-4D22-A8C7-D96DC77BB171}"/>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2" name="261 CuadroTexto">
          <a:extLst>
            <a:ext uri="{FF2B5EF4-FFF2-40B4-BE49-F238E27FC236}">
              <a16:creationId xmlns:a16="http://schemas.microsoft.com/office/drawing/2014/main" id="{3E97C35A-A390-4E86-84CB-33E91C7F1B0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3" name="262 CuadroTexto">
          <a:extLst>
            <a:ext uri="{FF2B5EF4-FFF2-40B4-BE49-F238E27FC236}">
              <a16:creationId xmlns:a16="http://schemas.microsoft.com/office/drawing/2014/main" id="{3EEB5844-A558-4AD0-9685-6A4CBEDC34A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4" name="263 CuadroTexto">
          <a:extLst>
            <a:ext uri="{FF2B5EF4-FFF2-40B4-BE49-F238E27FC236}">
              <a16:creationId xmlns:a16="http://schemas.microsoft.com/office/drawing/2014/main" id="{6ABBA33F-6DEC-42A0-AFDA-B2D95A94C5A7}"/>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5" name="264 CuadroTexto">
          <a:extLst>
            <a:ext uri="{FF2B5EF4-FFF2-40B4-BE49-F238E27FC236}">
              <a16:creationId xmlns:a16="http://schemas.microsoft.com/office/drawing/2014/main" id="{1627519B-DC9F-4953-97BA-900C8E4C103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6" name="265 CuadroTexto">
          <a:extLst>
            <a:ext uri="{FF2B5EF4-FFF2-40B4-BE49-F238E27FC236}">
              <a16:creationId xmlns:a16="http://schemas.microsoft.com/office/drawing/2014/main" id="{394D1C2F-0A27-47B8-85C2-C5979D0A5BE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7" name="266 CuadroTexto">
          <a:extLst>
            <a:ext uri="{FF2B5EF4-FFF2-40B4-BE49-F238E27FC236}">
              <a16:creationId xmlns:a16="http://schemas.microsoft.com/office/drawing/2014/main" id="{0B816C8D-F5E6-4554-823B-8CA0ED2A363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8" name="267 CuadroTexto">
          <a:extLst>
            <a:ext uri="{FF2B5EF4-FFF2-40B4-BE49-F238E27FC236}">
              <a16:creationId xmlns:a16="http://schemas.microsoft.com/office/drawing/2014/main" id="{F1D44250-B2A9-49B6-AE85-D3A51FC088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9" name="268 CuadroTexto">
          <a:extLst>
            <a:ext uri="{FF2B5EF4-FFF2-40B4-BE49-F238E27FC236}">
              <a16:creationId xmlns:a16="http://schemas.microsoft.com/office/drawing/2014/main" id="{538E4E5C-C901-4133-9AF0-3520695F726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0" name="269 CuadroTexto">
          <a:extLst>
            <a:ext uri="{FF2B5EF4-FFF2-40B4-BE49-F238E27FC236}">
              <a16:creationId xmlns:a16="http://schemas.microsoft.com/office/drawing/2014/main" id="{2AE478A7-E0B4-40E2-881F-19AFAD01262D}"/>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1" name="270 CuadroTexto">
          <a:extLst>
            <a:ext uri="{FF2B5EF4-FFF2-40B4-BE49-F238E27FC236}">
              <a16:creationId xmlns:a16="http://schemas.microsoft.com/office/drawing/2014/main" id="{666DD35B-2AC0-4CE3-AA72-65B67DA89579}"/>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2" name="271 CuadroTexto">
          <a:extLst>
            <a:ext uri="{FF2B5EF4-FFF2-40B4-BE49-F238E27FC236}">
              <a16:creationId xmlns:a16="http://schemas.microsoft.com/office/drawing/2014/main" id="{8A307D5B-72AC-4CD9-83AB-FE927D414B9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3" name="272 CuadroTexto">
          <a:extLst>
            <a:ext uri="{FF2B5EF4-FFF2-40B4-BE49-F238E27FC236}">
              <a16:creationId xmlns:a16="http://schemas.microsoft.com/office/drawing/2014/main" id="{8B85EB5B-D253-40BE-A86F-DD04577A57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4" name="273 CuadroTexto">
          <a:extLst>
            <a:ext uri="{FF2B5EF4-FFF2-40B4-BE49-F238E27FC236}">
              <a16:creationId xmlns:a16="http://schemas.microsoft.com/office/drawing/2014/main" id="{5EB0A0EE-B3CF-46AA-B22D-65E07BD93F5A}"/>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5" name="274 CuadroTexto">
          <a:extLst>
            <a:ext uri="{FF2B5EF4-FFF2-40B4-BE49-F238E27FC236}">
              <a16:creationId xmlns:a16="http://schemas.microsoft.com/office/drawing/2014/main" id="{EE0EB640-41BD-4950-B2F2-19D1470DE9B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6" name="275 CuadroTexto">
          <a:extLst>
            <a:ext uri="{FF2B5EF4-FFF2-40B4-BE49-F238E27FC236}">
              <a16:creationId xmlns:a16="http://schemas.microsoft.com/office/drawing/2014/main" id="{632D4BDF-F7E1-49C1-985A-510FCE2224D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7" name="276 CuadroTexto">
          <a:extLst>
            <a:ext uri="{FF2B5EF4-FFF2-40B4-BE49-F238E27FC236}">
              <a16:creationId xmlns:a16="http://schemas.microsoft.com/office/drawing/2014/main" id="{B27DAA50-CAC9-4D4F-8229-92C65F7653B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8" name="277 CuadroTexto">
          <a:extLst>
            <a:ext uri="{FF2B5EF4-FFF2-40B4-BE49-F238E27FC236}">
              <a16:creationId xmlns:a16="http://schemas.microsoft.com/office/drawing/2014/main" id="{7496B34B-508A-4FBB-9B9D-06AF275DFE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9" name="278 CuadroTexto">
          <a:extLst>
            <a:ext uri="{FF2B5EF4-FFF2-40B4-BE49-F238E27FC236}">
              <a16:creationId xmlns:a16="http://schemas.microsoft.com/office/drawing/2014/main" id="{1715C357-C028-40FD-8C2E-16B8769828E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80" name="279 CuadroTexto">
          <a:extLst>
            <a:ext uri="{FF2B5EF4-FFF2-40B4-BE49-F238E27FC236}">
              <a16:creationId xmlns:a16="http://schemas.microsoft.com/office/drawing/2014/main" id="{212934A5-0BD0-4022-B378-90DA45C221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1" name="280 CuadroTexto">
          <a:extLst>
            <a:ext uri="{FF2B5EF4-FFF2-40B4-BE49-F238E27FC236}">
              <a16:creationId xmlns:a16="http://schemas.microsoft.com/office/drawing/2014/main" id="{2C243ABB-9EAC-48F0-9E0F-8B5EF3447E3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2" name="281 CuadroTexto">
          <a:extLst>
            <a:ext uri="{FF2B5EF4-FFF2-40B4-BE49-F238E27FC236}">
              <a16:creationId xmlns:a16="http://schemas.microsoft.com/office/drawing/2014/main" id="{15FF362A-DC08-4A78-9DD4-43530FA1F403}"/>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3" name="282 CuadroTexto">
          <a:extLst>
            <a:ext uri="{FF2B5EF4-FFF2-40B4-BE49-F238E27FC236}">
              <a16:creationId xmlns:a16="http://schemas.microsoft.com/office/drawing/2014/main" id="{1AF2700F-885B-4399-83E1-313D6847D06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4" name="283 CuadroTexto">
          <a:extLst>
            <a:ext uri="{FF2B5EF4-FFF2-40B4-BE49-F238E27FC236}">
              <a16:creationId xmlns:a16="http://schemas.microsoft.com/office/drawing/2014/main" id="{1A293531-4237-40CE-90E5-8D557C2740E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5" name="284 CuadroTexto">
          <a:extLst>
            <a:ext uri="{FF2B5EF4-FFF2-40B4-BE49-F238E27FC236}">
              <a16:creationId xmlns:a16="http://schemas.microsoft.com/office/drawing/2014/main" id="{A53D5078-27EA-41D0-8023-1D93C4AEEA0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6" name="285 CuadroTexto">
          <a:extLst>
            <a:ext uri="{FF2B5EF4-FFF2-40B4-BE49-F238E27FC236}">
              <a16:creationId xmlns:a16="http://schemas.microsoft.com/office/drawing/2014/main" id="{4E3C140C-A373-49FA-ABB9-7C52B90FDA05}"/>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7" name="286 CuadroTexto">
          <a:extLst>
            <a:ext uri="{FF2B5EF4-FFF2-40B4-BE49-F238E27FC236}">
              <a16:creationId xmlns:a16="http://schemas.microsoft.com/office/drawing/2014/main" id="{CC3F57F8-DD4E-4DD9-A893-D85E6592FD6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8" name="287 CuadroTexto">
          <a:extLst>
            <a:ext uri="{FF2B5EF4-FFF2-40B4-BE49-F238E27FC236}">
              <a16:creationId xmlns:a16="http://schemas.microsoft.com/office/drawing/2014/main" id="{ADC17A65-02B0-4A6F-8904-69E9017DB3D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9" name="288 CuadroTexto">
          <a:extLst>
            <a:ext uri="{FF2B5EF4-FFF2-40B4-BE49-F238E27FC236}">
              <a16:creationId xmlns:a16="http://schemas.microsoft.com/office/drawing/2014/main" id="{67275D98-45D8-4335-BAC4-B79C47CCD53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0" name="289 CuadroTexto">
          <a:extLst>
            <a:ext uri="{FF2B5EF4-FFF2-40B4-BE49-F238E27FC236}">
              <a16:creationId xmlns:a16="http://schemas.microsoft.com/office/drawing/2014/main" id="{3B3EB4DD-F9CB-43C3-A7CC-5B0199221B0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1" name="290 CuadroTexto">
          <a:extLst>
            <a:ext uri="{FF2B5EF4-FFF2-40B4-BE49-F238E27FC236}">
              <a16:creationId xmlns:a16="http://schemas.microsoft.com/office/drawing/2014/main" id="{5365FD9E-4A64-4500-983E-48D570B7E4B9}"/>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2" name="291 CuadroTexto">
          <a:extLst>
            <a:ext uri="{FF2B5EF4-FFF2-40B4-BE49-F238E27FC236}">
              <a16:creationId xmlns:a16="http://schemas.microsoft.com/office/drawing/2014/main" id="{8D31DDE2-7BD9-423B-9D26-A77C7E6CD3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3" name="292 CuadroTexto">
          <a:extLst>
            <a:ext uri="{FF2B5EF4-FFF2-40B4-BE49-F238E27FC236}">
              <a16:creationId xmlns:a16="http://schemas.microsoft.com/office/drawing/2014/main" id="{BFB1C04B-D18F-4150-A6DE-F4F718E5612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4" name="293 CuadroTexto">
          <a:extLst>
            <a:ext uri="{FF2B5EF4-FFF2-40B4-BE49-F238E27FC236}">
              <a16:creationId xmlns:a16="http://schemas.microsoft.com/office/drawing/2014/main" id="{192E138E-51A4-436C-A620-3C2F832DF6F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5" name="294 CuadroTexto">
          <a:extLst>
            <a:ext uri="{FF2B5EF4-FFF2-40B4-BE49-F238E27FC236}">
              <a16:creationId xmlns:a16="http://schemas.microsoft.com/office/drawing/2014/main" id="{387F0653-9C6D-4643-8DBC-6E35788E615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6" name="295 CuadroTexto">
          <a:extLst>
            <a:ext uri="{FF2B5EF4-FFF2-40B4-BE49-F238E27FC236}">
              <a16:creationId xmlns:a16="http://schemas.microsoft.com/office/drawing/2014/main" id="{9AF36AAC-1DD6-417B-99E9-BA5BB0D6EDCE}"/>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7" name="296 CuadroTexto">
          <a:extLst>
            <a:ext uri="{FF2B5EF4-FFF2-40B4-BE49-F238E27FC236}">
              <a16:creationId xmlns:a16="http://schemas.microsoft.com/office/drawing/2014/main" id="{8E6E786B-E25C-48E4-A458-A4C4702B70E9}"/>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8" name="297 CuadroTexto">
          <a:extLst>
            <a:ext uri="{FF2B5EF4-FFF2-40B4-BE49-F238E27FC236}">
              <a16:creationId xmlns:a16="http://schemas.microsoft.com/office/drawing/2014/main" id="{465F9A33-798D-40AC-B311-6D99283E1E98}"/>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9" name="298 CuadroTexto">
          <a:extLst>
            <a:ext uri="{FF2B5EF4-FFF2-40B4-BE49-F238E27FC236}">
              <a16:creationId xmlns:a16="http://schemas.microsoft.com/office/drawing/2014/main" id="{E55029EB-6D25-452A-8553-3CF427D5EFC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0" name="299 CuadroTexto">
          <a:extLst>
            <a:ext uri="{FF2B5EF4-FFF2-40B4-BE49-F238E27FC236}">
              <a16:creationId xmlns:a16="http://schemas.microsoft.com/office/drawing/2014/main" id="{D622CE7D-7C0C-428C-BB75-394BE8822EA6}"/>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1" name="300 CuadroTexto">
          <a:extLst>
            <a:ext uri="{FF2B5EF4-FFF2-40B4-BE49-F238E27FC236}">
              <a16:creationId xmlns:a16="http://schemas.microsoft.com/office/drawing/2014/main" id="{99E3FEAF-46AE-4054-8EC2-7D3BF940019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2" name="301 CuadroTexto">
          <a:extLst>
            <a:ext uri="{FF2B5EF4-FFF2-40B4-BE49-F238E27FC236}">
              <a16:creationId xmlns:a16="http://schemas.microsoft.com/office/drawing/2014/main" id="{4CEC8675-A08F-4C3A-A26D-062E4370E672}"/>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3" name="302 CuadroTexto">
          <a:extLst>
            <a:ext uri="{FF2B5EF4-FFF2-40B4-BE49-F238E27FC236}">
              <a16:creationId xmlns:a16="http://schemas.microsoft.com/office/drawing/2014/main" id="{7F6EE3D2-9452-4927-8C72-55152B08A1F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4" name="303 CuadroTexto">
          <a:extLst>
            <a:ext uri="{FF2B5EF4-FFF2-40B4-BE49-F238E27FC236}">
              <a16:creationId xmlns:a16="http://schemas.microsoft.com/office/drawing/2014/main" id="{89739432-B5E4-4FD2-A863-D2AC0D29336E}"/>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5" name="304 CuadroTexto">
          <a:extLst>
            <a:ext uri="{FF2B5EF4-FFF2-40B4-BE49-F238E27FC236}">
              <a16:creationId xmlns:a16="http://schemas.microsoft.com/office/drawing/2014/main" id="{A8220DD3-D542-4B43-AAF3-CA48EF581BBA}"/>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6" name="305 CuadroTexto">
          <a:extLst>
            <a:ext uri="{FF2B5EF4-FFF2-40B4-BE49-F238E27FC236}">
              <a16:creationId xmlns:a16="http://schemas.microsoft.com/office/drawing/2014/main" id="{5037495D-275C-4958-8118-44A4EAE7EFC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7" name="306 CuadroTexto">
          <a:extLst>
            <a:ext uri="{FF2B5EF4-FFF2-40B4-BE49-F238E27FC236}">
              <a16:creationId xmlns:a16="http://schemas.microsoft.com/office/drawing/2014/main" id="{28AACB65-A485-4363-BFDE-D314357385F3}"/>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8" name="307 CuadroTexto">
          <a:extLst>
            <a:ext uri="{FF2B5EF4-FFF2-40B4-BE49-F238E27FC236}">
              <a16:creationId xmlns:a16="http://schemas.microsoft.com/office/drawing/2014/main" id="{0523A97E-7EBF-4CDA-90CD-F9B4C1A04DB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9" name="308 CuadroTexto">
          <a:extLst>
            <a:ext uri="{FF2B5EF4-FFF2-40B4-BE49-F238E27FC236}">
              <a16:creationId xmlns:a16="http://schemas.microsoft.com/office/drawing/2014/main" id="{5194808D-EA38-4291-907D-F02C3BD7F661}"/>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0" name="309 CuadroTexto">
          <a:extLst>
            <a:ext uri="{FF2B5EF4-FFF2-40B4-BE49-F238E27FC236}">
              <a16:creationId xmlns:a16="http://schemas.microsoft.com/office/drawing/2014/main" id="{366788E4-3E63-4255-85FE-D5A20718749D}"/>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1" name="310 CuadroTexto">
          <a:extLst>
            <a:ext uri="{FF2B5EF4-FFF2-40B4-BE49-F238E27FC236}">
              <a16:creationId xmlns:a16="http://schemas.microsoft.com/office/drawing/2014/main" id="{04B8ECE6-1238-49D1-888D-596B7C3805E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2" name="311 CuadroTexto">
          <a:extLst>
            <a:ext uri="{FF2B5EF4-FFF2-40B4-BE49-F238E27FC236}">
              <a16:creationId xmlns:a16="http://schemas.microsoft.com/office/drawing/2014/main" id="{0FB89218-DD14-49D1-8AAD-E4D5C03C92E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3" name="312 CuadroTexto">
          <a:extLst>
            <a:ext uri="{FF2B5EF4-FFF2-40B4-BE49-F238E27FC236}">
              <a16:creationId xmlns:a16="http://schemas.microsoft.com/office/drawing/2014/main" id="{86420CF2-0FD9-4AD8-ADBE-9F12E102CB19}"/>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4" name="313 CuadroTexto">
          <a:extLst>
            <a:ext uri="{FF2B5EF4-FFF2-40B4-BE49-F238E27FC236}">
              <a16:creationId xmlns:a16="http://schemas.microsoft.com/office/drawing/2014/main" id="{59F5E17F-89EB-4650-8E67-37D01073BC7C}"/>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5" name="314 CuadroTexto">
          <a:extLst>
            <a:ext uri="{FF2B5EF4-FFF2-40B4-BE49-F238E27FC236}">
              <a16:creationId xmlns:a16="http://schemas.microsoft.com/office/drawing/2014/main" id="{E26E4E01-4667-42E9-A8EC-799A1A08FE70}"/>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6" name="315 CuadroTexto">
          <a:extLst>
            <a:ext uri="{FF2B5EF4-FFF2-40B4-BE49-F238E27FC236}">
              <a16:creationId xmlns:a16="http://schemas.microsoft.com/office/drawing/2014/main" id="{554B7D75-05A0-43AC-A019-961FF2735C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7" name="316 CuadroTexto">
          <a:extLst>
            <a:ext uri="{FF2B5EF4-FFF2-40B4-BE49-F238E27FC236}">
              <a16:creationId xmlns:a16="http://schemas.microsoft.com/office/drawing/2014/main" id="{4B11539D-69AD-48C7-B0ED-6D85ADD522F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8" name="317 CuadroTexto">
          <a:extLst>
            <a:ext uri="{FF2B5EF4-FFF2-40B4-BE49-F238E27FC236}">
              <a16:creationId xmlns:a16="http://schemas.microsoft.com/office/drawing/2014/main" id="{8F5E2C3B-AEFA-40D1-BA37-9CC6D43FF22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9" name="318 CuadroTexto">
          <a:extLst>
            <a:ext uri="{FF2B5EF4-FFF2-40B4-BE49-F238E27FC236}">
              <a16:creationId xmlns:a16="http://schemas.microsoft.com/office/drawing/2014/main" id="{22CD3657-6AE3-49AB-8D58-D85EB4A4DCAB}"/>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0" name="319 CuadroTexto">
          <a:extLst>
            <a:ext uri="{FF2B5EF4-FFF2-40B4-BE49-F238E27FC236}">
              <a16:creationId xmlns:a16="http://schemas.microsoft.com/office/drawing/2014/main" id="{CD5C977D-7DB2-4F03-A463-0ED3B8D565D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1" name="320 CuadroTexto">
          <a:extLst>
            <a:ext uri="{FF2B5EF4-FFF2-40B4-BE49-F238E27FC236}">
              <a16:creationId xmlns:a16="http://schemas.microsoft.com/office/drawing/2014/main" id="{99915F8E-A5BC-4339-A99F-C0B315A79C6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2" name="321 CuadroTexto">
          <a:extLst>
            <a:ext uri="{FF2B5EF4-FFF2-40B4-BE49-F238E27FC236}">
              <a16:creationId xmlns:a16="http://schemas.microsoft.com/office/drawing/2014/main" id="{9BAB953B-BA7F-425D-A1ED-B5F4AE9A5E4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3" name="322 CuadroTexto">
          <a:extLst>
            <a:ext uri="{FF2B5EF4-FFF2-40B4-BE49-F238E27FC236}">
              <a16:creationId xmlns:a16="http://schemas.microsoft.com/office/drawing/2014/main" id="{8E682872-3A09-450F-A656-4E774B17AD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4" name="323 CuadroTexto">
          <a:extLst>
            <a:ext uri="{FF2B5EF4-FFF2-40B4-BE49-F238E27FC236}">
              <a16:creationId xmlns:a16="http://schemas.microsoft.com/office/drawing/2014/main" id="{70322C57-8801-4DBB-A4CE-F1883B2D498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5" name="324 CuadroTexto">
          <a:extLst>
            <a:ext uri="{FF2B5EF4-FFF2-40B4-BE49-F238E27FC236}">
              <a16:creationId xmlns:a16="http://schemas.microsoft.com/office/drawing/2014/main" id="{766A950A-1B85-417D-A3B8-9F750DA0CA3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6" name="325 CuadroTexto">
          <a:extLst>
            <a:ext uri="{FF2B5EF4-FFF2-40B4-BE49-F238E27FC236}">
              <a16:creationId xmlns:a16="http://schemas.microsoft.com/office/drawing/2014/main" id="{4F01D5DD-17D2-4D70-BEA0-EEE89B2BE4A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7" name="326 CuadroTexto">
          <a:extLst>
            <a:ext uri="{FF2B5EF4-FFF2-40B4-BE49-F238E27FC236}">
              <a16:creationId xmlns:a16="http://schemas.microsoft.com/office/drawing/2014/main" id="{B6BF73A8-5198-4199-A7A6-F4D91FEDBB4E}"/>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8" name="327 CuadroTexto">
          <a:extLst>
            <a:ext uri="{FF2B5EF4-FFF2-40B4-BE49-F238E27FC236}">
              <a16:creationId xmlns:a16="http://schemas.microsoft.com/office/drawing/2014/main" id="{BCF7D546-B4BD-4C7A-BB5C-108FCADE496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9" name="328 CuadroTexto">
          <a:extLst>
            <a:ext uri="{FF2B5EF4-FFF2-40B4-BE49-F238E27FC236}">
              <a16:creationId xmlns:a16="http://schemas.microsoft.com/office/drawing/2014/main" id="{E22ED093-9770-44EA-AADB-552CE74A48D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0" name="329 CuadroTexto">
          <a:extLst>
            <a:ext uri="{FF2B5EF4-FFF2-40B4-BE49-F238E27FC236}">
              <a16:creationId xmlns:a16="http://schemas.microsoft.com/office/drawing/2014/main" id="{B2787B81-EDEF-4B41-B12E-B1FAD7BE82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1" name="330 CuadroTexto">
          <a:extLst>
            <a:ext uri="{FF2B5EF4-FFF2-40B4-BE49-F238E27FC236}">
              <a16:creationId xmlns:a16="http://schemas.microsoft.com/office/drawing/2014/main" id="{0711BCF0-6C19-4CE7-AA8F-24605C24D8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2" name="331 CuadroTexto">
          <a:extLst>
            <a:ext uri="{FF2B5EF4-FFF2-40B4-BE49-F238E27FC236}">
              <a16:creationId xmlns:a16="http://schemas.microsoft.com/office/drawing/2014/main" id="{7291BBA8-4E09-4A29-B93D-5B5D6E36A7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3" name="332 CuadroTexto">
          <a:extLst>
            <a:ext uri="{FF2B5EF4-FFF2-40B4-BE49-F238E27FC236}">
              <a16:creationId xmlns:a16="http://schemas.microsoft.com/office/drawing/2014/main" id="{DC9F5DED-8749-40AE-A239-26DE8FD39D5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4" name="333 CuadroTexto">
          <a:extLst>
            <a:ext uri="{FF2B5EF4-FFF2-40B4-BE49-F238E27FC236}">
              <a16:creationId xmlns:a16="http://schemas.microsoft.com/office/drawing/2014/main" id="{CDFF17EF-EC61-437E-A995-16F0E25ADEC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5" name="334 CuadroTexto">
          <a:extLst>
            <a:ext uri="{FF2B5EF4-FFF2-40B4-BE49-F238E27FC236}">
              <a16:creationId xmlns:a16="http://schemas.microsoft.com/office/drawing/2014/main" id="{A04CEE7A-D45A-4F86-8FF5-C45498D221C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6" name="335 CuadroTexto">
          <a:extLst>
            <a:ext uri="{FF2B5EF4-FFF2-40B4-BE49-F238E27FC236}">
              <a16:creationId xmlns:a16="http://schemas.microsoft.com/office/drawing/2014/main" id="{0732D0B2-CB30-449C-B713-831FCA9E8D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7" name="336 CuadroTexto">
          <a:extLst>
            <a:ext uri="{FF2B5EF4-FFF2-40B4-BE49-F238E27FC236}">
              <a16:creationId xmlns:a16="http://schemas.microsoft.com/office/drawing/2014/main" id="{0A6E6926-CF16-4870-837A-6DE63A0186A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8" name="337 CuadroTexto">
          <a:extLst>
            <a:ext uri="{FF2B5EF4-FFF2-40B4-BE49-F238E27FC236}">
              <a16:creationId xmlns:a16="http://schemas.microsoft.com/office/drawing/2014/main" id="{1A4D90CB-E556-4E80-9294-907C7D7005C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9" name="338 CuadroTexto">
          <a:extLst>
            <a:ext uri="{FF2B5EF4-FFF2-40B4-BE49-F238E27FC236}">
              <a16:creationId xmlns:a16="http://schemas.microsoft.com/office/drawing/2014/main" id="{233B22C9-95C4-4A69-A535-F46F24B6554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0" name="339 CuadroTexto">
          <a:extLst>
            <a:ext uri="{FF2B5EF4-FFF2-40B4-BE49-F238E27FC236}">
              <a16:creationId xmlns:a16="http://schemas.microsoft.com/office/drawing/2014/main" id="{CB448248-7079-485F-89A7-B1161BC6B04E}"/>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1" name="340 CuadroTexto">
          <a:extLst>
            <a:ext uri="{FF2B5EF4-FFF2-40B4-BE49-F238E27FC236}">
              <a16:creationId xmlns:a16="http://schemas.microsoft.com/office/drawing/2014/main" id="{B456ABDA-11FD-425F-A0C9-F59E5CFD624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2" name="341 CuadroTexto">
          <a:extLst>
            <a:ext uri="{FF2B5EF4-FFF2-40B4-BE49-F238E27FC236}">
              <a16:creationId xmlns:a16="http://schemas.microsoft.com/office/drawing/2014/main" id="{FD5EDCAD-C78E-4524-A372-F938CE39FD6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3" name="342 CuadroTexto">
          <a:extLst>
            <a:ext uri="{FF2B5EF4-FFF2-40B4-BE49-F238E27FC236}">
              <a16:creationId xmlns:a16="http://schemas.microsoft.com/office/drawing/2014/main" id="{891A08D2-CD76-4DF3-AB0B-711F352942B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4" name="343 CuadroTexto">
          <a:extLst>
            <a:ext uri="{FF2B5EF4-FFF2-40B4-BE49-F238E27FC236}">
              <a16:creationId xmlns:a16="http://schemas.microsoft.com/office/drawing/2014/main" id="{95C6FA5A-473F-459B-B47C-5E17D57E28B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5" name="344 CuadroTexto">
          <a:extLst>
            <a:ext uri="{FF2B5EF4-FFF2-40B4-BE49-F238E27FC236}">
              <a16:creationId xmlns:a16="http://schemas.microsoft.com/office/drawing/2014/main" id="{4B5BB539-FB86-4610-9083-38837141375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6" name="345 CuadroTexto">
          <a:extLst>
            <a:ext uri="{FF2B5EF4-FFF2-40B4-BE49-F238E27FC236}">
              <a16:creationId xmlns:a16="http://schemas.microsoft.com/office/drawing/2014/main" id="{0211CB81-8103-4A97-B724-BEB7ED732F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7" name="346 CuadroTexto">
          <a:extLst>
            <a:ext uri="{FF2B5EF4-FFF2-40B4-BE49-F238E27FC236}">
              <a16:creationId xmlns:a16="http://schemas.microsoft.com/office/drawing/2014/main" id="{EAE61FAA-965A-4FD7-82E6-C6717B9D480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8" name="347 CuadroTexto">
          <a:extLst>
            <a:ext uri="{FF2B5EF4-FFF2-40B4-BE49-F238E27FC236}">
              <a16:creationId xmlns:a16="http://schemas.microsoft.com/office/drawing/2014/main" id="{490A25C1-2B79-4CB8-96D8-AF7E6EADECF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9" name="348 CuadroTexto">
          <a:extLst>
            <a:ext uri="{FF2B5EF4-FFF2-40B4-BE49-F238E27FC236}">
              <a16:creationId xmlns:a16="http://schemas.microsoft.com/office/drawing/2014/main" id="{61BE4EA4-EABD-4873-BF18-96099FFB224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0" name="349 CuadroTexto">
          <a:extLst>
            <a:ext uri="{FF2B5EF4-FFF2-40B4-BE49-F238E27FC236}">
              <a16:creationId xmlns:a16="http://schemas.microsoft.com/office/drawing/2014/main" id="{3C1025EE-F414-473E-A57A-2C60DF6DEF4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1" name="350 CuadroTexto">
          <a:extLst>
            <a:ext uri="{FF2B5EF4-FFF2-40B4-BE49-F238E27FC236}">
              <a16:creationId xmlns:a16="http://schemas.microsoft.com/office/drawing/2014/main" id="{3C19F846-DC6E-411C-AAC5-5C07C5D2A2A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2" name="351 CuadroTexto">
          <a:extLst>
            <a:ext uri="{FF2B5EF4-FFF2-40B4-BE49-F238E27FC236}">
              <a16:creationId xmlns:a16="http://schemas.microsoft.com/office/drawing/2014/main" id="{76D92D42-7EE3-4B10-B39B-43905A7E349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3" name="352 CuadroTexto">
          <a:extLst>
            <a:ext uri="{FF2B5EF4-FFF2-40B4-BE49-F238E27FC236}">
              <a16:creationId xmlns:a16="http://schemas.microsoft.com/office/drawing/2014/main" id="{171CEBEB-6792-45EB-9C3E-D5DC82A9DFD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4" name="353 CuadroTexto">
          <a:extLst>
            <a:ext uri="{FF2B5EF4-FFF2-40B4-BE49-F238E27FC236}">
              <a16:creationId xmlns:a16="http://schemas.microsoft.com/office/drawing/2014/main" id="{E2B9EF78-55AE-44BF-B138-E7CB0B6A4C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5" name="354 CuadroTexto">
          <a:extLst>
            <a:ext uri="{FF2B5EF4-FFF2-40B4-BE49-F238E27FC236}">
              <a16:creationId xmlns:a16="http://schemas.microsoft.com/office/drawing/2014/main" id="{05042358-B6BF-40D3-B79F-A1356B8003B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6" name="355 CuadroTexto">
          <a:extLst>
            <a:ext uri="{FF2B5EF4-FFF2-40B4-BE49-F238E27FC236}">
              <a16:creationId xmlns:a16="http://schemas.microsoft.com/office/drawing/2014/main" id="{3E06E939-D744-424D-8BF6-12EAA2B8D81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7" name="356 CuadroTexto">
          <a:extLst>
            <a:ext uri="{FF2B5EF4-FFF2-40B4-BE49-F238E27FC236}">
              <a16:creationId xmlns:a16="http://schemas.microsoft.com/office/drawing/2014/main" id="{F4A44091-696A-424A-BEBB-94D3DC0D2A4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8" name="357 CuadroTexto">
          <a:extLst>
            <a:ext uri="{FF2B5EF4-FFF2-40B4-BE49-F238E27FC236}">
              <a16:creationId xmlns:a16="http://schemas.microsoft.com/office/drawing/2014/main" id="{E817D139-6D47-424A-B97A-E2B08FBB6A7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9" name="358 CuadroTexto">
          <a:extLst>
            <a:ext uri="{FF2B5EF4-FFF2-40B4-BE49-F238E27FC236}">
              <a16:creationId xmlns:a16="http://schemas.microsoft.com/office/drawing/2014/main" id="{426CDD7C-5EA6-4003-8CE1-EF1D85CCE15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0" name="359 CuadroTexto">
          <a:extLst>
            <a:ext uri="{FF2B5EF4-FFF2-40B4-BE49-F238E27FC236}">
              <a16:creationId xmlns:a16="http://schemas.microsoft.com/office/drawing/2014/main" id="{2CB3C1E9-01B0-40C3-A3A6-74514F27D456}"/>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1" name="360 CuadroTexto">
          <a:extLst>
            <a:ext uri="{FF2B5EF4-FFF2-40B4-BE49-F238E27FC236}">
              <a16:creationId xmlns:a16="http://schemas.microsoft.com/office/drawing/2014/main" id="{06DB210E-9C9B-47AC-B235-1F0AA85C3AF0}"/>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2" name="361 CuadroTexto">
          <a:extLst>
            <a:ext uri="{FF2B5EF4-FFF2-40B4-BE49-F238E27FC236}">
              <a16:creationId xmlns:a16="http://schemas.microsoft.com/office/drawing/2014/main" id="{F912B8A0-B7F7-4C39-99B0-7706130001B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3" name="362 CuadroTexto">
          <a:extLst>
            <a:ext uri="{FF2B5EF4-FFF2-40B4-BE49-F238E27FC236}">
              <a16:creationId xmlns:a16="http://schemas.microsoft.com/office/drawing/2014/main" id="{0C62CD3C-8D20-4561-BB2D-38999976AA6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4" name="363 CuadroTexto">
          <a:extLst>
            <a:ext uri="{FF2B5EF4-FFF2-40B4-BE49-F238E27FC236}">
              <a16:creationId xmlns:a16="http://schemas.microsoft.com/office/drawing/2014/main" id="{C005C04F-BFF0-4300-90A1-B10D3C754F2E}"/>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5" name="364 CuadroTexto">
          <a:extLst>
            <a:ext uri="{FF2B5EF4-FFF2-40B4-BE49-F238E27FC236}">
              <a16:creationId xmlns:a16="http://schemas.microsoft.com/office/drawing/2014/main" id="{2E5A52FB-0000-4F12-818C-31130F5465DA}"/>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6" name="365 CuadroTexto">
          <a:extLst>
            <a:ext uri="{FF2B5EF4-FFF2-40B4-BE49-F238E27FC236}">
              <a16:creationId xmlns:a16="http://schemas.microsoft.com/office/drawing/2014/main" id="{835326FA-47F6-44FA-B4D1-7CCB97B334BD}"/>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7" name="366 CuadroTexto">
          <a:extLst>
            <a:ext uri="{FF2B5EF4-FFF2-40B4-BE49-F238E27FC236}">
              <a16:creationId xmlns:a16="http://schemas.microsoft.com/office/drawing/2014/main" id="{6F0E10C9-2F05-44AC-AF31-2BB4B8E35595}"/>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8" name="367 CuadroTexto">
          <a:extLst>
            <a:ext uri="{FF2B5EF4-FFF2-40B4-BE49-F238E27FC236}">
              <a16:creationId xmlns:a16="http://schemas.microsoft.com/office/drawing/2014/main" id="{720B009B-3870-485E-8942-09B8E02BF31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9" name="368 CuadroTexto">
          <a:extLst>
            <a:ext uri="{FF2B5EF4-FFF2-40B4-BE49-F238E27FC236}">
              <a16:creationId xmlns:a16="http://schemas.microsoft.com/office/drawing/2014/main" id="{0034FA5C-BB42-4C26-A204-2A059792259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0" name="369 CuadroTexto">
          <a:extLst>
            <a:ext uri="{FF2B5EF4-FFF2-40B4-BE49-F238E27FC236}">
              <a16:creationId xmlns:a16="http://schemas.microsoft.com/office/drawing/2014/main" id="{E2482FFD-EB85-4439-B0E5-2CFC4CF77EDB}"/>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1" name="370 CuadroTexto">
          <a:extLst>
            <a:ext uri="{FF2B5EF4-FFF2-40B4-BE49-F238E27FC236}">
              <a16:creationId xmlns:a16="http://schemas.microsoft.com/office/drawing/2014/main" id="{09E70164-E2ED-4262-8386-E4626DF587B4}"/>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2" name="371 CuadroTexto">
          <a:extLst>
            <a:ext uri="{FF2B5EF4-FFF2-40B4-BE49-F238E27FC236}">
              <a16:creationId xmlns:a16="http://schemas.microsoft.com/office/drawing/2014/main" id="{2A344235-F403-4211-BD82-DF123242364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3" name="372 CuadroTexto">
          <a:extLst>
            <a:ext uri="{FF2B5EF4-FFF2-40B4-BE49-F238E27FC236}">
              <a16:creationId xmlns:a16="http://schemas.microsoft.com/office/drawing/2014/main" id="{DB1F7BE3-F0A2-4C46-847A-74D68C5D29C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4" name="373 CuadroTexto">
          <a:extLst>
            <a:ext uri="{FF2B5EF4-FFF2-40B4-BE49-F238E27FC236}">
              <a16:creationId xmlns:a16="http://schemas.microsoft.com/office/drawing/2014/main" id="{26D992F9-0B01-4B99-A95F-F6546C458B3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5" name="374 CuadroTexto">
          <a:extLst>
            <a:ext uri="{FF2B5EF4-FFF2-40B4-BE49-F238E27FC236}">
              <a16:creationId xmlns:a16="http://schemas.microsoft.com/office/drawing/2014/main" id="{06560529-D91B-436A-8281-031FCEA55FC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6" name="375 CuadroTexto">
          <a:extLst>
            <a:ext uri="{FF2B5EF4-FFF2-40B4-BE49-F238E27FC236}">
              <a16:creationId xmlns:a16="http://schemas.microsoft.com/office/drawing/2014/main" id="{5831519D-6C86-4B12-A596-7D599D46A59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7" name="376 CuadroTexto">
          <a:extLst>
            <a:ext uri="{FF2B5EF4-FFF2-40B4-BE49-F238E27FC236}">
              <a16:creationId xmlns:a16="http://schemas.microsoft.com/office/drawing/2014/main" id="{DB179306-EC7F-43E0-BA73-4DB86FEFD7B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8" name="377 CuadroTexto">
          <a:extLst>
            <a:ext uri="{FF2B5EF4-FFF2-40B4-BE49-F238E27FC236}">
              <a16:creationId xmlns:a16="http://schemas.microsoft.com/office/drawing/2014/main" id="{78F27C02-8308-4E83-9594-627E6720C4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9" name="378 CuadroTexto">
          <a:extLst>
            <a:ext uri="{FF2B5EF4-FFF2-40B4-BE49-F238E27FC236}">
              <a16:creationId xmlns:a16="http://schemas.microsoft.com/office/drawing/2014/main" id="{7DEB21E8-00A4-4783-8DD5-1B0D244404B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0" name="379 CuadroTexto">
          <a:extLst>
            <a:ext uri="{FF2B5EF4-FFF2-40B4-BE49-F238E27FC236}">
              <a16:creationId xmlns:a16="http://schemas.microsoft.com/office/drawing/2014/main" id="{4C40AC01-B9CD-41D2-A5A3-CF1A9F80A2B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1" name="380 CuadroTexto">
          <a:extLst>
            <a:ext uri="{FF2B5EF4-FFF2-40B4-BE49-F238E27FC236}">
              <a16:creationId xmlns:a16="http://schemas.microsoft.com/office/drawing/2014/main" id="{E86E7759-E796-4EE4-B504-5108F5E231B1}"/>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2" name="381 CuadroTexto">
          <a:extLst>
            <a:ext uri="{FF2B5EF4-FFF2-40B4-BE49-F238E27FC236}">
              <a16:creationId xmlns:a16="http://schemas.microsoft.com/office/drawing/2014/main" id="{49F05C3F-BCBB-4AA3-B193-BD7EEC27746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3" name="382 CuadroTexto">
          <a:extLst>
            <a:ext uri="{FF2B5EF4-FFF2-40B4-BE49-F238E27FC236}">
              <a16:creationId xmlns:a16="http://schemas.microsoft.com/office/drawing/2014/main" id="{2A5C10A4-A1BC-46CC-909E-5F9DFE7EF438}"/>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4" name="383 CuadroTexto">
          <a:extLst>
            <a:ext uri="{FF2B5EF4-FFF2-40B4-BE49-F238E27FC236}">
              <a16:creationId xmlns:a16="http://schemas.microsoft.com/office/drawing/2014/main" id="{BAE408B4-E285-404E-BAC4-9C0B3C5A32A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5" name="384 CuadroTexto">
          <a:extLst>
            <a:ext uri="{FF2B5EF4-FFF2-40B4-BE49-F238E27FC236}">
              <a16:creationId xmlns:a16="http://schemas.microsoft.com/office/drawing/2014/main" id="{46208AE9-A252-43DA-853F-3BBB1218E705}"/>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6" name="385 CuadroTexto">
          <a:extLst>
            <a:ext uri="{FF2B5EF4-FFF2-40B4-BE49-F238E27FC236}">
              <a16:creationId xmlns:a16="http://schemas.microsoft.com/office/drawing/2014/main" id="{079D4E7A-BB5E-4C03-A64E-E4BCD462FE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7" name="386 CuadroTexto">
          <a:extLst>
            <a:ext uri="{FF2B5EF4-FFF2-40B4-BE49-F238E27FC236}">
              <a16:creationId xmlns:a16="http://schemas.microsoft.com/office/drawing/2014/main" id="{70BEBB30-C52C-446D-9E10-316CF81FB17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8" name="387 CuadroTexto">
          <a:extLst>
            <a:ext uri="{FF2B5EF4-FFF2-40B4-BE49-F238E27FC236}">
              <a16:creationId xmlns:a16="http://schemas.microsoft.com/office/drawing/2014/main" id="{0DC69683-1B0B-4BE1-9E9C-C01E4C1BA6A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9" name="388 CuadroTexto">
          <a:extLst>
            <a:ext uri="{FF2B5EF4-FFF2-40B4-BE49-F238E27FC236}">
              <a16:creationId xmlns:a16="http://schemas.microsoft.com/office/drawing/2014/main" id="{A3D3D257-2CE9-41EC-BA20-AA1B8DBA14E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0" name="389 CuadroTexto">
          <a:extLst>
            <a:ext uri="{FF2B5EF4-FFF2-40B4-BE49-F238E27FC236}">
              <a16:creationId xmlns:a16="http://schemas.microsoft.com/office/drawing/2014/main" id="{F7A5B6FC-03C4-4407-B829-035C64ABAFB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1" name="390 CuadroTexto">
          <a:extLst>
            <a:ext uri="{FF2B5EF4-FFF2-40B4-BE49-F238E27FC236}">
              <a16:creationId xmlns:a16="http://schemas.microsoft.com/office/drawing/2014/main" id="{CF353C3F-17F8-4651-9613-1C5942DCC5F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2" name="391 CuadroTexto">
          <a:extLst>
            <a:ext uri="{FF2B5EF4-FFF2-40B4-BE49-F238E27FC236}">
              <a16:creationId xmlns:a16="http://schemas.microsoft.com/office/drawing/2014/main" id="{B2E31B4B-A02B-4D30-A62D-579711FCF83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3" name="392 CuadroTexto">
          <a:extLst>
            <a:ext uri="{FF2B5EF4-FFF2-40B4-BE49-F238E27FC236}">
              <a16:creationId xmlns:a16="http://schemas.microsoft.com/office/drawing/2014/main" id="{35130FA3-34E3-4C8B-A431-5957B55FEA0F}"/>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4" name="393 CuadroTexto">
          <a:extLst>
            <a:ext uri="{FF2B5EF4-FFF2-40B4-BE49-F238E27FC236}">
              <a16:creationId xmlns:a16="http://schemas.microsoft.com/office/drawing/2014/main" id="{1CECC11C-5821-44BD-A352-7C1C643072D7}"/>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5" name="394 CuadroTexto">
          <a:extLst>
            <a:ext uri="{FF2B5EF4-FFF2-40B4-BE49-F238E27FC236}">
              <a16:creationId xmlns:a16="http://schemas.microsoft.com/office/drawing/2014/main" id="{0FCB4926-3ECD-4458-AED3-383A31B765C9}"/>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6" name="395 CuadroTexto">
          <a:extLst>
            <a:ext uri="{FF2B5EF4-FFF2-40B4-BE49-F238E27FC236}">
              <a16:creationId xmlns:a16="http://schemas.microsoft.com/office/drawing/2014/main" id="{C02A48B0-09B3-4EE8-AA3D-ADF6454BB9E3}"/>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7" name="396 CuadroTexto">
          <a:extLst>
            <a:ext uri="{FF2B5EF4-FFF2-40B4-BE49-F238E27FC236}">
              <a16:creationId xmlns:a16="http://schemas.microsoft.com/office/drawing/2014/main" id="{08C8E723-8BD5-4053-B294-54F801EF4E46}"/>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8" name="397 CuadroTexto">
          <a:extLst>
            <a:ext uri="{FF2B5EF4-FFF2-40B4-BE49-F238E27FC236}">
              <a16:creationId xmlns:a16="http://schemas.microsoft.com/office/drawing/2014/main" id="{5A4B6E55-A9E4-47A1-A7FF-BBB17FA23B04}"/>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9" name="398 CuadroTexto">
          <a:extLst>
            <a:ext uri="{FF2B5EF4-FFF2-40B4-BE49-F238E27FC236}">
              <a16:creationId xmlns:a16="http://schemas.microsoft.com/office/drawing/2014/main" id="{55E25830-F92E-43DE-A6AE-EB048822B1E1}"/>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0" name="399 CuadroTexto">
          <a:extLst>
            <a:ext uri="{FF2B5EF4-FFF2-40B4-BE49-F238E27FC236}">
              <a16:creationId xmlns:a16="http://schemas.microsoft.com/office/drawing/2014/main" id="{C90A61EC-8D0E-4BE0-80FE-8CDCC913A19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1" name="400 CuadroTexto">
          <a:extLst>
            <a:ext uri="{FF2B5EF4-FFF2-40B4-BE49-F238E27FC236}">
              <a16:creationId xmlns:a16="http://schemas.microsoft.com/office/drawing/2014/main" id="{16F82509-4B26-4BF4-876A-C653DE42DD1E}"/>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2" name="401 CuadroTexto">
          <a:extLst>
            <a:ext uri="{FF2B5EF4-FFF2-40B4-BE49-F238E27FC236}">
              <a16:creationId xmlns:a16="http://schemas.microsoft.com/office/drawing/2014/main" id="{A72C4033-A120-4EBD-AE82-73D97E4D1103}"/>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3" name="402 CuadroTexto">
          <a:extLst>
            <a:ext uri="{FF2B5EF4-FFF2-40B4-BE49-F238E27FC236}">
              <a16:creationId xmlns:a16="http://schemas.microsoft.com/office/drawing/2014/main" id="{9B833ACB-71C0-499C-A5FE-CC32C7A131D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4" name="403 CuadroTexto">
          <a:extLst>
            <a:ext uri="{FF2B5EF4-FFF2-40B4-BE49-F238E27FC236}">
              <a16:creationId xmlns:a16="http://schemas.microsoft.com/office/drawing/2014/main" id="{2BD5F352-B386-4624-B4B8-A811BE91C86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5" name="404 CuadroTexto">
          <a:extLst>
            <a:ext uri="{FF2B5EF4-FFF2-40B4-BE49-F238E27FC236}">
              <a16:creationId xmlns:a16="http://schemas.microsoft.com/office/drawing/2014/main" id="{38352511-2F45-4FA8-A99E-762663C1E61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6" name="405 CuadroTexto">
          <a:extLst>
            <a:ext uri="{FF2B5EF4-FFF2-40B4-BE49-F238E27FC236}">
              <a16:creationId xmlns:a16="http://schemas.microsoft.com/office/drawing/2014/main" id="{9B54A79D-BDBB-4176-B97A-97687013EC95}"/>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7" name="406 CuadroTexto">
          <a:extLst>
            <a:ext uri="{FF2B5EF4-FFF2-40B4-BE49-F238E27FC236}">
              <a16:creationId xmlns:a16="http://schemas.microsoft.com/office/drawing/2014/main" id="{89150095-95C6-43F0-96AA-7C7F7038254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8" name="407 CuadroTexto">
          <a:extLst>
            <a:ext uri="{FF2B5EF4-FFF2-40B4-BE49-F238E27FC236}">
              <a16:creationId xmlns:a16="http://schemas.microsoft.com/office/drawing/2014/main" id="{792453D9-219C-41E4-98F6-A587A18BF19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9" name="408 CuadroTexto">
          <a:extLst>
            <a:ext uri="{FF2B5EF4-FFF2-40B4-BE49-F238E27FC236}">
              <a16:creationId xmlns:a16="http://schemas.microsoft.com/office/drawing/2014/main" id="{66E888CC-0D03-4EBE-A3E4-B88D32E09AC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0" name="409 CuadroTexto">
          <a:extLst>
            <a:ext uri="{FF2B5EF4-FFF2-40B4-BE49-F238E27FC236}">
              <a16:creationId xmlns:a16="http://schemas.microsoft.com/office/drawing/2014/main" id="{48053147-43BA-42BD-8F84-B29DB2B0EF9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1" name="410 CuadroTexto">
          <a:extLst>
            <a:ext uri="{FF2B5EF4-FFF2-40B4-BE49-F238E27FC236}">
              <a16:creationId xmlns:a16="http://schemas.microsoft.com/office/drawing/2014/main" id="{06B3D01B-BC12-47CD-9E87-B47FBEBDEE32}"/>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2" name="411 CuadroTexto">
          <a:extLst>
            <a:ext uri="{FF2B5EF4-FFF2-40B4-BE49-F238E27FC236}">
              <a16:creationId xmlns:a16="http://schemas.microsoft.com/office/drawing/2014/main" id="{7950AC6E-2F1F-41BB-901C-5BF36A25EDD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3" name="412 CuadroTexto">
          <a:extLst>
            <a:ext uri="{FF2B5EF4-FFF2-40B4-BE49-F238E27FC236}">
              <a16:creationId xmlns:a16="http://schemas.microsoft.com/office/drawing/2014/main" id="{886004F1-4DE7-482B-8FDA-0529C757E9F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4" name="413 CuadroTexto">
          <a:extLst>
            <a:ext uri="{FF2B5EF4-FFF2-40B4-BE49-F238E27FC236}">
              <a16:creationId xmlns:a16="http://schemas.microsoft.com/office/drawing/2014/main" id="{226DD10F-D696-4389-B738-0775CB1EBFC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5" name="414 CuadroTexto">
          <a:extLst>
            <a:ext uri="{FF2B5EF4-FFF2-40B4-BE49-F238E27FC236}">
              <a16:creationId xmlns:a16="http://schemas.microsoft.com/office/drawing/2014/main" id="{AEB1D101-EFFA-44C4-8E18-5CCEC738A95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6" name="415 CuadroTexto">
          <a:extLst>
            <a:ext uri="{FF2B5EF4-FFF2-40B4-BE49-F238E27FC236}">
              <a16:creationId xmlns:a16="http://schemas.microsoft.com/office/drawing/2014/main" id="{0EE07AE9-80CF-48FC-AB7A-776C10D8521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7" name="416 CuadroTexto">
          <a:extLst>
            <a:ext uri="{FF2B5EF4-FFF2-40B4-BE49-F238E27FC236}">
              <a16:creationId xmlns:a16="http://schemas.microsoft.com/office/drawing/2014/main" id="{1856489E-98B3-4738-979F-11CD9949255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8" name="417 CuadroTexto">
          <a:extLst>
            <a:ext uri="{FF2B5EF4-FFF2-40B4-BE49-F238E27FC236}">
              <a16:creationId xmlns:a16="http://schemas.microsoft.com/office/drawing/2014/main" id="{D9D7653E-9782-49D8-A95B-57D00A17F8F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9" name="418 CuadroTexto">
          <a:extLst>
            <a:ext uri="{FF2B5EF4-FFF2-40B4-BE49-F238E27FC236}">
              <a16:creationId xmlns:a16="http://schemas.microsoft.com/office/drawing/2014/main" id="{172032B1-DF3A-4FFB-9CF1-1C4895BC0CD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0" name="419 CuadroTexto">
          <a:extLst>
            <a:ext uri="{FF2B5EF4-FFF2-40B4-BE49-F238E27FC236}">
              <a16:creationId xmlns:a16="http://schemas.microsoft.com/office/drawing/2014/main" id="{F333E67A-DD23-460A-B3F9-E772D7BEEFB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1" name="420 CuadroTexto">
          <a:extLst>
            <a:ext uri="{FF2B5EF4-FFF2-40B4-BE49-F238E27FC236}">
              <a16:creationId xmlns:a16="http://schemas.microsoft.com/office/drawing/2014/main" id="{EA9B9058-138B-4C61-94BC-C50CCC855909}"/>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2" name="421 CuadroTexto">
          <a:extLst>
            <a:ext uri="{FF2B5EF4-FFF2-40B4-BE49-F238E27FC236}">
              <a16:creationId xmlns:a16="http://schemas.microsoft.com/office/drawing/2014/main" id="{2705A04E-0798-4CA3-98A5-2CFEB5F01B59}"/>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3" name="422 CuadroTexto">
          <a:extLst>
            <a:ext uri="{FF2B5EF4-FFF2-40B4-BE49-F238E27FC236}">
              <a16:creationId xmlns:a16="http://schemas.microsoft.com/office/drawing/2014/main" id="{B07622DE-D88E-415B-8982-06E26614158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4" name="423 CuadroTexto">
          <a:extLst>
            <a:ext uri="{FF2B5EF4-FFF2-40B4-BE49-F238E27FC236}">
              <a16:creationId xmlns:a16="http://schemas.microsoft.com/office/drawing/2014/main" id="{12253D4F-053A-474A-8658-2991925FF45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5" name="424 CuadroTexto">
          <a:extLst>
            <a:ext uri="{FF2B5EF4-FFF2-40B4-BE49-F238E27FC236}">
              <a16:creationId xmlns:a16="http://schemas.microsoft.com/office/drawing/2014/main" id="{94C84280-823A-4924-AB11-7CA48A595751}"/>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6" name="425 CuadroTexto">
          <a:extLst>
            <a:ext uri="{FF2B5EF4-FFF2-40B4-BE49-F238E27FC236}">
              <a16:creationId xmlns:a16="http://schemas.microsoft.com/office/drawing/2014/main" id="{E40F6548-5A74-4343-9DF8-ED7E417D351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7" name="426 CuadroTexto">
          <a:extLst>
            <a:ext uri="{FF2B5EF4-FFF2-40B4-BE49-F238E27FC236}">
              <a16:creationId xmlns:a16="http://schemas.microsoft.com/office/drawing/2014/main" id="{00EF6EB3-C8DF-4389-A1EE-07DDC75F43F7}"/>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8" name="427 CuadroTexto">
          <a:extLst>
            <a:ext uri="{FF2B5EF4-FFF2-40B4-BE49-F238E27FC236}">
              <a16:creationId xmlns:a16="http://schemas.microsoft.com/office/drawing/2014/main" id="{D546CF20-5721-430C-AA3C-15C1FA48631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9" name="428 CuadroTexto">
          <a:extLst>
            <a:ext uri="{FF2B5EF4-FFF2-40B4-BE49-F238E27FC236}">
              <a16:creationId xmlns:a16="http://schemas.microsoft.com/office/drawing/2014/main" id="{AF539A98-EF3F-463A-9BB9-1F01DE5A00B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0" name="429 CuadroTexto">
          <a:extLst>
            <a:ext uri="{FF2B5EF4-FFF2-40B4-BE49-F238E27FC236}">
              <a16:creationId xmlns:a16="http://schemas.microsoft.com/office/drawing/2014/main" id="{8EB5DEE4-1287-4EDB-8696-03315E112EFA}"/>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1" name="430 CuadroTexto">
          <a:extLst>
            <a:ext uri="{FF2B5EF4-FFF2-40B4-BE49-F238E27FC236}">
              <a16:creationId xmlns:a16="http://schemas.microsoft.com/office/drawing/2014/main" id="{EAD4EB34-FDE4-41D8-8DF3-E0041A079595}"/>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2" name="431 CuadroTexto">
          <a:extLst>
            <a:ext uri="{FF2B5EF4-FFF2-40B4-BE49-F238E27FC236}">
              <a16:creationId xmlns:a16="http://schemas.microsoft.com/office/drawing/2014/main" id="{FC8E4C5E-7BC5-4002-8765-37F91E19A5F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3" name="432 CuadroTexto">
          <a:extLst>
            <a:ext uri="{FF2B5EF4-FFF2-40B4-BE49-F238E27FC236}">
              <a16:creationId xmlns:a16="http://schemas.microsoft.com/office/drawing/2014/main" id="{BA88B2F8-E9C4-4AA3-93EC-6D0C605AF1E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4" name="433 CuadroTexto">
          <a:extLst>
            <a:ext uri="{FF2B5EF4-FFF2-40B4-BE49-F238E27FC236}">
              <a16:creationId xmlns:a16="http://schemas.microsoft.com/office/drawing/2014/main" id="{22E92B3C-4A28-4707-9D88-90559764D7E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5" name="434 CuadroTexto">
          <a:extLst>
            <a:ext uri="{FF2B5EF4-FFF2-40B4-BE49-F238E27FC236}">
              <a16:creationId xmlns:a16="http://schemas.microsoft.com/office/drawing/2014/main" id="{7E01827E-0B56-4CC1-8A99-1BE1EE1A00A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6" name="435 CuadroTexto">
          <a:extLst>
            <a:ext uri="{FF2B5EF4-FFF2-40B4-BE49-F238E27FC236}">
              <a16:creationId xmlns:a16="http://schemas.microsoft.com/office/drawing/2014/main" id="{11F98B7F-B7F1-4D5A-BC82-E6FC1128091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7" name="436 CuadroTexto">
          <a:extLst>
            <a:ext uri="{FF2B5EF4-FFF2-40B4-BE49-F238E27FC236}">
              <a16:creationId xmlns:a16="http://schemas.microsoft.com/office/drawing/2014/main" id="{4028CFA0-A630-48FC-9B7B-A10097703C0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8" name="437 CuadroTexto">
          <a:extLst>
            <a:ext uri="{FF2B5EF4-FFF2-40B4-BE49-F238E27FC236}">
              <a16:creationId xmlns:a16="http://schemas.microsoft.com/office/drawing/2014/main" id="{C10FF920-9B88-4618-A85B-714B882199F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9" name="438 CuadroTexto">
          <a:extLst>
            <a:ext uri="{FF2B5EF4-FFF2-40B4-BE49-F238E27FC236}">
              <a16:creationId xmlns:a16="http://schemas.microsoft.com/office/drawing/2014/main" id="{D0045BB6-3F4F-493F-9F26-7E1FB0DB651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0" name="439 CuadroTexto">
          <a:extLst>
            <a:ext uri="{FF2B5EF4-FFF2-40B4-BE49-F238E27FC236}">
              <a16:creationId xmlns:a16="http://schemas.microsoft.com/office/drawing/2014/main" id="{05AC36D2-F6D4-48AA-A389-0AD8C3B36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1" name="440 CuadroTexto">
          <a:extLst>
            <a:ext uri="{FF2B5EF4-FFF2-40B4-BE49-F238E27FC236}">
              <a16:creationId xmlns:a16="http://schemas.microsoft.com/office/drawing/2014/main" id="{CCC61F9F-6B59-4421-9FD5-EAD7F420F37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2" name="441 CuadroTexto">
          <a:extLst>
            <a:ext uri="{FF2B5EF4-FFF2-40B4-BE49-F238E27FC236}">
              <a16:creationId xmlns:a16="http://schemas.microsoft.com/office/drawing/2014/main" id="{9B3028C6-027C-41F9-A6F6-EE61BBD0FD5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3" name="442 CuadroTexto">
          <a:extLst>
            <a:ext uri="{FF2B5EF4-FFF2-40B4-BE49-F238E27FC236}">
              <a16:creationId xmlns:a16="http://schemas.microsoft.com/office/drawing/2014/main" id="{CE91EC9A-3D0E-44CA-B0FB-B19967A4D11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4" name="443 CuadroTexto">
          <a:extLst>
            <a:ext uri="{FF2B5EF4-FFF2-40B4-BE49-F238E27FC236}">
              <a16:creationId xmlns:a16="http://schemas.microsoft.com/office/drawing/2014/main" id="{F2D2597E-BDB5-46E5-A857-E6A345463DE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5" name="444 CuadroTexto">
          <a:extLst>
            <a:ext uri="{FF2B5EF4-FFF2-40B4-BE49-F238E27FC236}">
              <a16:creationId xmlns:a16="http://schemas.microsoft.com/office/drawing/2014/main" id="{548FDBF7-7D0B-4124-87EC-326A6CE38E0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6" name="445 CuadroTexto">
          <a:extLst>
            <a:ext uri="{FF2B5EF4-FFF2-40B4-BE49-F238E27FC236}">
              <a16:creationId xmlns:a16="http://schemas.microsoft.com/office/drawing/2014/main" id="{E4D5CDD9-9136-493F-97D0-123646B0A13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7" name="446 CuadroTexto">
          <a:extLst>
            <a:ext uri="{FF2B5EF4-FFF2-40B4-BE49-F238E27FC236}">
              <a16:creationId xmlns:a16="http://schemas.microsoft.com/office/drawing/2014/main" id="{C1719A46-87D4-46C9-91A1-F889A0C1E304}"/>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8" name="447 CuadroTexto">
          <a:extLst>
            <a:ext uri="{FF2B5EF4-FFF2-40B4-BE49-F238E27FC236}">
              <a16:creationId xmlns:a16="http://schemas.microsoft.com/office/drawing/2014/main" id="{8EC56A0A-B631-4B5F-858F-29D39FDE0C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9" name="448 CuadroTexto">
          <a:extLst>
            <a:ext uri="{FF2B5EF4-FFF2-40B4-BE49-F238E27FC236}">
              <a16:creationId xmlns:a16="http://schemas.microsoft.com/office/drawing/2014/main" id="{D773DDA6-43CD-4CB5-8316-AF2BD7C5D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0" name="449 CuadroTexto">
          <a:extLst>
            <a:ext uri="{FF2B5EF4-FFF2-40B4-BE49-F238E27FC236}">
              <a16:creationId xmlns:a16="http://schemas.microsoft.com/office/drawing/2014/main" id="{513C58CF-0C23-4129-B9E0-439ED31B9C4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1" name="450 CuadroTexto">
          <a:extLst>
            <a:ext uri="{FF2B5EF4-FFF2-40B4-BE49-F238E27FC236}">
              <a16:creationId xmlns:a16="http://schemas.microsoft.com/office/drawing/2014/main" id="{1939F9B5-99D2-40BE-AA9E-474D8DE0719D}"/>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2" name="451 CuadroTexto">
          <a:extLst>
            <a:ext uri="{FF2B5EF4-FFF2-40B4-BE49-F238E27FC236}">
              <a16:creationId xmlns:a16="http://schemas.microsoft.com/office/drawing/2014/main" id="{C8288466-C27D-468D-AF07-7D01438AC33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3" name="452 CuadroTexto">
          <a:extLst>
            <a:ext uri="{FF2B5EF4-FFF2-40B4-BE49-F238E27FC236}">
              <a16:creationId xmlns:a16="http://schemas.microsoft.com/office/drawing/2014/main" id="{477B2196-2B94-4588-80E2-6F480862E18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4" name="453 CuadroTexto">
          <a:extLst>
            <a:ext uri="{FF2B5EF4-FFF2-40B4-BE49-F238E27FC236}">
              <a16:creationId xmlns:a16="http://schemas.microsoft.com/office/drawing/2014/main" id="{F6D5B820-7A39-4C93-8A24-0725C363F5F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5" name="454 CuadroTexto">
          <a:extLst>
            <a:ext uri="{FF2B5EF4-FFF2-40B4-BE49-F238E27FC236}">
              <a16:creationId xmlns:a16="http://schemas.microsoft.com/office/drawing/2014/main" id="{59A1076C-B276-4F5A-97B3-57FD78E4F1C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6" name="455 CuadroTexto">
          <a:extLst>
            <a:ext uri="{FF2B5EF4-FFF2-40B4-BE49-F238E27FC236}">
              <a16:creationId xmlns:a16="http://schemas.microsoft.com/office/drawing/2014/main" id="{92C307CC-9B9A-4CE1-BD2F-6CE66725BC4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7" name="456 CuadroTexto">
          <a:extLst>
            <a:ext uri="{FF2B5EF4-FFF2-40B4-BE49-F238E27FC236}">
              <a16:creationId xmlns:a16="http://schemas.microsoft.com/office/drawing/2014/main" id="{47A32529-78FF-480E-B412-897F7EA7F0AA}"/>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458" name="457 CuadroTexto">
          <a:extLst>
            <a:ext uri="{FF2B5EF4-FFF2-40B4-BE49-F238E27FC236}">
              <a16:creationId xmlns:a16="http://schemas.microsoft.com/office/drawing/2014/main" id="{478EEEEF-0729-4EB0-AF2C-495EA6BADF38}"/>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59" name="458 CuadroTexto">
          <a:extLst>
            <a:ext uri="{FF2B5EF4-FFF2-40B4-BE49-F238E27FC236}">
              <a16:creationId xmlns:a16="http://schemas.microsoft.com/office/drawing/2014/main" id="{AD6C9ECC-B189-441E-B11E-15C1FC14432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0" name="459 CuadroTexto">
          <a:extLst>
            <a:ext uri="{FF2B5EF4-FFF2-40B4-BE49-F238E27FC236}">
              <a16:creationId xmlns:a16="http://schemas.microsoft.com/office/drawing/2014/main" id="{BE29D1D7-99E4-4EEB-BC7E-E21B0A8458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1" name="460 CuadroTexto">
          <a:extLst>
            <a:ext uri="{FF2B5EF4-FFF2-40B4-BE49-F238E27FC236}">
              <a16:creationId xmlns:a16="http://schemas.microsoft.com/office/drawing/2014/main" id="{4A9CFA47-C3BD-4857-AB7B-ECE3BD840E5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2" name="461 CuadroTexto">
          <a:extLst>
            <a:ext uri="{FF2B5EF4-FFF2-40B4-BE49-F238E27FC236}">
              <a16:creationId xmlns:a16="http://schemas.microsoft.com/office/drawing/2014/main" id="{54FF1670-5E44-4E9C-9D5A-DAB359F319DA}"/>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0</xdr:colOff>
      <xdr:row>111</xdr:row>
      <xdr:rowOff>0</xdr:rowOff>
    </xdr:from>
    <xdr:ext cx="184731" cy="264560"/>
    <xdr:sp macro="" textlink="">
      <xdr:nvSpPr>
        <xdr:cNvPr id="2" name="1 CuadroTexto">
          <a:extLst>
            <a:ext uri="{FF2B5EF4-FFF2-40B4-BE49-F238E27FC236}">
              <a16:creationId xmlns:a16="http://schemas.microsoft.com/office/drawing/2014/main" id="{95178978-D6E5-408D-B61A-95318A7F284E}"/>
            </a:ext>
          </a:extLst>
        </xdr:cNvPr>
        <xdr:cNvSpPr txBox="1"/>
      </xdr:nvSpPr>
      <xdr:spPr>
        <a:xfrm>
          <a:off x="3067050" y="443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175</xdr:row>
      <xdr:rowOff>0</xdr:rowOff>
    </xdr:from>
    <xdr:ext cx="184731" cy="264560"/>
    <xdr:sp macro="" textlink="">
      <xdr:nvSpPr>
        <xdr:cNvPr id="3" name="2 CuadroTexto">
          <a:extLst>
            <a:ext uri="{FF2B5EF4-FFF2-40B4-BE49-F238E27FC236}">
              <a16:creationId xmlns:a16="http://schemas.microsoft.com/office/drawing/2014/main" id="{5CDB95DC-7667-4987-AC56-AF144438E2EC}"/>
            </a:ext>
          </a:extLst>
        </xdr:cNvPr>
        <xdr:cNvSpPr txBox="1"/>
      </xdr:nvSpPr>
      <xdr:spPr>
        <a:xfrm>
          <a:off x="3067050"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4" name="3 CuadroTexto">
          <a:extLst>
            <a:ext uri="{FF2B5EF4-FFF2-40B4-BE49-F238E27FC236}">
              <a16:creationId xmlns:a16="http://schemas.microsoft.com/office/drawing/2014/main" id="{EAAA28C6-E197-4993-ABF3-5C2D5C496BF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5" name="4 CuadroTexto">
          <a:extLst>
            <a:ext uri="{FF2B5EF4-FFF2-40B4-BE49-F238E27FC236}">
              <a16:creationId xmlns:a16="http://schemas.microsoft.com/office/drawing/2014/main" id="{F855BB6E-0490-4C33-BD5F-AB036CEBF246}"/>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6" name="5 CuadroTexto">
          <a:extLst>
            <a:ext uri="{FF2B5EF4-FFF2-40B4-BE49-F238E27FC236}">
              <a16:creationId xmlns:a16="http://schemas.microsoft.com/office/drawing/2014/main" id="{BDB05051-824E-4311-B305-494EC1E947F2}"/>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7" name="6 CuadroTexto">
          <a:extLst>
            <a:ext uri="{FF2B5EF4-FFF2-40B4-BE49-F238E27FC236}">
              <a16:creationId xmlns:a16="http://schemas.microsoft.com/office/drawing/2014/main" id="{3E849D14-3392-4E2A-9D89-B14234FDD0A9}"/>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8" name="7 CuadroTexto">
          <a:extLst>
            <a:ext uri="{FF2B5EF4-FFF2-40B4-BE49-F238E27FC236}">
              <a16:creationId xmlns:a16="http://schemas.microsoft.com/office/drawing/2014/main" id="{C09A2CB9-C211-4DE6-91C0-A906F6588414}"/>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9" name="8 CuadroTexto">
          <a:extLst>
            <a:ext uri="{FF2B5EF4-FFF2-40B4-BE49-F238E27FC236}">
              <a16:creationId xmlns:a16="http://schemas.microsoft.com/office/drawing/2014/main" id="{19066139-04C6-469B-AF16-0EAA232EB5F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0" name="9 CuadroTexto">
          <a:extLst>
            <a:ext uri="{FF2B5EF4-FFF2-40B4-BE49-F238E27FC236}">
              <a16:creationId xmlns:a16="http://schemas.microsoft.com/office/drawing/2014/main" id="{A53F0FD1-65A5-4532-9D44-5F873768D61C}"/>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1" name="10 CuadroTexto">
          <a:extLst>
            <a:ext uri="{FF2B5EF4-FFF2-40B4-BE49-F238E27FC236}">
              <a16:creationId xmlns:a16="http://schemas.microsoft.com/office/drawing/2014/main" id="{80E49694-A3D2-453E-8E13-8192956BCFE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2" name="11 CuadroTexto">
          <a:extLst>
            <a:ext uri="{FF2B5EF4-FFF2-40B4-BE49-F238E27FC236}">
              <a16:creationId xmlns:a16="http://schemas.microsoft.com/office/drawing/2014/main" id="{FA9E6C88-143C-4BF2-8F2D-0FC99D9AA075}"/>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3" name="12 CuadroTexto">
          <a:extLst>
            <a:ext uri="{FF2B5EF4-FFF2-40B4-BE49-F238E27FC236}">
              <a16:creationId xmlns:a16="http://schemas.microsoft.com/office/drawing/2014/main" id="{23D55392-9612-4820-8FD7-7F75B04B32C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4" name="13 CuadroTexto">
          <a:extLst>
            <a:ext uri="{FF2B5EF4-FFF2-40B4-BE49-F238E27FC236}">
              <a16:creationId xmlns:a16="http://schemas.microsoft.com/office/drawing/2014/main" id="{243A0BF2-69F2-4BA6-AE18-24BD80DE36AB}"/>
            </a:ext>
          </a:extLst>
        </xdr:cNvPr>
        <xdr:cNvSpPr txBox="1"/>
      </xdr:nvSpPr>
      <xdr:spPr>
        <a:xfrm>
          <a:off x="3067050" y="4678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183</xdr:row>
      <xdr:rowOff>0</xdr:rowOff>
    </xdr:from>
    <xdr:ext cx="184731" cy="264560"/>
    <xdr:sp macro="" textlink="">
      <xdr:nvSpPr>
        <xdr:cNvPr id="15" name="14 CuadroTexto">
          <a:extLst>
            <a:ext uri="{FF2B5EF4-FFF2-40B4-BE49-F238E27FC236}">
              <a16:creationId xmlns:a16="http://schemas.microsoft.com/office/drawing/2014/main" id="{15211EC6-4BE4-4F9B-8E66-B10F2C47C889}"/>
            </a:ext>
          </a:extLst>
        </xdr:cNvPr>
        <xdr:cNvSpPr txBox="1"/>
      </xdr:nvSpPr>
      <xdr:spPr>
        <a:xfrm>
          <a:off x="30670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6" name="15 CuadroTexto">
          <a:extLst>
            <a:ext uri="{FF2B5EF4-FFF2-40B4-BE49-F238E27FC236}">
              <a16:creationId xmlns:a16="http://schemas.microsoft.com/office/drawing/2014/main" id="{3ECAC495-842B-45C1-8867-61E7D7F94BB7}"/>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7" name="16 CuadroTexto">
          <a:extLst>
            <a:ext uri="{FF2B5EF4-FFF2-40B4-BE49-F238E27FC236}">
              <a16:creationId xmlns:a16="http://schemas.microsoft.com/office/drawing/2014/main" id="{61E83064-B14D-42CD-A570-50694D8F97B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8" name="17 CuadroTexto">
          <a:extLst>
            <a:ext uri="{FF2B5EF4-FFF2-40B4-BE49-F238E27FC236}">
              <a16:creationId xmlns:a16="http://schemas.microsoft.com/office/drawing/2014/main" id="{7C9B406C-4FF8-46BF-B7E7-98FE9822DC2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9" name="18 CuadroTexto">
          <a:extLst>
            <a:ext uri="{FF2B5EF4-FFF2-40B4-BE49-F238E27FC236}">
              <a16:creationId xmlns:a16="http://schemas.microsoft.com/office/drawing/2014/main" id="{AE700407-C7E3-492F-913E-813C41CE0C48}"/>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0" name="19 CuadroTexto">
          <a:extLst>
            <a:ext uri="{FF2B5EF4-FFF2-40B4-BE49-F238E27FC236}">
              <a16:creationId xmlns:a16="http://schemas.microsoft.com/office/drawing/2014/main" id="{84D6428F-A040-4E9B-85BF-373E764E27C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1" name="20 CuadroTexto">
          <a:extLst>
            <a:ext uri="{FF2B5EF4-FFF2-40B4-BE49-F238E27FC236}">
              <a16:creationId xmlns:a16="http://schemas.microsoft.com/office/drawing/2014/main" id="{CCC3F361-34CE-4DAB-B476-1B40AA27AC31}"/>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2" name="21 CuadroTexto">
          <a:extLst>
            <a:ext uri="{FF2B5EF4-FFF2-40B4-BE49-F238E27FC236}">
              <a16:creationId xmlns:a16="http://schemas.microsoft.com/office/drawing/2014/main" id="{7B8CB7DF-82F8-4E04-883C-40B3A5943C9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3" name="22 CuadroTexto">
          <a:extLst>
            <a:ext uri="{FF2B5EF4-FFF2-40B4-BE49-F238E27FC236}">
              <a16:creationId xmlns:a16="http://schemas.microsoft.com/office/drawing/2014/main" id="{AC2B5D99-48D6-474D-B9FF-CAC10F8F3AFB}"/>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4" name="23 CuadroTexto">
          <a:extLst>
            <a:ext uri="{FF2B5EF4-FFF2-40B4-BE49-F238E27FC236}">
              <a16:creationId xmlns:a16="http://schemas.microsoft.com/office/drawing/2014/main" id="{5DC041A7-A556-4F86-83EA-28C529E2C35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5" name="24 CuadroTexto">
          <a:extLst>
            <a:ext uri="{FF2B5EF4-FFF2-40B4-BE49-F238E27FC236}">
              <a16:creationId xmlns:a16="http://schemas.microsoft.com/office/drawing/2014/main" id="{6C419377-19F8-470F-885F-9E32F7527B8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A1CE4A2-306B-4DEE-B5B8-6D9D83AA0FBC}"/>
            </a:ext>
          </a:extLst>
        </xdr:cNvPr>
        <xdr:cNvSpPr txBox="1"/>
      </xdr:nvSpPr>
      <xdr:spPr>
        <a:xfrm>
          <a:off x="2833189" y="601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7A9BD30B-B4AC-4287-8E83-3C5A4AB0F344}"/>
            </a:ext>
          </a:extLst>
        </xdr:cNvPr>
        <xdr:cNvSpPr txBox="1"/>
      </xdr:nvSpPr>
      <xdr:spPr>
        <a:xfrm>
          <a:off x="2833189" y="601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74</xdr:row>
      <xdr:rowOff>0</xdr:rowOff>
    </xdr:from>
    <xdr:ext cx="184731" cy="264560"/>
    <xdr:sp macro="" textlink="">
      <xdr:nvSpPr>
        <xdr:cNvPr id="4" name="3 CuadroTexto">
          <a:extLst>
            <a:ext uri="{FF2B5EF4-FFF2-40B4-BE49-F238E27FC236}">
              <a16:creationId xmlns:a16="http://schemas.microsoft.com/office/drawing/2014/main" id="{6BE05810-99AA-448D-9DC5-22B0CEAB6A04}"/>
            </a:ext>
          </a:extLst>
        </xdr:cNvPr>
        <xdr:cNvSpPr txBox="1"/>
      </xdr:nvSpPr>
      <xdr:spPr>
        <a:xfrm>
          <a:off x="2833189" y="346557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74</xdr:row>
      <xdr:rowOff>0</xdr:rowOff>
    </xdr:from>
    <xdr:ext cx="184731" cy="264560"/>
    <xdr:sp macro="" textlink="">
      <xdr:nvSpPr>
        <xdr:cNvPr id="5" name="1 CuadroTexto">
          <a:extLst>
            <a:ext uri="{FF2B5EF4-FFF2-40B4-BE49-F238E27FC236}">
              <a16:creationId xmlns:a16="http://schemas.microsoft.com/office/drawing/2014/main" id="{EB0D2C9A-B3EE-49AF-A762-9A68F774F7F3}"/>
            </a:ext>
          </a:extLst>
        </xdr:cNvPr>
        <xdr:cNvSpPr txBox="1"/>
      </xdr:nvSpPr>
      <xdr:spPr>
        <a:xfrm>
          <a:off x="2833189" y="346557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6</xdr:col>
      <xdr:colOff>442686</xdr:colOff>
      <xdr:row>261</xdr:row>
      <xdr:rowOff>86179</xdr:rowOff>
    </xdr:from>
    <xdr:to>
      <xdr:col>6</xdr:col>
      <xdr:colOff>627417</xdr:colOff>
      <xdr:row>262</xdr:row>
      <xdr:rowOff>160239</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4549866" y="53174719"/>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twoCellAnchor>
    <xdr:from>
      <xdr:col>4</xdr:col>
      <xdr:colOff>416983</xdr:colOff>
      <xdr:row>75</xdr:row>
      <xdr:rowOff>190500</xdr:rowOff>
    </xdr:from>
    <xdr:to>
      <xdr:col>4</xdr:col>
      <xdr:colOff>601714</xdr:colOff>
      <xdr:row>75</xdr:row>
      <xdr:rowOff>455060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a:off x="2969683" y="1841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wsDr>
</file>

<file path=xl/persons/person.xml><?xml version="1.0" encoding="utf-8"?>
<personList xmlns="http://schemas.microsoft.com/office/spreadsheetml/2018/threadedcomments" xmlns:x="http://schemas.openxmlformats.org/spreadsheetml/2006/main">
  <person displayName="Percy Ronald" id="{CE0822EB-FCD7-4690-9B98-4B4C8B3BF6F8}" userId="S::pescandon@sunat.gob.pe::360e7bb4-9378-4d1d-882f-6ce21b8c736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55" dT="2025-03-12T21:42:14.76" personId="{CE0822EB-FCD7-4690-9B98-4B4C8B3BF6F8}" id="{CF2475CB-4DEB-48E3-8E05-E86331D958FA}">
    <text>verificar si se utiliza otros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www.chemie.fu-berlin.de/diverse/doc/ISO_3166.html" TargetMode="External"/><Relationship Id="rId7" Type="http://schemas.openxmlformats.org/officeDocument/2006/relationships/vmlDrawing" Target="../drawings/vmlDrawing2.vml"/><Relationship Id="rId2" Type="http://schemas.openxmlformats.org/officeDocument/2006/relationships/hyperlink" Target="https://www.datosabiertos.gob.pe/dataset/c%C3%B3digo-de-ubicaci%C3%B3n-geogr%C3%A1fica-en-el-per%C3%BA-instituto-nacional-de-estad%C3%ADstica-e-inform%C3%A1tica" TargetMode="External"/><Relationship Id="rId1" Type="http://schemas.openxmlformats.org/officeDocument/2006/relationships/hyperlink" Target="http://www.iso.org/iso/home/standards/currency_codes.htm" TargetMode="External"/><Relationship Id="rId6" Type="http://schemas.openxmlformats.org/officeDocument/2006/relationships/printerSettings" Target="../printerSettings/printerSettings17.bin"/><Relationship Id="rId5" Type="http://schemas.openxmlformats.org/officeDocument/2006/relationships/hyperlink" Target="https://cpe.sunat.gob.pe/sites/default/files/inline-files/CCNU_mod5.xlsm" TargetMode="External"/><Relationship Id="rId4" Type="http://schemas.openxmlformats.org/officeDocument/2006/relationships/hyperlink" Target="https://cpe.sunat.gob.pe/sites/default/files/inline-files/CCNU_mod5.xlsm" TargetMode="External"/><Relationship Id="rId9" Type="http://schemas.microsoft.com/office/2017/10/relationships/threadedComment" Target="../threadedComments/threadedComment1.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BC940-BC72-40C1-AD3F-0034DEA8849C}">
  <dimension ref="A1:G22"/>
  <sheetViews>
    <sheetView showGridLines="0" zoomScaleNormal="100" workbookViewId="0">
      <selection activeCell="D19" sqref="D19"/>
    </sheetView>
  </sheetViews>
  <sheetFormatPr baseColWidth="10" defaultColWidth="11.44140625" defaultRowHeight="0" customHeight="1" zeroHeight="1" x14ac:dyDescent="0.3"/>
  <cols>
    <col min="1" max="1" width="2.5546875" customWidth="1"/>
    <col min="2" max="2" width="50.21875" customWidth="1"/>
    <col min="3" max="3" width="8.21875" bestFit="1" customWidth="1"/>
    <col min="4" max="4" width="8.5546875" bestFit="1" customWidth="1"/>
    <col min="5" max="5" width="46.21875" customWidth="1"/>
    <col min="6" max="6" width="17.21875" customWidth="1"/>
    <col min="7" max="7" width="2.5546875" customWidth="1"/>
  </cols>
  <sheetData>
    <row r="1" spans="1:7" ht="13.5" customHeight="1" thickBot="1" x14ac:dyDescent="0.35">
      <c r="A1" s="210"/>
      <c r="B1" s="210"/>
      <c r="C1" s="210"/>
      <c r="D1" s="210"/>
      <c r="E1" s="210"/>
      <c r="F1" s="210"/>
      <c r="G1" s="210"/>
    </row>
    <row r="2" spans="1:7" ht="23.25" customHeight="1" x14ac:dyDescent="0.3">
      <c r="A2" s="210"/>
      <c r="B2" s="51" t="s">
        <v>0</v>
      </c>
      <c r="C2" s="50" t="s">
        <v>1</v>
      </c>
      <c r="D2" s="50" t="s">
        <v>2</v>
      </c>
      <c r="E2" s="51" t="s">
        <v>3</v>
      </c>
      <c r="F2" s="53" t="s">
        <v>4</v>
      </c>
      <c r="G2" s="210"/>
    </row>
    <row r="3" spans="1:7" ht="23.25" customHeight="1" x14ac:dyDescent="0.3">
      <c r="A3" s="210"/>
      <c r="B3" s="70" t="s">
        <v>5</v>
      </c>
      <c r="C3" s="48" t="s">
        <v>6</v>
      </c>
      <c r="D3" s="47" t="s">
        <v>7</v>
      </c>
      <c r="E3" s="70" t="s">
        <v>8</v>
      </c>
      <c r="F3" s="49" t="s">
        <v>9</v>
      </c>
      <c r="G3" s="210"/>
    </row>
    <row r="4" spans="1:7" ht="23.25" customHeight="1" x14ac:dyDescent="0.3">
      <c r="A4" s="210"/>
      <c r="B4" s="70" t="s">
        <v>10</v>
      </c>
      <c r="C4" s="48" t="s">
        <v>6</v>
      </c>
      <c r="D4" s="52" t="s">
        <v>11</v>
      </c>
      <c r="E4" s="70" t="s">
        <v>12</v>
      </c>
      <c r="F4" s="49" t="s">
        <v>9</v>
      </c>
      <c r="G4" s="210"/>
    </row>
    <row r="5" spans="1:7" ht="23.25" customHeight="1" x14ac:dyDescent="0.3">
      <c r="A5" s="210"/>
      <c r="B5" s="70" t="s">
        <v>13</v>
      </c>
      <c r="C5" s="48" t="s">
        <v>6</v>
      </c>
      <c r="D5" s="52" t="s">
        <v>14</v>
      </c>
      <c r="E5" s="70" t="s">
        <v>15</v>
      </c>
      <c r="F5" s="49" t="s">
        <v>16</v>
      </c>
      <c r="G5" s="210"/>
    </row>
    <row r="6" spans="1:7" ht="288" x14ac:dyDescent="0.3">
      <c r="A6" s="210"/>
      <c r="B6" s="645" t="s">
        <v>8629</v>
      </c>
      <c r="C6" s="766" t="s">
        <v>6</v>
      </c>
      <c r="D6" s="767" t="s">
        <v>17</v>
      </c>
      <c r="E6" s="70" t="s">
        <v>18</v>
      </c>
      <c r="F6" s="49" t="s">
        <v>9</v>
      </c>
    </row>
    <row r="7" spans="1:7" ht="111.6" customHeight="1" x14ac:dyDescent="0.3">
      <c r="A7" s="210"/>
      <c r="B7" s="70" t="s">
        <v>8113</v>
      </c>
      <c r="C7" s="48" t="s">
        <v>6</v>
      </c>
      <c r="D7" s="47" t="s">
        <v>17</v>
      </c>
      <c r="E7" s="70" t="s">
        <v>18</v>
      </c>
      <c r="F7" s="49" t="s">
        <v>9</v>
      </c>
      <c r="G7" s="210"/>
    </row>
    <row r="8" spans="1:7" ht="105.75" customHeight="1" x14ac:dyDescent="0.3">
      <c r="A8" s="210"/>
      <c r="B8" s="71" t="s">
        <v>19</v>
      </c>
      <c r="C8" s="48" t="s">
        <v>6</v>
      </c>
      <c r="D8" s="47" t="s">
        <v>20</v>
      </c>
      <c r="E8" s="70" t="s">
        <v>21</v>
      </c>
      <c r="F8" s="49" t="s">
        <v>16</v>
      </c>
      <c r="G8" s="210"/>
    </row>
    <row r="9" spans="1:7" ht="23.25" customHeight="1" x14ac:dyDescent="0.3">
      <c r="A9" s="210"/>
      <c r="B9" s="71" t="s">
        <v>22</v>
      </c>
      <c r="C9" s="48" t="s">
        <v>6</v>
      </c>
      <c r="D9" s="47" t="s">
        <v>23</v>
      </c>
      <c r="E9" s="70" t="s">
        <v>24</v>
      </c>
      <c r="F9" s="49" t="s">
        <v>9</v>
      </c>
      <c r="G9" s="210"/>
    </row>
    <row r="10" spans="1:7" ht="23.25" customHeight="1" x14ac:dyDescent="0.3">
      <c r="A10" s="210"/>
      <c r="B10" s="71" t="s">
        <v>25</v>
      </c>
      <c r="C10" s="48" t="s">
        <v>6</v>
      </c>
      <c r="D10" s="47" t="s">
        <v>26</v>
      </c>
      <c r="E10" s="70" t="s">
        <v>25</v>
      </c>
      <c r="F10" s="49" t="s">
        <v>9</v>
      </c>
      <c r="G10" s="210"/>
    </row>
    <row r="11" spans="1:7" ht="23.25" customHeight="1" x14ac:dyDescent="0.3">
      <c r="A11" s="210"/>
      <c r="B11" s="71" t="s">
        <v>27</v>
      </c>
      <c r="C11" s="48" t="s">
        <v>6</v>
      </c>
      <c r="D11" s="47" t="s">
        <v>28</v>
      </c>
      <c r="E11" s="70" t="s">
        <v>29</v>
      </c>
      <c r="F11" s="49" t="s">
        <v>9</v>
      </c>
      <c r="G11" s="210"/>
    </row>
    <row r="12" spans="1:7" ht="23.25" customHeight="1" x14ac:dyDescent="0.3">
      <c r="A12" s="210"/>
      <c r="B12" s="70" t="s">
        <v>30</v>
      </c>
      <c r="C12" s="48" t="s">
        <v>6</v>
      </c>
      <c r="D12" s="47" t="s">
        <v>31</v>
      </c>
      <c r="E12" s="70" t="s">
        <v>32</v>
      </c>
      <c r="F12" s="49" t="s">
        <v>9</v>
      </c>
      <c r="G12" s="210"/>
    </row>
    <row r="13" spans="1:7" ht="228" x14ac:dyDescent="0.3">
      <c r="A13" s="210"/>
      <c r="B13" s="645" t="s">
        <v>8630</v>
      </c>
      <c r="C13" s="766" t="s">
        <v>6</v>
      </c>
      <c r="D13" s="946" t="s">
        <v>33</v>
      </c>
      <c r="E13" s="70" t="s">
        <v>34</v>
      </c>
      <c r="F13" s="49" t="s">
        <v>9</v>
      </c>
      <c r="G13" s="210"/>
    </row>
    <row r="14" spans="1:7" ht="23.25" customHeight="1" x14ac:dyDescent="0.3">
      <c r="A14" s="210"/>
      <c r="B14" s="70" t="s">
        <v>35</v>
      </c>
      <c r="C14" s="48" t="s">
        <v>6</v>
      </c>
      <c r="D14" s="47" t="s">
        <v>36</v>
      </c>
      <c r="E14" s="70" t="s">
        <v>37</v>
      </c>
      <c r="F14" s="49" t="s">
        <v>9</v>
      </c>
      <c r="G14" s="210"/>
    </row>
    <row r="15" spans="1:7" ht="23.25" customHeight="1" x14ac:dyDescent="0.3">
      <c r="A15" s="210"/>
      <c r="B15" s="70" t="s">
        <v>38</v>
      </c>
      <c r="C15" s="48" t="s">
        <v>6</v>
      </c>
      <c r="D15" s="47" t="s">
        <v>39</v>
      </c>
      <c r="E15" s="70" t="s">
        <v>38</v>
      </c>
      <c r="F15" s="49" t="s">
        <v>9</v>
      </c>
      <c r="G15" s="210"/>
    </row>
    <row r="16" spans="1:7" ht="23.25" customHeight="1" x14ac:dyDescent="0.3">
      <c r="A16" s="210"/>
      <c r="B16" s="70" t="s">
        <v>40</v>
      </c>
      <c r="C16" s="48" t="s">
        <v>6</v>
      </c>
      <c r="D16" s="47" t="s">
        <v>41</v>
      </c>
      <c r="E16" s="70" t="s">
        <v>42</v>
      </c>
      <c r="F16" s="49" t="s">
        <v>9</v>
      </c>
      <c r="G16" s="210"/>
    </row>
    <row r="17" spans="1:7" ht="48" x14ac:dyDescent="0.3">
      <c r="A17" s="210"/>
      <c r="B17" s="70" t="s">
        <v>8535</v>
      </c>
      <c r="C17" s="48" t="s">
        <v>6</v>
      </c>
      <c r="D17" s="47" t="s">
        <v>43</v>
      </c>
      <c r="E17" s="70" t="s">
        <v>44</v>
      </c>
      <c r="F17" s="49" t="s">
        <v>45</v>
      </c>
      <c r="G17" s="210"/>
    </row>
    <row r="18" spans="1:7" ht="24" x14ac:dyDescent="0.3">
      <c r="A18" s="210"/>
      <c r="B18" s="70" t="s">
        <v>46</v>
      </c>
      <c r="C18" s="48" t="s">
        <v>6</v>
      </c>
      <c r="D18" s="47" t="s">
        <v>47</v>
      </c>
      <c r="E18" s="70" t="s">
        <v>48</v>
      </c>
      <c r="F18" s="49" t="s">
        <v>45</v>
      </c>
      <c r="G18" s="210"/>
    </row>
    <row r="19" spans="1:7" ht="48" x14ac:dyDescent="0.3">
      <c r="A19" s="269"/>
      <c r="B19" s="70" t="s">
        <v>49</v>
      </c>
      <c r="C19" s="48" t="s">
        <v>6</v>
      </c>
      <c r="D19" s="47" t="s">
        <v>50</v>
      </c>
      <c r="E19" s="70" t="s">
        <v>51</v>
      </c>
      <c r="F19" s="49" t="s">
        <v>9</v>
      </c>
      <c r="G19" s="210"/>
    </row>
    <row r="20" spans="1:7" ht="23.25" customHeight="1" x14ac:dyDescent="0.3">
      <c r="A20" s="269"/>
      <c r="B20" s="70" t="s">
        <v>52</v>
      </c>
      <c r="C20" s="48" t="s">
        <v>6</v>
      </c>
      <c r="D20" s="47" t="s">
        <v>53</v>
      </c>
      <c r="E20" s="70" t="s">
        <v>54</v>
      </c>
      <c r="F20" s="49" t="s">
        <v>9</v>
      </c>
      <c r="G20" s="210"/>
    </row>
    <row r="21" spans="1:7" ht="23.25" customHeight="1" x14ac:dyDescent="0.3">
      <c r="A21" s="210"/>
      <c r="B21" s="210"/>
      <c r="C21" s="210"/>
      <c r="D21" s="210"/>
      <c r="E21" s="210"/>
      <c r="F21" s="210"/>
      <c r="G21" s="210"/>
    </row>
    <row r="22" spans="1:7" ht="34.950000000000003" customHeight="1" x14ac:dyDescent="0.3"/>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2:O490"/>
  <sheetViews>
    <sheetView showGridLines="0" topLeftCell="D98" zoomScaleNormal="100" workbookViewId="0">
      <selection activeCell="J106" sqref="J106"/>
    </sheetView>
  </sheetViews>
  <sheetFormatPr baseColWidth="10" defaultColWidth="0" defaultRowHeight="14.4"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14.44140625" customWidth="1"/>
    <col min="8" max="8" width="35.21875" customWidth="1"/>
    <col min="9" max="9" width="7.44140625" hidden="1" customWidth="1"/>
    <col min="10" max="10" width="44.21875" customWidth="1"/>
    <col min="11" max="12" width="10" customWidth="1"/>
    <col min="13" max="13" width="41.44140625" customWidth="1"/>
    <col min="14" max="14" width="15.5546875" customWidth="1"/>
    <col min="15" max="15" width="2.5546875" customWidth="1"/>
    <col min="16" max="16384" width="11.44140625" hidden="1"/>
  </cols>
  <sheetData>
    <row r="2" spans="1:15" ht="24" x14ac:dyDescent="0.3">
      <c r="A2" s="229"/>
      <c r="B2" s="74" t="s">
        <v>130</v>
      </c>
      <c r="C2" s="74" t="s">
        <v>55</v>
      </c>
      <c r="D2" s="74" t="s">
        <v>56</v>
      </c>
      <c r="E2" s="74" t="s">
        <v>131</v>
      </c>
      <c r="F2" s="74" t="s">
        <v>132</v>
      </c>
      <c r="G2" s="74" t="s">
        <v>2656</v>
      </c>
      <c r="H2" s="74" t="s">
        <v>58</v>
      </c>
      <c r="I2" s="74" t="s">
        <v>2409</v>
      </c>
      <c r="J2" s="74" t="s">
        <v>0</v>
      </c>
      <c r="K2" s="74" t="s">
        <v>1</v>
      </c>
      <c r="L2" s="74" t="s">
        <v>2657</v>
      </c>
      <c r="M2" s="74" t="s">
        <v>136</v>
      </c>
      <c r="N2" s="74" t="s">
        <v>4</v>
      </c>
      <c r="O2" s="1"/>
    </row>
    <row r="3" spans="1:15" x14ac:dyDescent="0.3">
      <c r="A3" s="397"/>
      <c r="B3" s="75" t="s">
        <v>9</v>
      </c>
      <c r="C3" s="87" t="s">
        <v>9</v>
      </c>
      <c r="D3" s="84"/>
      <c r="E3" s="84" t="s">
        <v>9</v>
      </c>
      <c r="F3" s="84" t="s">
        <v>9</v>
      </c>
      <c r="G3" s="84" t="s">
        <v>9</v>
      </c>
      <c r="H3" s="87"/>
      <c r="I3" s="75"/>
      <c r="J3" s="132" t="s">
        <v>137</v>
      </c>
      <c r="K3" s="85" t="s">
        <v>9</v>
      </c>
      <c r="L3" s="85" t="s">
        <v>9</v>
      </c>
      <c r="M3" s="132" t="str">
        <f>VLOOKUP(L3,CódigosRetorno!$A$2:$B$2080,2,FALSE)</f>
        <v>-</v>
      </c>
      <c r="N3" s="84" t="s">
        <v>9</v>
      </c>
      <c r="O3" s="397"/>
    </row>
    <row r="4" spans="1:15" x14ac:dyDescent="0.3">
      <c r="A4" s="353"/>
      <c r="B4" s="451" t="s">
        <v>2658</v>
      </c>
      <c r="C4" s="452"/>
      <c r="D4" s="452"/>
      <c r="E4" s="453"/>
      <c r="F4" s="453"/>
      <c r="G4" s="422"/>
      <c r="H4" s="454"/>
      <c r="I4" s="592"/>
      <c r="J4" s="419" t="s">
        <v>9</v>
      </c>
      <c r="K4" s="420" t="s">
        <v>9</v>
      </c>
      <c r="L4" s="421" t="s">
        <v>9</v>
      </c>
      <c r="M4" s="419" t="str">
        <f>VLOOKUP(L4,CódigosRetorno!$A$2:$B$2080,2,FALSE)</f>
        <v>-</v>
      </c>
      <c r="N4" s="420" t="s">
        <v>9</v>
      </c>
      <c r="O4" s="353"/>
    </row>
    <row r="5" spans="1:15" ht="24" x14ac:dyDescent="0.3">
      <c r="A5" s="353"/>
      <c r="B5" s="1047">
        <v>1</v>
      </c>
      <c r="C5" s="1094" t="s">
        <v>139</v>
      </c>
      <c r="D5" s="1063" t="s">
        <v>60</v>
      </c>
      <c r="E5" s="1063" t="s">
        <v>140</v>
      </c>
      <c r="F5" s="1047" t="s">
        <v>141</v>
      </c>
      <c r="G5" s="1064" t="s">
        <v>1040</v>
      </c>
      <c r="H5" s="1094" t="s">
        <v>2659</v>
      </c>
      <c r="I5" s="1048">
        <v>1</v>
      </c>
      <c r="J5" s="132" t="s">
        <v>599</v>
      </c>
      <c r="K5" s="138" t="s">
        <v>6</v>
      </c>
      <c r="L5" s="76" t="s">
        <v>600</v>
      </c>
      <c r="M5" s="132" t="str">
        <f>VLOOKUP(L5,CódigosRetorno!$A$2:$B$2080,2,FALSE)</f>
        <v>El XML no contiene el tag o no existe informacion de UBLVersionID</v>
      </c>
      <c r="N5" s="131" t="s">
        <v>9</v>
      </c>
      <c r="O5" s="353"/>
    </row>
    <row r="6" spans="1:15" x14ac:dyDescent="0.3">
      <c r="A6" s="353"/>
      <c r="B6" s="1047"/>
      <c r="C6" s="1094"/>
      <c r="D6" s="1063"/>
      <c r="E6" s="1063"/>
      <c r="F6" s="1181"/>
      <c r="G6" s="1064"/>
      <c r="H6" s="1094"/>
      <c r="I6" s="1049"/>
      <c r="J6" s="132" t="s">
        <v>1042</v>
      </c>
      <c r="K6" s="138" t="s">
        <v>6</v>
      </c>
      <c r="L6" s="76" t="s">
        <v>601</v>
      </c>
      <c r="M6" s="132" t="str">
        <f>VLOOKUP(L6,CódigosRetorno!$A$2:$B$2080,2,FALSE)</f>
        <v>UBLVersionID - La versión del UBL no es correcta</v>
      </c>
      <c r="N6" s="131" t="s">
        <v>9</v>
      </c>
      <c r="O6" s="353"/>
    </row>
    <row r="7" spans="1:15" x14ac:dyDescent="0.3">
      <c r="A7" s="353"/>
      <c r="B7" s="1047">
        <f>B5+1</f>
        <v>2</v>
      </c>
      <c r="C7" s="1042" t="s">
        <v>148</v>
      </c>
      <c r="D7" s="1063" t="s">
        <v>60</v>
      </c>
      <c r="E7" s="1063" t="s">
        <v>140</v>
      </c>
      <c r="F7" s="1047" t="s">
        <v>141</v>
      </c>
      <c r="G7" s="1064" t="s">
        <v>777</v>
      </c>
      <c r="H7" s="1042" t="s">
        <v>2660</v>
      </c>
      <c r="I7" s="1048">
        <v>1</v>
      </c>
      <c r="J7" s="132" t="s">
        <v>599</v>
      </c>
      <c r="K7" s="138" t="s">
        <v>6</v>
      </c>
      <c r="L7" s="76" t="s">
        <v>1044</v>
      </c>
      <c r="M7" s="132" t="str">
        <f>VLOOKUP(L7,CódigosRetorno!$A$2:$B$2080,2,FALSE)</f>
        <v>El XML no existe informacion de CustomizationID</v>
      </c>
      <c r="N7" s="131" t="s">
        <v>9</v>
      </c>
      <c r="O7" s="353"/>
    </row>
    <row r="8" spans="1:15" ht="24" x14ac:dyDescent="0.3">
      <c r="A8" s="353"/>
      <c r="B8" s="1047"/>
      <c r="C8" s="1042"/>
      <c r="D8" s="1063"/>
      <c r="E8" s="1063"/>
      <c r="F8" s="1047"/>
      <c r="G8" s="1064"/>
      <c r="H8" s="1042"/>
      <c r="I8" s="1049"/>
      <c r="J8" s="132" t="s">
        <v>779</v>
      </c>
      <c r="K8" s="138" t="s">
        <v>6</v>
      </c>
      <c r="L8" s="76" t="s">
        <v>603</v>
      </c>
      <c r="M8" s="132" t="str">
        <f>VLOOKUP(L8,CódigosRetorno!$A$2:$B$2080,2,FALSE)</f>
        <v>CustomizationID - La versión del documento no es la correcta</v>
      </c>
      <c r="N8" s="131" t="s">
        <v>9</v>
      </c>
      <c r="O8" s="353"/>
    </row>
    <row r="9" spans="1:15" ht="24" x14ac:dyDescent="0.3">
      <c r="A9" s="353"/>
      <c r="B9" s="1047"/>
      <c r="C9" s="1042"/>
      <c r="D9" s="1063"/>
      <c r="E9" s="124" t="s">
        <v>179</v>
      </c>
      <c r="F9" s="131"/>
      <c r="G9" s="140" t="s">
        <v>1045</v>
      </c>
      <c r="H9" s="91" t="s">
        <v>1046</v>
      </c>
      <c r="I9" s="131">
        <v>1</v>
      </c>
      <c r="J9" s="132" t="s">
        <v>1047</v>
      </c>
      <c r="K9" s="124" t="s">
        <v>203</v>
      </c>
      <c r="L9" s="138" t="s">
        <v>1048</v>
      </c>
      <c r="M9" s="132" t="str">
        <f>VLOOKUP(L9,CódigosRetorno!$A$2:$B$2080,2,FALSE)</f>
        <v>El dato ingresado como atributo @schemeAgencyName es incorrecto.</v>
      </c>
      <c r="N9" s="131" t="s">
        <v>9</v>
      </c>
      <c r="O9" s="353"/>
    </row>
    <row r="10" spans="1:15" ht="24" x14ac:dyDescent="0.3">
      <c r="A10" s="353"/>
      <c r="B10" s="1047">
        <f>B7+1</f>
        <v>3</v>
      </c>
      <c r="C10" s="1094" t="s">
        <v>1049</v>
      </c>
      <c r="D10" s="1063" t="s">
        <v>60</v>
      </c>
      <c r="E10" s="1063" t="s">
        <v>140</v>
      </c>
      <c r="F10" s="1047" t="s">
        <v>159</v>
      </c>
      <c r="G10" s="1047" t="s">
        <v>160</v>
      </c>
      <c r="H10" s="1094" t="s">
        <v>2661</v>
      </c>
      <c r="I10" s="1048">
        <v>1</v>
      </c>
      <c r="J10" s="134" t="s">
        <v>688</v>
      </c>
      <c r="K10" s="138" t="s">
        <v>6</v>
      </c>
      <c r="L10" s="138" t="s">
        <v>689</v>
      </c>
      <c r="M10" s="132" t="str">
        <f>VLOOKUP(L10,CódigosRetorno!$A$2:$B$2080,2,FALSE)</f>
        <v>Numero de Serie del nombre del archivo no coincide con el consignado en el contenido del archivo XML</v>
      </c>
      <c r="N10" s="131" t="s">
        <v>9</v>
      </c>
      <c r="O10" s="353"/>
    </row>
    <row r="11" spans="1:15" ht="24" x14ac:dyDescent="0.3">
      <c r="A11" s="353"/>
      <c r="B11" s="1047"/>
      <c r="C11" s="1094"/>
      <c r="D11" s="1063"/>
      <c r="E11" s="1063"/>
      <c r="F11" s="1047"/>
      <c r="G11" s="1063"/>
      <c r="H11" s="1094"/>
      <c r="I11" s="1057"/>
      <c r="J11" s="134" t="s">
        <v>690</v>
      </c>
      <c r="K11" s="138" t="s">
        <v>6</v>
      </c>
      <c r="L11" s="138" t="s">
        <v>691</v>
      </c>
      <c r="M11" s="132" t="str">
        <f>VLOOKUP(L11,CódigosRetorno!$A$2:$B$2080,2,FALSE)</f>
        <v>Número de documento en el nombre del archivo no coincide con el consignado en el contenido del XML</v>
      </c>
      <c r="N11" s="131" t="s">
        <v>9</v>
      </c>
      <c r="O11" s="353"/>
    </row>
    <row r="12" spans="1:15" ht="48" x14ac:dyDescent="0.3">
      <c r="A12" s="353"/>
      <c r="B12" s="1047"/>
      <c r="C12" s="1094"/>
      <c r="D12" s="1063"/>
      <c r="E12" s="1063"/>
      <c r="F12" s="1047"/>
      <c r="G12" s="1063"/>
      <c r="H12" s="1094"/>
      <c r="I12" s="1057"/>
      <c r="J12" s="134" t="s">
        <v>2662</v>
      </c>
      <c r="K12" s="138" t="s">
        <v>6</v>
      </c>
      <c r="L12" s="138" t="s">
        <v>165</v>
      </c>
      <c r="M12" s="132" t="str">
        <f>VLOOKUP(L12,CódigosRetorno!$A$2:$B$2080,2,FALSE)</f>
        <v>ID - El dato SERIE-CORRELATIVO no cumple con el formato de acuerdo al tipo de comprobante</v>
      </c>
      <c r="N12" s="131" t="s">
        <v>9</v>
      </c>
      <c r="O12" s="353"/>
    </row>
    <row r="13" spans="1:15" ht="24" x14ac:dyDescent="0.3">
      <c r="A13" s="353"/>
      <c r="B13" s="1047"/>
      <c r="C13" s="1094"/>
      <c r="D13" s="1063"/>
      <c r="E13" s="1063"/>
      <c r="F13" s="1047"/>
      <c r="G13" s="1063"/>
      <c r="H13" s="1094"/>
      <c r="I13" s="1057"/>
      <c r="J13" s="134" t="s">
        <v>1052</v>
      </c>
      <c r="K13" s="138" t="s">
        <v>6</v>
      </c>
      <c r="L13" s="138" t="s">
        <v>167</v>
      </c>
      <c r="M13" s="132" t="str">
        <f>VLOOKUP(L13,CódigosRetorno!$A$2:$B$2080,2,FALSE)</f>
        <v>El comprobante fue registrado previamente con otros datos</v>
      </c>
      <c r="N13" s="131" t="s">
        <v>840</v>
      </c>
      <c r="O13" s="353"/>
    </row>
    <row r="14" spans="1:15" ht="60" x14ac:dyDescent="0.3">
      <c r="A14" s="353"/>
      <c r="B14" s="1047"/>
      <c r="C14" s="1094"/>
      <c r="D14" s="1063"/>
      <c r="E14" s="1063"/>
      <c r="F14" s="1047"/>
      <c r="G14" s="1063"/>
      <c r="H14" s="1094"/>
      <c r="I14" s="1057"/>
      <c r="J14" s="134" t="s">
        <v>1053</v>
      </c>
      <c r="K14" s="138" t="s">
        <v>6</v>
      </c>
      <c r="L14" s="138" t="s">
        <v>1054</v>
      </c>
      <c r="M14" s="132" t="str">
        <f>VLOOKUP(L14,CódigosRetorno!$A$2:$B$2080,2,FALSE)</f>
        <v>El comprobante ya esta informado y se encuentra con estado anulado o rechazado</v>
      </c>
      <c r="N14" s="131" t="s">
        <v>840</v>
      </c>
      <c r="O14" s="353"/>
    </row>
    <row r="15" spans="1:15" ht="60" x14ac:dyDescent="0.3">
      <c r="A15" s="353"/>
      <c r="B15" s="1047"/>
      <c r="C15" s="1094"/>
      <c r="D15" s="1063"/>
      <c r="E15" s="1063"/>
      <c r="F15" s="1047"/>
      <c r="G15" s="1063"/>
      <c r="H15" s="1094"/>
      <c r="I15" s="1057"/>
      <c r="J15" s="134" t="s">
        <v>2663</v>
      </c>
      <c r="K15" s="138" t="s">
        <v>6</v>
      </c>
      <c r="L15" s="138" t="s">
        <v>2414</v>
      </c>
      <c r="M15" s="132" t="str">
        <f>VLOOKUP(L15,CódigosRetorno!$A$2:$B$2080,2,FALSE)</f>
        <v>Comprobante de contingencia ya fue informado por su resumen, si desea modificarse debe realizarse por su primer canal de presentación</v>
      </c>
      <c r="N15" s="131" t="s">
        <v>840</v>
      </c>
      <c r="O15" s="353"/>
    </row>
    <row r="16" spans="1:15" ht="36" x14ac:dyDescent="0.3">
      <c r="A16" s="353"/>
      <c r="B16" s="1047"/>
      <c r="C16" s="1094"/>
      <c r="D16" s="1063"/>
      <c r="E16" s="1063"/>
      <c r="F16" s="1047"/>
      <c r="G16" s="1063"/>
      <c r="H16" s="1094"/>
      <c r="I16" s="1057"/>
      <c r="J16" s="134" t="s">
        <v>169</v>
      </c>
      <c r="K16" s="138" t="s">
        <v>203</v>
      </c>
      <c r="L16" s="138" t="s">
        <v>832</v>
      </c>
      <c r="M16" s="132" t="str">
        <f>VLOOKUP(L16,CódigosRetorno!$A$2:$B$2080,2,FALSE)</f>
        <v>Comprobante físico no se encuentra autorizado como comprobante de contingencia</v>
      </c>
      <c r="N16" s="131" t="s">
        <v>171</v>
      </c>
      <c r="O16" s="353"/>
    </row>
    <row r="17" spans="1:15" ht="24" x14ac:dyDescent="0.3">
      <c r="A17" s="353"/>
      <c r="B17" s="1047"/>
      <c r="C17" s="1094"/>
      <c r="D17" s="1063"/>
      <c r="E17" s="1063"/>
      <c r="F17" s="1047"/>
      <c r="G17" s="1063"/>
      <c r="H17" s="1094"/>
      <c r="I17" s="1049"/>
      <c r="J17" s="134" t="s">
        <v>169</v>
      </c>
      <c r="K17" s="138" t="s">
        <v>6</v>
      </c>
      <c r="L17" s="138" t="s">
        <v>170</v>
      </c>
      <c r="M17" s="132" t="str">
        <f>VLOOKUP(L17,CódigosRetorno!$A$2:$B$2080,2,FALSE)</f>
        <v>Comprobante físico no se encuentra autorizado</v>
      </c>
      <c r="N17" s="131" t="s">
        <v>172</v>
      </c>
      <c r="O17" s="353"/>
    </row>
    <row r="18" spans="1:15" ht="72" x14ac:dyDescent="0.3">
      <c r="A18" s="353"/>
      <c r="B18" s="1047">
        <f>B10+1</f>
        <v>4</v>
      </c>
      <c r="C18" s="1042" t="s">
        <v>173</v>
      </c>
      <c r="D18" s="1063" t="s">
        <v>60</v>
      </c>
      <c r="E18" s="1063" t="s">
        <v>140</v>
      </c>
      <c r="F18" s="1047" t="s">
        <v>174</v>
      </c>
      <c r="G18" s="1063" t="s">
        <v>175</v>
      </c>
      <c r="H18" s="1094" t="s">
        <v>2664</v>
      </c>
      <c r="I18" s="1048">
        <v>1</v>
      </c>
      <c r="J18" s="134" t="s">
        <v>8067</v>
      </c>
      <c r="K18" s="138" t="s">
        <v>6</v>
      </c>
      <c r="L18" s="138" t="s">
        <v>693</v>
      </c>
      <c r="M18" s="132" t="str">
        <f>VLOOKUP(L18,CódigosRetorno!$A$2:$B$2080,2,FALSE)</f>
        <v>Presentacion fuera de fecha</v>
      </c>
      <c r="N18" s="131" t="s">
        <v>9</v>
      </c>
      <c r="O18" s="353"/>
    </row>
    <row r="19" spans="1:15" ht="48" x14ac:dyDescent="0.3">
      <c r="A19" s="353"/>
      <c r="B19" s="1047"/>
      <c r="C19" s="1042"/>
      <c r="D19" s="1063"/>
      <c r="E19" s="1063"/>
      <c r="F19" s="1047"/>
      <c r="G19" s="1063"/>
      <c r="H19" s="1094"/>
      <c r="I19" s="1057"/>
      <c r="J19" s="134" t="s">
        <v>8063</v>
      </c>
      <c r="K19" s="138" t="s">
        <v>6</v>
      </c>
      <c r="L19" s="138" t="s">
        <v>2415</v>
      </c>
      <c r="M19" s="132" t="str">
        <f>VLOOKUP(L19,CódigosRetorno!$A$2:$B$2080,2,FALSE)</f>
        <v>Solo puede enviar el comprobante en un resumen diario</v>
      </c>
      <c r="N19" s="131" t="s">
        <v>9</v>
      </c>
      <c r="O19" s="353"/>
    </row>
    <row r="20" spans="1:15" ht="24" x14ac:dyDescent="0.3">
      <c r="A20" s="353"/>
      <c r="B20" s="1047"/>
      <c r="C20" s="1042"/>
      <c r="D20" s="1063"/>
      <c r="E20" s="1063"/>
      <c r="F20" s="1047"/>
      <c r="G20" s="1063"/>
      <c r="H20" s="1094"/>
      <c r="I20" s="1049"/>
      <c r="J20" s="134" t="s">
        <v>2665</v>
      </c>
      <c r="K20" s="138" t="s">
        <v>6</v>
      </c>
      <c r="L20" s="77" t="s">
        <v>1057</v>
      </c>
      <c r="M20" s="132" t="str">
        <f>VLOOKUP(L20,CódigosRetorno!$A$2:$B$2080,2,FALSE)</f>
        <v>La fecha de emision se encuentra fuera del limite permitido</v>
      </c>
      <c r="N20" s="131" t="s">
        <v>9</v>
      </c>
      <c r="O20" s="353"/>
    </row>
    <row r="21" spans="1:15" x14ac:dyDescent="0.3">
      <c r="A21" s="353"/>
      <c r="B21" s="131">
        <f>+B18+1</f>
        <v>5</v>
      </c>
      <c r="C21" s="134" t="s">
        <v>178</v>
      </c>
      <c r="D21" s="124" t="s">
        <v>60</v>
      </c>
      <c r="E21" s="124" t="s">
        <v>179</v>
      </c>
      <c r="F21" s="72" t="s">
        <v>758</v>
      </c>
      <c r="G21" s="82" t="s">
        <v>695</v>
      </c>
      <c r="H21" s="193" t="s">
        <v>2666</v>
      </c>
      <c r="I21" s="124">
        <v>1</v>
      </c>
      <c r="J21" s="132" t="s">
        <v>181</v>
      </c>
      <c r="K21" s="124" t="s">
        <v>9</v>
      </c>
      <c r="L21" s="138" t="s">
        <v>9</v>
      </c>
      <c r="M21" s="132" t="str">
        <f>VLOOKUP(L21,CódigosRetorno!$A$2:$B$2080,2,FALSE)</f>
        <v>-</v>
      </c>
      <c r="N21" s="131" t="s">
        <v>9</v>
      </c>
      <c r="O21" s="353"/>
    </row>
    <row r="22" spans="1:15" ht="24" x14ac:dyDescent="0.3">
      <c r="A22" s="353"/>
      <c r="B22" s="1174">
        <v>6</v>
      </c>
      <c r="C22" s="1124" t="s">
        <v>2667</v>
      </c>
      <c r="D22" s="1174" t="s">
        <v>60</v>
      </c>
      <c r="E22" s="1174" t="s">
        <v>140</v>
      </c>
      <c r="F22" s="1123" t="s">
        <v>325</v>
      </c>
      <c r="G22" s="1063" t="s">
        <v>2668</v>
      </c>
      <c r="H22" s="1094" t="s">
        <v>2669</v>
      </c>
      <c r="I22" s="1048">
        <v>1</v>
      </c>
      <c r="J22" s="132" t="s">
        <v>599</v>
      </c>
      <c r="K22" s="124" t="s">
        <v>6</v>
      </c>
      <c r="L22" s="138" t="s">
        <v>2670</v>
      </c>
      <c r="M22" s="132" t="str">
        <f>VLOOKUP(L22,CódigosRetorno!$A$2:$B$2080,2,FALSE)</f>
        <v>El XML no contiene el tag o no existe informacion de ResponseCode</v>
      </c>
      <c r="N22" s="131" t="s">
        <v>9</v>
      </c>
      <c r="O22" s="353"/>
    </row>
    <row r="23" spans="1:15" ht="24" x14ac:dyDescent="0.3">
      <c r="A23" s="353"/>
      <c r="B23" s="1174"/>
      <c r="C23" s="1124"/>
      <c r="D23" s="1174"/>
      <c r="E23" s="1174"/>
      <c r="F23" s="1123"/>
      <c r="G23" s="1063"/>
      <c r="H23" s="1094"/>
      <c r="I23" s="1057"/>
      <c r="J23" s="132" t="s">
        <v>952</v>
      </c>
      <c r="K23" s="124" t="s">
        <v>6</v>
      </c>
      <c r="L23" s="138" t="s">
        <v>2671</v>
      </c>
      <c r="M23" s="132" t="str">
        <f>VLOOKUP(L23,CódigosRetorno!$A$2:$B$2080,2,FALSE)</f>
        <v>ResponseCode - El dato ingresado no cumple con la estructura</v>
      </c>
      <c r="N23" s="131" t="s">
        <v>2672</v>
      </c>
      <c r="O23" s="353"/>
    </row>
    <row r="24" spans="1:15" x14ac:dyDescent="0.3">
      <c r="A24" s="353"/>
      <c r="B24" s="1174"/>
      <c r="C24" s="1124"/>
      <c r="D24" s="1174"/>
      <c r="E24" s="1174"/>
      <c r="F24" s="1123"/>
      <c r="G24" s="1063"/>
      <c r="H24" s="1094"/>
      <c r="I24" s="1049"/>
      <c r="J24" s="132" t="s">
        <v>2673</v>
      </c>
      <c r="K24" s="124" t="s">
        <v>6</v>
      </c>
      <c r="L24" s="138" t="s">
        <v>2674</v>
      </c>
      <c r="M24" s="132" t="str">
        <f>VLOOKUP(L24,CódigosRetorno!$A$2:$B$2080,2,FALSE)</f>
        <v>El tipo de nota es un dato único</v>
      </c>
      <c r="N24" s="131" t="s">
        <v>9</v>
      </c>
      <c r="O24" s="353"/>
    </row>
    <row r="25" spans="1:15" ht="24" x14ac:dyDescent="0.3">
      <c r="A25" s="353"/>
      <c r="B25" s="1174"/>
      <c r="C25" s="1124"/>
      <c r="D25" s="1174"/>
      <c r="E25" s="1174" t="s">
        <v>179</v>
      </c>
      <c r="F25" s="1123"/>
      <c r="G25" s="131" t="s">
        <v>1045</v>
      </c>
      <c r="H25" s="132" t="s">
        <v>1065</v>
      </c>
      <c r="I25" s="131" t="s">
        <v>2411</v>
      </c>
      <c r="J25" s="132" t="s">
        <v>1047</v>
      </c>
      <c r="K25" s="124" t="s">
        <v>203</v>
      </c>
      <c r="L25" s="138" t="s">
        <v>1066</v>
      </c>
      <c r="M25" s="132" t="str">
        <f>VLOOKUP(L25,CódigosRetorno!$A$2:$B$2080,2,FALSE)</f>
        <v>El dato ingresado como atributo @listAgencyName es incorrecto.</v>
      </c>
      <c r="N25" s="131" t="s">
        <v>9</v>
      </c>
      <c r="O25" s="353"/>
    </row>
    <row r="26" spans="1:15" ht="24" x14ac:dyDescent="0.3">
      <c r="A26" s="353"/>
      <c r="B26" s="1174"/>
      <c r="C26" s="1124"/>
      <c r="D26" s="1174"/>
      <c r="E26" s="1174"/>
      <c r="F26" s="1123"/>
      <c r="G26" s="131" t="s">
        <v>2675</v>
      </c>
      <c r="H26" s="132" t="s">
        <v>1068</v>
      </c>
      <c r="I26" s="131" t="s">
        <v>2411</v>
      </c>
      <c r="J26" s="132" t="s">
        <v>2676</v>
      </c>
      <c r="K26" s="124" t="s">
        <v>203</v>
      </c>
      <c r="L26" s="138" t="s">
        <v>1070</v>
      </c>
      <c r="M26" s="132" t="str">
        <f>VLOOKUP(L26,CódigosRetorno!$A$2:$B$2080,2,FALSE)</f>
        <v>El dato ingresado como atributo @listName es incorrecto.</v>
      </c>
      <c r="N26" s="141" t="s">
        <v>9</v>
      </c>
      <c r="O26" s="353"/>
    </row>
    <row r="27" spans="1:15" ht="36" x14ac:dyDescent="0.3">
      <c r="A27" s="353"/>
      <c r="B27" s="1174"/>
      <c r="C27" s="1124"/>
      <c r="D27" s="1174"/>
      <c r="E27" s="1174"/>
      <c r="F27" s="1123"/>
      <c r="G27" s="131" t="s">
        <v>2677</v>
      </c>
      <c r="H27" s="132" t="s">
        <v>1072</v>
      </c>
      <c r="I27" s="131" t="s">
        <v>2411</v>
      </c>
      <c r="J27" s="132" t="s">
        <v>2678</v>
      </c>
      <c r="K27" s="138" t="s">
        <v>203</v>
      </c>
      <c r="L27" s="140" t="s">
        <v>1074</v>
      </c>
      <c r="M27" s="132" t="str">
        <f>VLOOKUP(L27,CódigosRetorno!$A$2:$B$2080,2,FALSE)</f>
        <v>El dato ingresado como atributo @listURI es incorrecto.</v>
      </c>
      <c r="N27" s="141" t="s">
        <v>9</v>
      </c>
      <c r="O27" s="353"/>
    </row>
    <row r="28" spans="1:15" ht="24" x14ac:dyDescent="0.3">
      <c r="A28" s="353"/>
      <c r="B28" s="1174">
        <v>7</v>
      </c>
      <c r="C28" s="1180" t="s">
        <v>2679</v>
      </c>
      <c r="D28" s="1174" t="s">
        <v>60</v>
      </c>
      <c r="E28" s="1174" t="s">
        <v>140</v>
      </c>
      <c r="F28" s="1123" t="s">
        <v>1341</v>
      </c>
      <c r="G28" s="1063"/>
      <c r="H28" s="1094" t="s">
        <v>2680</v>
      </c>
      <c r="I28" s="1048">
        <v>1</v>
      </c>
      <c r="J28" s="132" t="s">
        <v>599</v>
      </c>
      <c r="K28" s="124" t="s">
        <v>6</v>
      </c>
      <c r="L28" s="138" t="s">
        <v>2681</v>
      </c>
      <c r="M28" s="132" t="str">
        <f>VLOOKUP(L28,CódigosRetorno!$A$2:$B$2080,2,FALSE)</f>
        <v>El XML no contiene el tag o no existe informacion de cac:DiscrepancyResponse/cbc:Description</v>
      </c>
      <c r="N28" s="131" t="s">
        <v>9</v>
      </c>
      <c r="O28" s="353"/>
    </row>
    <row r="29" spans="1:15" ht="48" x14ac:dyDescent="0.3">
      <c r="A29" s="353"/>
      <c r="B29" s="1174"/>
      <c r="C29" s="1180"/>
      <c r="D29" s="1174"/>
      <c r="E29" s="1174"/>
      <c r="F29" s="1123"/>
      <c r="G29" s="1063"/>
      <c r="H29" s="1094"/>
      <c r="I29" s="1049"/>
      <c r="J29" s="132" t="s">
        <v>2682</v>
      </c>
      <c r="K29" s="124" t="s">
        <v>6</v>
      </c>
      <c r="L29" s="138" t="s">
        <v>2683</v>
      </c>
      <c r="M29" s="132" t="str">
        <f>VLOOKUP(L29,CódigosRetorno!$A$2:$B$2080,2,FALSE)</f>
        <v>cac:DiscrepancyResponse/cbc:Description - El dato ingresado no cumple con la estructura</v>
      </c>
      <c r="N29" s="131" t="s">
        <v>9</v>
      </c>
      <c r="O29" s="353"/>
    </row>
    <row r="30" spans="1:15" ht="24" x14ac:dyDescent="0.3">
      <c r="A30" s="353"/>
      <c r="B30" s="1047">
        <v>8</v>
      </c>
      <c r="C30" s="1094" t="s">
        <v>2684</v>
      </c>
      <c r="D30" s="1063" t="s">
        <v>60</v>
      </c>
      <c r="E30" s="1063" t="s">
        <v>140</v>
      </c>
      <c r="F30" s="1047" t="s">
        <v>141</v>
      </c>
      <c r="G30" s="1063" t="s">
        <v>303</v>
      </c>
      <c r="H30" s="1094" t="s">
        <v>2685</v>
      </c>
      <c r="I30" s="1048">
        <v>1</v>
      </c>
      <c r="J30" s="132" t="s">
        <v>599</v>
      </c>
      <c r="K30" s="138" t="s">
        <v>6</v>
      </c>
      <c r="L30" s="140" t="s">
        <v>1077</v>
      </c>
      <c r="M30" s="132" t="str">
        <f>VLOOKUP(L30,CódigosRetorno!$A$2:$B$2080,2,FALSE)</f>
        <v>El XML no contiene el tag o no existe informacion de DocumentCurrencyCode</v>
      </c>
      <c r="N30" s="131" t="s">
        <v>9</v>
      </c>
      <c r="O30" s="353"/>
    </row>
    <row r="31" spans="1:15" ht="24" x14ac:dyDescent="0.3">
      <c r="A31" s="353"/>
      <c r="B31" s="1047"/>
      <c r="C31" s="1094"/>
      <c r="D31" s="1063"/>
      <c r="E31" s="1063"/>
      <c r="F31" s="1047"/>
      <c r="G31" s="1063"/>
      <c r="H31" s="1094"/>
      <c r="I31" s="1057"/>
      <c r="J31" s="134" t="s">
        <v>2686</v>
      </c>
      <c r="K31" s="138" t="s">
        <v>6</v>
      </c>
      <c r="L31" s="140" t="s">
        <v>939</v>
      </c>
      <c r="M31" s="132" t="str">
        <f>VLOOKUP(L31,CódigosRetorno!$A$2:$B$2080,2,FALSE)</f>
        <v>La moneda debe ser la misma en todo el documento. Salvo las percepciones que sólo son en moneda nacional</v>
      </c>
      <c r="N31" s="131" t="s">
        <v>9</v>
      </c>
      <c r="O31" s="353"/>
    </row>
    <row r="32" spans="1:15" ht="24" x14ac:dyDescent="0.3">
      <c r="A32" s="353"/>
      <c r="B32" s="1047"/>
      <c r="C32" s="1094"/>
      <c r="D32" s="1063"/>
      <c r="E32" s="1063"/>
      <c r="F32" s="1047"/>
      <c r="G32" s="1063"/>
      <c r="H32" s="1094"/>
      <c r="I32" s="1057"/>
      <c r="J32" s="134" t="s">
        <v>2687</v>
      </c>
      <c r="K32" s="138" t="s">
        <v>6</v>
      </c>
      <c r="L32" s="138" t="s">
        <v>1079</v>
      </c>
      <c r="M32" s="132" t="str">
        <f>VLOOKUP(L32,CódigosRetorno!$A$2:$B$2080,2,FALSE)</f>
        <v>El valor ingresado como moneda del comprobante no es valido (catalogo nro 02).</v>
      </c>
      <c r="N32" s="131" t="s">
        <v>1080</v>
      </c>
      <c r="O32" s="353"/>
    </row>
    <row r="33" spans="1:15" x14ac:dyDescent="0.3">
      <c r="A33" s="353"/>
      <c r="B33" s="430" t="s">
        <v>2419</v>
      </c>
      <c r="C33" s="427"/>
      <c r="D33" s="426"/>
      <c r="E33" s="425" t="s">
        <v>9</v>
      </c>
      <c r="F33" s="432" t="s">
        <v>9</v>
      </c>
      <c r="G33" s="432" t="s">
        <v>9</v>
      </c>
      <c r="H33" s="433"/>
      <c r="I33" s="78"/>
      <c r="J33" s="419" t="s">
        <v>9</v>
      </c>
      <c r="K33" s="420" t="s">
        <v>9</v>
      </c>
      <c r="L33" s="421" t="s">
        <v>9</v>
      </c>
      <c r="M33" s="419" t="str">
        <f>VLOOKUP(L33,CódigosRetorno!$A$2:$B$2080,2,FALSE)</f>
        <v>-</v>
      </c>
      <c r="N33" s="418" t="s">
        <v>9</v>
      </c>
      <c r="O33" s="353"/>
    </row>
    <row r="34" spans="1:15" ht="36" x14ac:dyDescent="0.3">
      <c r="A34" s="353"/>
      <c r="B34" s="131">
        <v>9</v>
      </c>
      <c r="C34" s="132" t="s">
        <v>154</v>
      </c>
      <c r="D34" s="124" t="s">
        <v>60</v>
      </c>
      <c r="E34" s="124" t="s">
        <v>140</v>
      </c>
      <c r="F34" s="131" t="s">
        <v>155</v>
      </c>
      <c r="G34" s="124" t="s">
        <v>9</v>
      </c>
      <c r="H34" s="132" t="s">
        <v>2688</v>
      </c>
      <c r="I34" s="131">
        <v>1</v>
      </c>
      <c r="J34" s="132" t="s">
        <v>2689</v>
      </c>
      <c r="K34" s="124" t="s">
        <v>9</v>
      </c>
      <c r="L34" s="138" t="s">
        <v>9</v>
      </c>
      <c r="M34" s="132" t="str">
        <f>VLOOKUP(L34,CódigosRetorno!$A$2:$B$2080,2,FALSE)</f>
        <v>-</v>
      </c>
      <c r="N34" s="131" t="s">
        <v>9</v>
      </c>
      <c r="O34" s="353"/>
    </row>
    <row r="35" spans="1:15" x14ac:dyDescent="0.3">
      <c r="A35" s="353"/>
      <c r="B35" s="430" t="s">
        <v>182</v>
      </c>
      <c r="C35" s="430"/>
      <c r="D35" s="426"/>
      <c r="E35" s="425" t="s">
        <v>9</v>
      </c>
      <c r="F35" s="432" t="s">
        <v>9</v>
      </c>
      <c r="G35" s="432" t="s">
        <v>9</v>
      </c>
      <c r="H35" s="433"/>
      <c r="I35" s="78"/>
      <c r="J35" s="419" t="s">
        <v>9</v>
      </c>
      <c r="K35" s="420" t="s">
        <v>9</v>
      </c>
      <c r="L35" s="421" t="s">
        <v>9</v>
      </c>
      <c r="M35" s="419" t="str">
        <f>VLOOKUP(L35,CódigosRetorno!$A$2:$B$2080,2,FALSE)</f>
        <v>-</v>
      </c>
      <c r="N35" s="418" t="s">
        <v>9</v>
      </c>
      <c r="O35" s="353"/>
    </row>
    <row r="36" spans="1:15" ht="24" x14ac:dyDescent="0.3">
      <c r="A36" s="353"/>
      <c r="B36" s="1047">
        <f>B34+1</f>
        <v>10</v>
      </c>
      <c r="C36" s="1094" t="s">
        <v>623</v>
      </c>
      <c r="D36" s="1063" t="s">
        <v>60</v>
      </c>
      <c r="E36" s="1063" t="s">
        <v>140</v>
      </c>
      <c r="F36" s="1047" t="s">
        <v>184</v>
      </c>
      <c r="G36" s="1063" t="s">
        <v>1094</v>
      </c>
      <c r="H36" s="1094" t="s">
        <v>2690</v>
      </c>
      <c r="I36" s="1048">
        <v>1</v>
      </c>
      <c r="J36" s="132" t="s">
        <v>712</v>
      </c>
      <c r="K36" s="138" t="s">
        <v>6</v>
      </c>
      <c r="L36" s="140" t="s">
        <v>187</v>
      </c>
      <c r="M36" s="132" t="str">
        <f>VLOOKUP(L36,CódigosRetorno!$A$2:$B$2080,2,FALSE)</f>
        <v>Número de RUC del nombre del archivo no coincide con el consignado en el contenido del archivo XML</v>
      </c>
      <c r="N36" s="131" t="s">
        <v>9</v>
      </c>
      <c r="O36" s="353"/>
    </row>
    <row r="37" spans="1:15" ht="24" x14ac:dyDescent="0.3">
      <c r="A37" s="353"/>
      <c r="B37" s="1047"/>
      <c r="C37" s="1094"/>
      <c r="D37" s="1063"/>
      <c r="E37" s="1063"/>
      <c r="F37" s="1047"/>
      <c r="G37" s="1063"/>
      <c r="H37" s="1094"/>
      <c r="I37" s="1057"/>
      <c r="J37" s="132" t="s">
        <v>2691</v>
      </c>
      <c r="K37" s="138" t="s">
        <v>6</v>
      </c>
      <c r="L37" s="140" t="s">
        <v>1099</v>
      </c>
      <c r="M37" s="132" t="str">
        <f>VLOOKUP(L37,CódigosRetorno!$A$2:$B$2080,2,FALSE)</f>
        <v>El contribuyente no esta activo</v>
      </c>
      <c r="N37" s="131" t="s">
        <v>253</v>
      </c>
      <c r="O37" s="353"/>
    </row>
    <row r="38" spans="1:15" ht="24" x14ac:dyDescent="0.3">
      <c r="A38" s="353"/>
      <c r="B38" s="1047"/>
      <c r="C38" s="1094"/>
      <c r="D38" s="1063"/>
      <c r="E38" s="1063"/>
      <c r="F38" s="1047"/>
      <c r="G38" s="1063"/>
      <c r="H38" s="1094"/>
      <c r="I38" s="1057"/>
      <c r="J38" s="132" t="s">
        <v>2692</v>
      </c>
      <c r="K38" s="138" t="s">
        <v>6</v>
      </c>
      <c r="L38" s="140" t="s">
        <v>627</v>
      </c>
      <c r="M38" s="132" t="str">
        <f>VLOOKUP(L38,CódigosRetorno!$A$2:$B$2080,2,FALSE)</f>
        <v>El contribuyente no esta habido</v>
      </c>
      <c r="N38" s="131" t="s">
        <v>253</v>
      </c>
      <c r="O38" s="353"/>
    </row>
    <row r="39" spans="1:15" ht="36" x14ac:dyDescent="0.3">
      <c r="A39" s="353"/>
      <c r="B39" s="1047"/>
      <c r="C39" s="1094"/>
      <c r="D39" s="1063"/>
      <c r="E39" s="1063"/>
      <c r="F39" s="1047"/>
      <c r="G39" s="1063"/>
      <c r="H39" s="1094"/>
      <c r="I39" s="1057"/>
      <c r="J39" s="134" t="s">
        <v>807</v>
      </c>
      <c r="K39" s="131" t="s">
        <v>6</v>
      </c>
      <c r="L39" s="138" t="s">
        <v>50</v>
      </c>
      <c r="M39" s="132" t="str">
        <f>VLOOKUP(L39,CódigosRetorno!$A$2:$B$2080,2,FALSE)</f>
        <v>El emisor no se encuentra autorizado a emitir en el SEE-Desde los sistemas del contribuyente</v>
      </c>
      <c r="N39" s="131" t="s">
        <v>9</v>
      </c>
      <c r="O39" s="353"/>
    </row>
    <row r="40" spans="1:15" ht="36" x14ac:dyDescent="0.3">
      <c r="A40" s="353"/>
      <c r="B40" s="1047"/>
      <c r="C40" s="1094"/>
      <c r="D40" s="1063"/>
      <c r="E40" s="1063"/>
      <c r="F40" s="1047"/>
      <c r="G40" s="1063"/>
      <c r="H40" s="1094"/>
      <c r="I40" s="1057"/>
      <c r="J40" s="132" t="s">
        <v>2693</v>
      </c>
      <c r="K40" s="138" t="s">
        <v>6</v>
      </c>
      <c r="L40" s="140" t="s">
        <v>1706</v>
      </c>
      <c r="M40" s="132" t="str">
        <f>VLOOKUP(L40,CódigosRetorno!$A$2:$B$2080,2,FALSE)</f>
        <v>Debe enviar su comprobante por el SEE-Empresas supervisadas</v>
      </c>
      <c r="N40" s="131" t="s">
        <v>9</v>
      </c>
      <c r="O40" s="353"/>
    </row>
    <row r="41" spans="1:15" ht="48" x14ac:dyDescent="0.3">
      <c r="A41" s="353"/>
      <c r="B41" s="1047"/>
      <c r="C41" s="1094"/>
      <c r="D41" s="1063"/>
      <c r="E41" s="1063"/>
      <c r="F41" s="1047"/>
      <c r="G41" s="1063"/>
      <c r="H41" s="1094"/>
      <c r="I41" s="1049"/>
      <c r="J41" s="582" t="s">
        <v>8055</v>
      </c>
      <c r="K41" s="138" t="s">
        <v>6</v>
      </c>
      <c r="L41" s="140" t="s">
        <v>8053</v>
      </c>
      <c r="M41" s="132" t="str">
        <f>VLOOKUP(L41,CódigosRetorno!$A$2:$B$2080,2,FALSE)</f>
        <v>El emisor electronico es un Sujeto sin capacidad operativa (SSCO)</v>
      </c>
      <c r="N41" s="131" t="s">
        <v>1604</v>
      </c>
      <c r="O41" s="353"/>
    </row>
    <row r="42" spans="1:15" ht="24" x14ac:dyDescent="0.3">
      <c r="A42" s="353"/>
      <c r="B42" s="1047"/>
      <c r="C42" s="1094"/>
      <c r="D42" s="1063"/>
      <c r="E42" s="1063"/>
      <c r="F42" s="1047" t="s">
        <v>1213</v>
      </c>
      <c r="G42" s="1063" t="s">
        <v>1107</v>
      </c>
      <c r="H42" s="1094" t="s">
        <v>2694</v>
      </c>
      <c r="I42" s="1133">
        <v>1</v>
      </c>
      <c r="J42" s="132" t="s">
        <v>1109</v>
      </c>
      <c r="K42" s="138" t="s">
        <v>6</v>
      </c>
      <c r="L42" s="140" t="s">
        <v>2695</v>
      </c>
      <c r="M42" s="132" t="str">
        <f>VLOOKUP(L42,CódigosRetorno!$A$2:$B$2080,2,FALSE)</f>
        <v>El XML no contiene el tag o no existe información del tipo de documento de identidad del emisor</v>
      </c>
      <c r="N42" s="131" t="s">
        <v>9</v>
      </c>
      <c r="O42" s="353"/>
    </row>
    <row r="43" spans="1:15" x14ac:dyDescent="0.3">
      <c r="A43" s="353"/>
      <c r="B43" s="1047"/>
      <c r="C43" s="1094"/>
      <c r="D43" s="1063"/>
      <c r="E43" s="1063"/>
      <c r="F43" s="1047"/>
      <c r="G43" s="1063"/>
      <c r="H43" s="1094"/>
      <c r="I43" s="1134"/>
      <c r="J43" s="132" t="s">
        <v>2696</v>
      </c>
      <c r="K43" s="138" t="s">
        <v>6</v>
      </c>
      <c r="L43" s="140" t="s">
        <v>198</v>
      </c>
      <c r="M43" s="132" t="str">
        <f>VLOOKUP(L43,CódigosRetorno!$A$2:$B$2080,2,FALSE)</f>
        <v>El tipo de documento no es aceptado.</v>
      </c>
      <c r="N43" s="131" t="s">
        <v>9</v>
      </c>
      <c r="O43" s="353"/>
    </row>
    <row r="44" spans="1:15" ht="24" x14ac:dyDescent="0.3">
      <c r="A44" s="353"/>
      <c r="B44" s="1047"/>
      <c r="C44" s="1094"/>
      <c r="D44" s="1063"/>
      <c r="E44" s="1063" t="s">
        <v>179</v>
      </c>
      <c r="F44" s="1047"/>
      <c r="G44" s="131" t="s">
        <v>1112</v>
      </c>
      <c r="H44" s="139" t="s">
        <v>1113</v>
      </c>
      <c r="I44" s="131" t="s">
        <v>2411</v>
      </c>
      <c r="J44" s="132" t="s">
        <v>1114</v>
      </c>
      <c r="K44" s="124" t="s">
        <v>203</v>
      </c>
      <c r="L44" s="138" t="s">
        <v>1115</v>
      </c>
      <c r="M44" s="132" t="str">
        <f>VLOOKUP(L44,CódigosRetorno!$A$2:$B$2080,2,FALSE)</f>
        <v>El dato ingresado como atributo @schemeName es incorrecto.</v>
      </c>
      <c r="N44" s="141" t="s">
        <v>9</v>
      </c>
      <c r="O44" s="353"/>
    </row>
    <row r="45" spans="1:15" ht="24" x14ac:dyDescent="0.3">
      <c r="A45" s="353"/>
      <c r="B45" s="1047"/>
      <c r="C45" s="1094"/>
      <c r="D45" s="1063"/>
      <c r="E45" s="1063"/>
      <c r="F45" s="1047"/>
      <c r="G45" s="131" t="s">
        <v>1045</v>
      </c>
      <c r="H45" s="139" t="s">
        <v>1046</v>
      </c>
      <c r="I45" s="131" t="s">
        <v>2411</v>
      </c>
      <c r="J45" s="132" t="s">
        <v>1047</v>
      </c>
      <c r="K45" s="124" t="s">
        <v>203</v>
      </c>
      <c r="L45" s="138" t="s">
        <v>1048</v>
      </c>
      <c r="M45" s="132" t="str">
        <f>VLOOKUP(L45,CódigosRetorno!$A$2:$B$2080,2,FALSE)</f>
        <v>El dato ingresado como atributo @schemeAgencyName es incorrecto.</v>
      </c>
      <c r="N45" s="141" t="s">
        <v>9</v>
      </c>
      <c r="O45" s="353"/>
    </row>
    <row r="46" spans="1:15" ht="36" x14ac:dyDescent="0.3">
      <c r="A46" s="353"/>
      <c r="B46" s="1047"/>
      <c r="C46" s="1094"/>
      <c r="D46" s="1063"/>
      <c r="E46" s="1063"/>
      <c r="F46" s="1047"/>
      <c r="G46" s="131" t="s">
        <v>1116</v>
      </c>
      <c r="H46" s="139" t="s">
        <v>1117</v>
      </c>
      <c r="I46" s="131" t="s">
        <v>2411</v>
      </c>
      <c r="J46" s="132" t="s">
        <v>1118</v>
      </c>
      <c r="K46" s="138" t="s">
        <v>203</v>
      </c>
      <c r="L46" s="140" t="s">
        <v>1119</v>
      </c>
      <c r="M46" s="132" t="str">
        <f>VLOOKUP(L46,CódigosRetorno!$A$2:$B$2080,2,FALSE)</f>
        <v>El dato ingresado como atributo @schemeURI es incorrecto.</v>
      </c>
      <c r="N46" s="141" t="s">
        <v>9</v>
      </c>
      <c r="O46" s="353"/>
    </row>
    <row r="47" spans="1:15" ht="48" x14ac:dyDescent="0.3">
      <c r="A47" s="353"/>
      <c r="B47" s="131">
        <f>B36+1</f>
        <v>11</v>
      </c>
      <c r="C47" s="132" t="s">
        <v>1120</v>
      </c>
      <c r="D47" s="124" t="s">
        <v>60</v>
      </c>
      <c r="E47" s="124" t="s">
        <v>179</v>
      </c>
      <c r="F47" s="131" t="s">
        <v>200</v>
      </c>
      <c r="G47" s="124"/>
      <c r="H47" s="134" t="s">
        <v>2697</v>
      </c>
      <c r="I47" s="131">
        <v>1</v>
      </c>
      <c r="J47" s="132" t="s">
        <v>1225</v>
      </c>
      <c r="K47" s="124" t="s">
        <v>203</v>
      </c>
      <c r="L47" s="140" t="s">
        <v>1123</v>
      </c>
      <c r="M47" s="132" t="str">
        <f>VLOOKUP(L47,CódigosRetorno!$A$2:$B$2080,2,FALSE)</f>
        <v>El nombre comercial del emisor no cumple con el formato establecido</v>
      </c>
      <c r="N47" s="131" t="s">
        <v>9</v>
      </c>
      <c r="O47" s="353"/>
    </row>
    <row r="48" spans="1:15" ht="24" x14ac:dyDescent="0.3">
      <c r="A48" s="353"/>
      <c r="B48" s="1047">
        <f>B47+1</f>
        <v>12</v>
      </c>
      <c r="C48" s="1094" t="s">
        <v>205</v>
      </c>
      <c r="D48" s="1063" t="s">
        <v>60</v>
      </c>
      <c r="E48" s="1063" t="s">
        <v>140</v>
      </c>
      <c r="F48" s="1047" t="s">
        <v>200</v>
      </c>
      <c r="G48" s="1063"/>
      <c r="H48" s="1094" t="s">
        <v>2698</v>
      </c>
      <c r="I48" s="1048">
        <v>1</v>
      </c>
      <c r="J48" s="132" t="s">
        <v>599</v>
      </c>
      <c r="K48" s="138" t="s">
        <v>6</v>
      </c>
      <c r="L48" s="140" t="s">
        <v>207</v>
      </c>
      <c r="M48" s="132" t="str">
        <f>VLOOKUP(L48,CódigosRetorno!$A$2:$B$2080,2,FALSE)</f>
        <v>El XML no contiene el tag o no existe informacion de RegistrationName del emisor del documento</v>
      </c>
      <c r="N48" s="131" t="s">
        <v>9</v>
      </c>
      <c r="O48" s="353"/>
    </row>
    <row r="49" spans="1:15" ht="48" x14ac:dyDescent="0.3">
      <c r="A49" s="353"/>
      <c r="B49" s="1047"/>
      <c r="C49" s="1094"/>
      <c r="D49" s="1063"/>
      <c r="E49" s="1063"/>
      <c r="F49" s="1047"/>
      <c r="G49" s="1063"/>
      <c r="H49" s="1094"/>
      <c r="I49" s="1049"/>
      <c r="J49" s="132" t="s">
        <v>1225</v>
      </c>
      <c r="K49" s="138" t="s">
        <v>203</v>
      </c>
      <c r="L49" s="140" t="s">
        <v>714</v>
      </c>
      <c r="M49" s="132" t="str">
        <f>VLOOKUP(L49,CódigosRetorno!$A$2:$B$2080,2,FALSE)</f>
        <v>RegistrationName - El nombre o razon social del emisor no cumple con el estandar</v>
      </c>
      <c r="N49" s="131" t="s">
        <v>9</v>
      </c>
      <c r="O49" s="353"/>
    </row>
    <row r="50" spans="1:15" ht="48" x14ac:dyDescent="0.3">
      <c r="A50" s="353"/>
      <c r="B50" s="1047">
        <f>B48+1</f>
        <v>13</v>
      </c>
      <c r="C50" s="1113" t="s">
        <v>1126</v>
      </c>
      <c r="D50" s="1063" t="s">
        <v>60</v>
      </c>
      <c r="E50" s="1063" t="s">
        <v>179</v>
      </c>
      <c r="F50" s="131" t="s">
        <v>1127</v>
      </c>
      <c r="G50" s="124"/>
      <c r="H50" s="132" t="s">
        <v>2699</v>
      </c>
      <c r="I50" s="131">
        <v>1</v>
      </c>
      <c r="J50" s="132" t="s">
        <v>1980</v>
      </c>
      <c r="K50" s="124" t="s">
        <v>203</v>
      </c>
      <c r="L50" s="138" t="s">
        <v>1130</v>
      </c>
      <c r="M50" s="132" t="str">
        <f>VLOOKUP(L50,CódigosRetorno!$A$2:$B$2080,2,FALSE)</f>
        <v>La dirección completa y detallada del domicilio fiscal del emisor no cumple con el formato establecido</v>
      </c>
      <c r="N50" s="141" t="s">
        <v>9</v>
      </c>
      <c r="O50" s="353"/>
    </row>
    <row r="51" spans="1:15" ht="48" x14ac:dyDescent="0.3">
      <c r="A51" s="353"/>
      <c r="B51" s="1047"/>
      <c r="C51" s="1113"/>
      <c r="D51" s="1063"/>
      <c r="E51" s="1063"/>
      <c r="F51" s="131" t="s">
        <v>1131</v>
      </c>
      <c r="G51" s="124"/>
      <c r="H51" s="132" t="s">
        <v>2700</v>
      </c>
      <c r="I51" s="131" t="s">
        <v>2411</v>
      </c>
      <c r="J51" s="132" t="s">
        <v>2423</v>
      </c>
      <c r="K51" s="124" t="s">
        <v>203</v>
      </c>
      <c r="L51" s="138" t="s">
        <v>1134</v>
      </c>
      <c r="M51" s="132" t="str">
        <f>VLOOKUP(L51,CódigosRetorno!$A$2:$B$2080,2,FALSE)</f>
        <v>La urbanización del domicilio fiscal del emisor no cumple con el formato establecido</v>
      </c>
      <c r="N51" s="141" t="s">
        <v>9</v>
      </c>
      <c r="O51" s="353"/>
    </row>
    <row r="52" spans="1:15" ht="48" x14ac:dyDescent="0.3">
      <c r="A52" s="353"/>
      <c r="B52" s="1047"/>
      <c r="C52" s="1113"/>
      <c r="D52" s="1063"/>
      <c r="E52" s="1063"/>
      <c r="F52" s="131" t="s">
        <v>223</v>
      </c>
      <c r="G52" s="124"/>
      <c r="H52" s="132" t="s">
        <v>2701</v>
      </c>
      <c r="I52" s="131" t="s">
        <v>2411</v>
      </c>
      <c r="J52" s="132" t="s">
        <v>2424</v>
      </c>
      <c r="K52" s="124" t="s">
        <v>203</v>
      </c>
      <c r="L52" s="138" t="s">
        <v>1137</v>
      </c>
      <c r="M52" s="132" t="str">
        <f>VLOOKUP(L52,CódigosRetorno!$A$2:$B$2080,2,FALSE)</f>
        <v>La provincia del domicilio fiscal del emisor no cumple con el formato establecido</v>
      </c>
      <c r="N52" s="141" t="s">
        <v>9</v>
      </c>
      <c r="O52" s="353"/>
    </row>
    <row r="53" spans="1:15" ht="36" x14ac:dyDescent="0.3">
      <c r="A53" s="353"/>
      <c r="B53" s="1047"/>
      <c r="C53" s="1113"/>
      <c r="D53" s="1063"/>
      <c r="E53" s="1063"/>
      <c r="F53" s="131" t="s">
        <v>211</v>
      </c>
      <c r="G53" s="124" t="s">
        <v>212</v>
      </c>
      <c r="H53" s="132" t="s">
        <v>2702</v>
      </c>
      <c r="I53" s="131">
        <v>1</v>
      </c>
      <c r="J53" s="132" t="s">
        <v>214</v>
      </c>
      <c r="K53" s="124" t="s">
        <v>203</v>
      </c>
      <c r="L53" s="138" t="s">
        <v>1139</v>
      </c>
      <c r="M53" s="132" t="str">
        <f>VLOOKUP(L53,CódigosRetorno!$A$2:$B$2080,2,FALSE)</f>
        <v>El codigo de ubigeo del domicilio fiscal del emisor no es válido</v>
      </c>
      <c r="N53" s="131" t="s">
        <v>1140</v>
      </c>
      <c r="O53" s="353"/>
    </row>
    <row r="54" spans="1:15" ht="24" x14ac:dyDescent="0.3">
      <c r="A54" s="353"/>
      <c r="B54" s="1047"/>
      <c r="C54" s="1113"/>
      <c r="D54" s="1063"/>
      <c r="E54" s="1063"/>
      <c r="F54" s="1047"/>
      <c r="G54" s="131" t="s">
        <v>1141</v>
      </c>
      <c r="H54" s="91" t="s">
        <v>1046</v>
      </c>
      <c r="I54" s="131" t="s">
        <v>2411</v>
      </c>
      <c r="J54" s="132" t="s">
        <v>1142</v>
      </c>
      <c r="K54" s="124" t="s">
        <v>203</v>
      </c>
      <c r="L54" s="138" t="s">
        <v>1048</v>
      </c>
      <c r="M54" s="132" t="str">
        <f>VLOOKUP(L54,CódigosRetorno!$A$2:$B$2080,2,FALSE)</f>
        <v>El dato ingresado como atributo @schemeAgencyName es incorrecto.</v>
      </c>
      <c r="N54" s="131" t="s">
        <v>9</v>
      </c>
      <c r="O54" s="353"/>
    </row>
    <row r="55" spans="1:15" ht="24" x14ac:dyDescent="0.3">
      <c r="A55" s="353"/>
      <c r="B55" s="1047"/>
      <c r="C55" s="1113"/>
      <c r="D55" s="1063"/>
      <c r="E55" s="1063"/>
      <c r="F55" s="1047"/>
      <c r="G55" s="131" t="s">
        <v>1143</v>
      </c>
      <c r="H55" s="91" t="s">
        <v>1113</v>
      </c>
      <c r="I55" s="131" t="s">
        <v>2411</v>
      </c>
      <c r="J55" s="132" t="s">
        <v>1144</v>
      </c>
      <c r="K55" s="124" t="s">
        <v>203</v>
      </c>
      <c r="L55" s="138" t="s">
        <v>1115</v>
      </c>
      <c r="M55" s="132" t="str">
        <f>VLOOKUP(L55,CódigosRetorno!$A$2:$B$2080,2,FALSE)</f>
        <v>El dato ingresado como atributo @schemeName es incorrecto.</v>
      </c>
      <c r="N55" s="141" t="s">
        <v>9</v>
      </c>
      <c r="O55" s="353"/>
    </row>
    <row r="56" spans="1:15" ht="48" x14ac:dyDescent="0.3">
      <c r="A56" s="353"/>
      <c r="B56" s="1047"/>
      <c r="C56" s="1113"/>
      <c r="D56" s="1063"/>
      <c r="E56" s="1063"/>
      <c r="F56" s="131" t="s">
        <v>223</v>
      </c>
      <c r="G56" s="124"/>
      <c r="H56" s="132" t="s">
        <v>2703</v>
      </c>
      <c r="I56" s="131" t="s">
        <v>2411</v>
      </c>
      <c r="J56" s="132" t="s">
        <v>2424</v>
      </c>
      <c r="K56" s="124" t="s">
        <v>203</v>
      </c>
      <c r="L56" s="138" t="s">
        <v>1147</v>
      </c>
      <c r="M56" s="132" t="str">
        <f>VLOOKUP(L56,CódigosRetorno!$A$2:$B$2080,2,FALSE)</f>
        <v>El departamento del domicilio fiscal del emisor no cumple con el formato establecido</v>
      </c>
      <c r="N56" s="141" t="s">
        <v>9</v>
      </c>
      <c r="O56" s="353"/>
    </row>
    <row r="57" spans="1:15" ht="48" x14ac:dyDescent="0.3">
      <c r="A57" s="353"/>
      <c r="B57" s="1047"/>
      <c r="C57" s="1113"/>
      <c r="D57" s="1063"/>
      <c r="E57" s="1063"/>
      <c r="F57" s="131" t="s">
        <v>223</v>
      </c>
      <c r="G57" s="124"/>
      <c r="H57" s="132" t="s">
        <v>2704</v>
      </c>
      <c r="I57" s="131" t="s">
        <v>2411</v>
      </c>
      <c r="J57" s="132" t="s">
        <v>2424</v>
      </c>
      <c r="K57" s="124" t="s">
        <v>203</v>
      </c>
      <c r="L57" s="138" t="s">
        <v>1149</v>
      </c>
      <c r="M57" s="132" t="str">
        <f>VLOOKUP(L57,CódigosRetorno!$A$2:$B$2080,2,FALSE)</f>
        <v>El distrito del domicilio fiscal del emisor no cumple con el formato establecido</v>
      </c>
      <c r="N57" s="141" t="s">
        <v>9</v>
      </c>
      <c r="O57" s="353"/>
    </row>
    <row r="58" spans="1:15" ht="48" x14ac:dyDescent="0.3">
      <c r="A58" s="353"/>
      <c r="B58" s="1047"/>
      <c r="C58" s="1113"/>
      <c r="D58" s="1063"/>
      <c r="E58" s="1063"/>
      <c r="F58" s="131" t="s">
        <v>325</v>
      </c>
      <c r="G58" s="124" t="s">
        <v>238</v>
      </c>
      <c r="H58" s="132" t="s">
        <v>2705</v>
      </c>
      <c r="I58" s="131">
        <v>1</v>
      </c>
      <c r="J58" s="132" t="s">
        <v>1151</v>
      </c>
      <c r="K58" s="124" t="s">
        <v>203</v>
      </c>
      <c r="L58" s="138" t="s">
        <v>1152</v>
      </c>
      <c r="M58" s="132" t="str">
        <f>VLOOKUP(L58,CódigosRetorno!$A$2:$B$2080,2,FALSE)</f>
        <v>El codigo de pais debe ser PE</v>
      </c>
      <c r="N58" s="141" t="s">
        <v>9</v>
      </c>
      <c r="O58" s="353"/>
    </row>
    <row r="59" spans="1:15" ht="24" x14ac:dyDescent="0.3">
      <c r="A59" s="353"/>
      <c r="B59" s="1047"/>
      <c r="C59" s="1113"/>
      <c r="D59" s="1063"/>
      <c r="E59" s="1063"/>
      <c r="F59" s="1047"/>
      <c r="G59" s="141" t="s">
        <v>1154</v>
      </c>
      <c r="H59" s="132" t="s">
        <v>1083</v>
      </c>
      <c r="I59" s="131" t="s">
        <v>2411</v>
      </c>
      <c r="J59" s="132" t="s">
        <v>1155</v>
      </c>
      <c r="K59" s="124" t="s">
        <v>203</v>
      </c>
      <c r="L59" s="138" t="s">
        <v>1085</v>
      </c>
      <c r="M59" s="132" t="str">
        <f>VLOOKUP(L59,CódigosRetorno!$A$2:$B$2080,2,FALSE)</f>
        <v>El dato ingresado como atributo @listID es incorrecto.</v>
      </c>
      <c r="N59" s="131" t="s">
        <v>9</v>
      </c>
      <c r="O59" s="353"/>
    </row>
    <row r="60" spans="1:15" ht="48" x14ac:dyDescent="0.3">
      <c r="A60" s="353"/>
      <c r="B60" s="1047"/>
      <c r="C60" s="1113"/>
      <c r="D60" s="1063"/>
      <c r="E60" s="1063"/>
      <c r="F60" s="1047"/>
      <c r="G60" s="141" t="s">
        <v>1156</v>
      </c>
      <c r="H60" s="132" t="s">
        <v>1065</v>
      </c>
      <c r="I60" s="131" t="s">
        <v>2411</v>
      </c>
      <c r="J60" s="132" t="s">
        <v>1089</v>
      </c>
      <c r="K60" s="124" t="s">
        <v>203</v>
      </c>
      <c r="L60" s="138" t="s">
        <v>1066</v>
      </c>
      <c r="M60" s="132" t="str">
        <f>VLOOKUP(L60,CódigosRetorno!$A$2:$B$2080,2,FALSE)</f>
        <v>El dato ingresado como atributo @listAgencyName es incorrecto.</v>
      </c>
      <c r="N60" s="141" t="s">
        <v>9</v>
      </c>
      <c r="O60" s="353"/>
    </row>
    <row r="61" spans="1:15" x14ac:dyDescent="0.3">
      <c r="A61" s="353"/>
      <c r="B61" s="1047"/>
      <c r="C61" s="1113"/>
      <c r="D61" s="1063"/>
      <c r="E61" s="1063"/>
      <c r="F61" s="1047"/>
      <c r="G61" s="131" t="s">
        <v>1157</v>
      </c>
      <c r="H61" s="132" t="s">
        <v>1068</v>
      </c>
      <c r="I61" s="131" t="s">
        <v>2411</v>
      </c>
      <c r="J61" s="132" t="s">
        <v>1158</v>
      </c>
      <c r="K61" s="138" t="s">
        <v>203</v>
      </c>
      <c r="L61" s="140" t="s">
        <v>1070</v>
      </c>
      <c r="M61" s="132" t="str">
        <f>VLOOKUP(L61,CódigosRetorno!$A$2:$B$2080,2,FALSE)</f>
        <v>El dato ingresado como atributo @listName es incorrecto.</v>
      </c>
      <c r="N61" s="141" t="s">
        <v>9</v>
      </c>
      <c r="O61" s="353"/>
    </row>
    <row r="62" spans="1:15" ht="24" x14ac:dyDescent="0.3">
      <c r="A62" s="353"/>
      <c r="B62" s="1047">
        <f>B50+1</f>
        <v>14</v>
      </c>
      <c r="C62" s="1094" t="s">
        <v>2429</v>
      </c>
      <c r="D62" s="1063" t="s">
        <v>60</v>
      </c>
      <c r="E62" s="1063" t="s">
        <v>140</v>
      </c>
      <c r="F62" s="1047" t="s">
        <v>655</v>
      </c>
      <c r="G62" s="1063" t="s">
        <v>1182</v>
      </c>
      <c r="H62" s="1094" t="s">
        <v>2706</v>
      </c>
      <c r="I62" s="1048">
        <v>1</v>
      </c>
      <c r="J62" s="132" t="s">
        <v>2707</v>
      </c>
      <c r="K62" s="138" t="s">
        <v>6</v>
      </c>
      <c r="L62" s="138" t="s">
        <v>1185</v>
      </c>
      <c r="M62" s="132" t="str">
        <f>VLOOKUP(L62,CódigosRetorno!$A$2:$B$2080,2,FALSE)</f>
        <v>El XML no contiene el tag o no existe información del código de local anexo del emisor</v>
      </c>
      <c r="N62" s="131" t="s">
        <v>9</v>
      </c>
      <c r="O62" s="353"/>
    </row>
    <row r="63" spans="1:15" ht="36" x14ac:dyDescent="0.3">
      <c r="A63" s="353"/>
      <c r="B63" s="1047"/>
      <c r="C63" s="1094"/>
      <c r="D63" s="1063"/>
      <c r="E63" s="1063"/>
      <c r="F63" s="1047"/>
      <c r="G63" s="1063"/>
      <c r="H63" s="1094"/>
      <c r="I63" s="1057"/>
      <c r="J63" s="132" t="s">
        <v>2708</v>
      </c>
      <c r="K63" s="138" t="s">
        <v>203</v>
      </c>
      <c r="L63" s="138" t="s">
        <v>1187</v>
      </c>
      <c r="M63" s="132" t="str">
        <f>VLOOKUP(L63,CódigosRetorno!$A$2:$B$2080,2,FALSE)</f>
        <v>El XML no contiene el tag o no existe información del código de local anexo del emisor</v>
      </c>
      <c r="N63" s="131" t="s">
        <v>9</v>
      </c>
      <c r="O63" s="353"/>
    </row>
    <row r="64" spans="1:15" ht="36" x14ac:dyDescent="0.3">
      <c r="A64" s="353"/>
      <c r="B64" s="1047"/>
      <c r="C64" s="1094"/>
      <c r="D64" s="1063"/>
      <c r="E64" s="1063"/>
      <c r="F64" s="1047"/>
      <c r="G64" s="1063"/>
      <c r="H64" s="1094"/>
      <c r="I64" s="1057"/>
      <c r="J64" s="132" t="s">
        <v>2709</v>
      </c>
      <c r="K64" s="138" t="s">
        <v>6</v>
      </c>
      <c r="L64" s="138" t="s">
        <v>1189</v>
      </c>
      <c r="M64" s="132" t="str">
        <f>VLOOKUP(L64,CódigosRetorno!$A$2:$B$2080,2,FALSE)</f>
        <v>El código de local anexo consignado no se encuentra declarado en el RUC</v>
      </c>
      <c r="N64" s="131" t="s">
        <v>1190</v>
      </c>
      <c r="O64" s="353"/>
    </row>
    <row r="65" spans="1:15" ht="48" x14ac:dyDescent="0.3">
      <c r="A65" s="353"/>
      <c r="B65" s="1047"/>
      <c r="C65" s="1094"/>
      <c r="D65" s="1063"/>
      <c r="E65" s="1063"/>
      <c r="F65" s="1047"/>
      <c r="G65" s="1063"/>
      <c r="H65" s="1094"/>
      <c r="I65" s="1057"/>
      <c r="J65" s="132" t="s">
        <v>2710</v>
      </c>
      <c r="K65" s="138" t="s">
        <v>203</v>
      </c>
      <c r="L65" s="138" t="s">
        <v>1192</v>
      </c>
      <c r="M65" s="132" t="str">
        <f>VLOOKUP(L65,CódigosRetorno!$A$2:$B$2080,2,FALSE)</f>
        <v>El código de local anexo consignado no se encuentra declarado en el RUC</v>
      </c>
      <c r="N65" s="131" t="s">
        <v>1190</v>
      </c>
      <c r="O65" s="353"/>
    </row>
    <row r="66" spans="1:15" ht="24" x14ac:dyDescent="0.3">
      <c r="A66" s="353"/>
      <c r="B66" s="1047"/>
      <c r="C66" s="1094"/>
      <c r="D66" s="1063"/>
      <c r="E66" s="1063"/>
      <c r="F66" s="1047"/>
      <c r="G66" s="1063"/>
      <c r="H66" s="1094"/>
      <c r="I66" s="1057"/>
      <c r="J66" s="132" t="s">
        <v>1193</v>
      </c>
      <c r="K66" s="124" t="s">
        <v>203</v>
      </c>
      <c r="L66" s="138" t="s">
        <v>1194</v>
      </c>
      <c r="M66" s="132" t="str">
        <f>VLOOKUP(L66,CódigosRetorno!$A$2:$B$2080,2,FALSE)</f>
        <v>El dato ingresado como local anexo no cumple con el formato establecido</v>
      </c>
      <c r="N66" s="131" t="s">
        <v>9</v>
      </c>
      <c r="O66" s="353"/>
    </row>
    <row r="67" spans="1:15" ht="24" x14ac:dyDescent="0.3">
      <c r="A67" s="353"/>
      <c r="B67" s="1047"/>
      <c r="C67" s="1094"/>
      <c r="D67" s="1063"/>
      <c r="E67" s="1063" t="s">
        <v>179</v>
      </c>
      <c r="F67" s="1047"/>
      <c r="G67" s="131" t="s">
        <v>1045</v>
      </c>
      <c r="H67" s="91" t="s">
        <v>1065</v>
      </c>
      <c r="I67" s="131" t="s">
        <v>2411</v>
      </c>
      <c r="J67" s="132" t="s">
        <v>1047</v>
      </c>
      <c r="K67" s="124" t="s">
        <v>203</v>
      </c>
      <c r="L67" s="138" t="s">
        <v>1066</v>
      </c>
      <c r="M67" s="132" t="str">
        <f>VLOOKUP(L67,CódigosRetorno!$A$2:$B$2080,2,FALSE)</f>
        <v>El dato ingresado como atributo @listAgencyName es incorrecto.</v>
      </c>
      <c r="N67" s="131" t="s">
        <v>9</v>
      </c>
      <c r="O67" s="353"/>
    </row>
    <row r="68" spans="1:15" ht="24" x14ac:dyDescent="0.3">
      <c r="A68" s="353"/>
      <c r="B68" s="1047"/>
      <c r="C68" s="1094"/>
      <c r="D68" s="1063"/>
      <c r="E68" s="1063"/>
      <c r="F68" s="1047"/>
      <c r="G68" s="131" t="s">
        <v>1195</v>
      </c>
      <c r="H68" s="91" t="s">
        <v>1068</v>
      </c>
      <c r="I68" s="131" t="s">
        <v>2411</v>
      </c>
      <c r="J68" s="132" t="s">
        <v>1196</v>
      </c>
      <c r="K68" s="124" t="s">
        <v>203</v>
      </c>
      <c r="L68" s="138" t="s">
        <v>1070</v>
      </c>
      <c r="M68" s="132" t="str">
        <f>VLOOKUP(L68,CódigosRetorno!$A$2:$B$2080,2,FALSE)</f>
        <v>El dato ingresado como atributo @listName es incorrecto.</v>
      </c>
      <c r="N68" s="141" t="s">
        <v>9</v>
      </c>
      <c r="O68" s="353"/>
    </row>
    <row r="69" spans="1:15" x14ac:dyDescent="0.3">
      <c r="A69" s="353"/>
      <c r="B69" s="430" t="s">
        <v>1197</v>
      </c>
      <c r="C69" s="430"/>
      <c r="D69" s="426"/>
      <c r="E69" s="425" t="s">
        <v>9</v>
      </c>
      <c r="F69" s="432" t="s">
        <v>9</v>
      </c>
      <c r="G69" s="432" t="s">
        <v>9</v>
      </c>
      <c r="H69" s="433"/>
      <c r="I69" s="78"/>
      <c r="J69" s="419" t="s">
        <v>9</v>
      </c>
      <c r="K69" s="420" t="s">
        <v>9</v>
      </c>
      <c r="L69" s="421" t="s">
        <v>9</v>
      </c>
      <c r="M69" s="419" t="str">
        <f>VLOOKUP(L69,CódigosRetorno!$A$2:$B$2080,2,FALSE)</f>
        <v>-</v>
      </c>
      <c r="N69" s="418" t="s">
        <v>9</v>
      </c>
      <c r="O69" s="353"/>
    </row>
    <row r="70" spans="1:15" ht="24" x14ac:dyDescent="0.3">
      <c r="A70" s="353"/>
      <c r="B70" s="1047">
        <f>+B62+1</f>
        <v>15</v>
      </c>
      <c r="C70" s="1094" t="s">
        <v>2433</v>
      </c>
      <c r="D70" s="1063" t="s">
        <v>60</v>
      </c>
      <c r="E70" s="1063" t="s">
        <v>140</v>
      </c>
      <c r="F70" s="1047" t="s">
        <v>295</v>
      </c>
      <c r="G70" s="1063"/>
      <c r="H70" s="1094" t="s">
        <v>2711</v>
      </c>
      <c r="I70" s="1048">
        <v>1</v>
      </c>
      <c r="J70" s="132" t="s">
        <v>599</v>
      </c>
      <c r="K70" s="138" t="s">
        <v>6</v>
      </c>
      <c r="L70" s="140" t="s">
        <v>449</v>
      </c>
      <c r="M70" s="132" t="str">
        <f>VLOOKUP(L70,CódigosRetorno!$A$2:$B$2080,2,FALSE)</f>
        <v>El XML no contiene el tag o no existe información del número de documento de identidad del cliente</v>
      </c>
      <c r="N70" s="131" t="s">
        <v>9</v>
      </c>
      <c r="O70" s="353"/>
    </row>
    <row r="71" spans="1:15" ht="36" x14ac:dyDescent="0.3">
      <c r="A71" s="353"/>
      <c r="B71" s="1047"/>
      <c r="C71" s="1094"/>
      <c r="D71" s="1063"/>
      <c r="E71" s="1063"/>
      <c r="F71" s="1047"/>
      <c r="G71" s="1063"/>
      <c r="H71" s="1094"/>
      <c r="I71" s="1057"/>
      <c r="J71" s="132" t="s">
        <v>2712</v>
      </c>
      <c r="K71" s="138" t="s">
        <v>6</v>
      </c>
      <c r="L71" s="140" t="s">
        <v>719</v>
      </c>
      <c r="M71" s="132" t="str">
        <f>VLOOKUP(L71,CódigosRetorno!$A$2:$B$2080,2,FALSE)</f>
        <v>El numero de documento de identidad del receptor debe ser  RUC</v>
      </c>
      <c r="N71" s="131" t="s">
        <v>9</v>
      </c>
      <c r="O71" s="353"/>
    </row>
    <row r="72" spans="1:15" ht="24" x14ac:dyDescent="0.3">
      <c r="A72" s="353"/>
      <c r="B72" s="1047"/>
      <c r="C72" s="1094"/>
      <c r="D72" s="1063"/>
      <c r="E72" s="1063"/>
      <c r="F72" s="1047"/>
      <c r="G72" s="1063"/>
      <c r="H72" s="1094"/>
      <c r="I72" s="1057"/>
      <c r="J72" s="132" t="s">
        <v>2713</v>
      </c>
      <c r="K72" s="138" t="s">
        <v>6</v>
      </c>
      <c r="L72" s="562" t="s">
        <v>1204</v>
      </c>
      <c r="M72" s="132" t="str">
        <f>VLOOKUP(L72,CódigosRetorno!$A$2:$B$2080,2,FALSE)</f>
        <v>El numero de RUC del receptor no existe</v>
      </c>
      <c r="N72" s="131" t="s">
        <v>253</v>
      </c>
      <c r="O72" s="353"/>
    </row>
    <row r="73" spans="1:15" ht="36" x14ac:dyDescent="0.3">
      <c r="A73" s="353"/>
      <c r="B73" s="1047"/>
      <c r="C73" s="1094"/>
      <c r="D73" s="1063"/>
      <c r="E73" s="1063"/>
      <c r="F73" s="1047"/>
      <c r="G73" s="1063"/>
      <c r="H73" s="1094"/>
      <c r="I73" s="1057"/>
      <c r="J73" s="132" t="s">
        <v>2714</v>
      </c>
      <c r="K73" s="138" t="s">
        <v>203</v>
      </c>
      <c r="L73" s="140" t="s">
        <v>1206</v>
      </c>
      <c r="M73" s="132" t="str">
        <f>VLOOKUP(L73,CódigosRetorno!$A$2:$B$2080,2,FALSE)</f>
        <v>El RUC  del receptor no esta activo</v>
      </c>
      <c r="N73" s="131" t="s">
        <v>253</v>
      </c>
      <c r="O73" s="353"/>
    </row>
    <row r="74" spans="1:15" ht="36" x14ac:dyDescent="0.3">
      <c r="A74" s="353"/>
      <c r="B74" s="1047"/>
      <c r="C74" s="1094"/>
      <c r="D74" s="1063"/>
      <c r="E74" s="1063"/>
      <c r="F74" s="1047"/>
      <c r="G74" s="1063"/>
      <c r="H74" s="1094"/>
      <c r="I74" s="1049"/>
      <c r="J74" s="132" t="s">
        <v>2715</v>
      </c>
      <c r="K74" s="138" t="s">
        <v>203</v>
      </c>
      <c r="L74" s="140" t="s">
        <v>1208</v>
      </c>
      <c r="M74" s="132" t="str">
        <f>VLOOKUP(L74,CódigosRetorno!$A$2:$B$2080,2,FALSE)</f>
        <v>El RUC del receptor no esta habido</v>
      </c>
      <c r="N74" s="131" t="s">
        <v>253</v>
      </c>
      <c r="O74" s="353"/>
    </row>
    <row r="75" spans="1:15" ht="24" x14ac:dyDescent="0.3">
      <c r="A75" s="353"/>
      <c r="B75" s="1047"/>
      <c r="C75" s="1094"/>
      <c r="D75" s="1063"/>
      <c r="E75" s="1063"/>
      <c r="F75" s="1047" t="s">
        <v>1213</v>
      </c>
      <c r="G75" s="1063" t="s">
        <v>193</v>
      </c>
      <c r="H75" s="1094" t="s">
        <v>2716</v>
      </c>
      <c r="I75" s="1133">
        <v>1</v>
      </c>
      <c r="J75" s="132" t="s">
        <v>1109</v>
      </c>
      <c r="K75" s="138" t="s">
        <v>6</v>
      </c>
      <c r="L75" s="140" t="s">
        <v>449</v>
      </c>
      <c r="M75" s="132" t="str">
        <f>VLOOKUP(L75,CódigosRetorno!$A$2:$B$2080,2,FALSE)</f>
        <v>El XML no contiene el tag o no existe información del número de documento de identidad del cliente</v>
      </c>
      <c r="N75" s="131" t="s">
        <v>9</v>
      </c>
      <c r="O75" s="353"/>
    </row>
    <row r="76" spans="1:15" ht="36" x14ac:dyDescent="0.3">
      <c r="A76" s="353"/>
      <c r="B76" s="1047"/>
      <c r="C76" s="1094"/>
      <c r="D76" s="1063"/>
      <c r="E76" s="1063"/>
      <c r="F76" s="1047"/>
      <c r="G76" s="1063"/>
      <c r="H76" s="1094"/>
      <c r="I76" s="1134"/>
      <c r="J76" s="132" t="s">
        <v>2717</v>
      </c>
      <c r="K76" s="138" t="s">
        <v>6</v>
      </c>
      <c r="L76" s="140" t="s">
        <v>865</v>
      </c>
      <c r="M76" s="132" t="str">
        <f>VLOOKUP(L76,CódigosRetorno!$A$2:$B$2080,2,FALSE)</f>
        <v>El dato ingresado  en el tipo de documento de identidad del receptor no cumple con el estandar o no esta permitido.</v>
      </c>
      <c r="N76" s="131" t="s">
        <v>1821</v>
      </c>
      <c r="O76" s="353"/>
    </row>
    <row r="77" spans="1:15" ht="24" x14ac:dyDescent="0.3">
      <c r="A77" s="353"/>
      <c r="B77" s="1047"/>
      <c r="C77" s="1094"/>
      <c r="D77" s="1063"/>
      <c r="E77" s="1063" t="s">
        <v>179</v>
      </c>
      <c r="F77" s="1047"/>
      <c r="G77" s="131" t="s">
        <v>1112</v>
      </c>
      <c r="H77" s="139" t="s">
        <v>1113</v>
      </c>
      <c r="I77" s="131" t="s">
        <v>2411</v>
      </c>
      <c r="J77" s="132" t="s">
        <v>1114</v>
      </c>
      <c r="K77" s="124" t="s">
        <v>203</v>
      </c>
      <c r="L77" s="138" t="s">
        <v>1115</v>
      </c>
      <c r="M77" s="132" t="str">
        <f>VLOOKUP(L77,CódigosRetorno!$A$2:$B$2080,2,FALSE)</f>
        <v>El dato ingresado como atributo @schemeName es incorrecto.</v>
      </c>
      <c r="N77" s="141" t="s">
        <v>9</v>
      </c>
      <c r="O77" s="353"/>
    </row>
    <row r="78" spans="1:15" ht="24" x14ac:dyDescent="0.3">
      <c r="A78" s="353"/>
      <c r="B78" s="1047"/>
      <c r="C78" s="1094"/>
      <c r="D78" s="1063"/>
      <c r="E78" s="1063"/>
      <c r="F78" s="1047"/>
      <c r="G78" s="131" t="s">
        <v>1045</v>
      </c>
      <c r="H78" s="139" t="s">
        <v>1046</v>
      </c>
      <c r="I78" s="131" t="s">
        <v>2411</v>
      </c>
      <c r="J78" s="132" t="s">
        <v>1047</v>
      </c>
      <c r="K78" s="124" t="s">
        <v>203</v>
      </c>
      <c r="L78" s="138" t="s">
        <v>1048</v>
      </c>
      <c r="M78" s="132" t="str">
        <f>VLOOKUP(L78,CódigosRetorno!$A$2:$B$2080,2,FALSE)</f>
        <v>El dato ingresado como atributo @schemeAgencyName es incorrecto.</v>
      </c>
      <c r="N78" s="141" t="s">
        <v>9</v>
      </c>
      <c r="O78" s="353"/>
    </row>
    <row r="79" spans="1:15" ht="36" x14ac:dyDescent="0.3">
      <c r="A79" s="353"/>
      <c r="B79" s="1047"/>
      <c r="C79" s="1094"/>
      <c r="D79" s="1063"/>
      <c r="E79" s="1063"/>
      <c r="F79" s="1047"/>
      <c r="G79" s="131" t="s">
        <v>1116</v>
      </c>
      <c r="H79" s="139" t="s">
        <v>1117</v>
      </c>
      <c r="I79" s="131" t="s">
        <v>2411</v>
      </c>
      <c r="J79" s="132" t="s">
        <v>1118</v>
      </c>
      <c r="K79" s="138" t="s">
        <v>203</v>
      </c>
      <c r="L79" s="140" t="s">
        <v>1119</v>
      </c>
      <c r="M79" s="132" t="str">
        <f>VLOOKUP(L79,CódigosRetorno!$A$2:$B$2080,2,FALSE)</f>
        <v>El dato ingresado como atributo @schemeURI es incorrecto.</v>
      </c>
      <c r="N79" s="141" t="s">
        <v>9</v>
      </c>
      <c r="O79" s="353"/>
    </row>
    <row r="80" spans="1:15" ht="24" x14ac:dyDescent="0.3">
      <c r="A80" s="353"/>
      <c r="B80" s="1047">
        <f>B70+1</f>
        <v>16</v>
      </c>
      <c r="C80" s="1042" t="s">
        <v>1222</v>
      </c>
      <c r="D80" s="1063" t="s">
        <v>60</v>
      </c>
      <c r="E80" s="1063" t="s">
        <v>140</v>
      </c>
      <c r="F80" s="1047" t="s">
        <v>2718</v>
      </c>
      <c r="G80" s="1063"/>
      <c r="H80" s="1094" t="s">
        <v>2719</v>
      </c>
      <c r="I80" s="1048">
        <v>1</v>
      </c>
      <c r="J80" s="132" t="s">
        <v>599</v>
      </c>
      <c r="K80" s="138" t="s">
        <v>6</v>
      </c>
      <c r="L80" s="140" t="s">
        <v>1224</v>
      </c>
      <c r="M80" s="132" t="str">
        <f>VLOOKUP(L80,CódigosRetorno!$A$2:$B$2080,2,FALSE)</f>
        <v>El XML no contiene el tag o no existe informacion de RegistrationName del receptor del documento</v>
      </c>
      <c r="N80" s="131" t="s">
        <v>9</v>
      </c>
      <c r="O80" s="353"/>
    </row>
    <row r="81" spans="1:15" ht="48" x14ac:dyDescent="0.3">
      <c r="A81" s="353"/>
      <c r="B81" s="1047"/>
      <c r="C81" s="1042"/>
      <c r="D81" s="1063"/>
      <c r="E81" s="1063"/>
      <c r="F81" s="1047"/>
      <c r="G81" s="1063"/>
      <c r="H81" s="1094"/>
      <c r="I81" s="1049"/>
      <c r="J81" s="132" t="s">
        <v>2720</v>
      </c>
      <c r="K81" s="138" t="s">
        <v>6</v>
      </c>
      <c r="L81" s="140" t="s">
        <v>1226</v>
      </c>
      <c r="M81" s="132" t="str">
        <f>VLOOKUP(L81,CódigosRetorno!$A$2:$B$2080,2,FALSE)</f>
        <v>RegistrationName -  El dato ingresado no cumple con el estandar</v>
      </c>
      <c r="N81" s="124" t="s">
        <v>9</v>
      </c>
      <c r="O81" s="353"/>
    </row>
    <row r="82" spans="1:15" ht="48" x14ac:dyDescent="0.3">
      <c r="A82" s="353"/>
      <c r="B82" s="1048">
        <f>B80+1</f>
        <v>17</v>
      </c>
      <c r="C82" s="1043" t="s">
        <v>1235</v>
      </c>
      <c r="D82" s="1061" t="s">
        <v>60</v>
      </c>
      <c r="E82" s="1061" t="s">
        <v>179</v>
      </c>
      <c r="F82" s="131" t="s">
        <v>295</v>
      </c>
      <c r="G82" s="124"/>
      <c r="H82" s="132" t="s">
        <v>2721</v>
      </c>
      <c r="I82" s="131">
        <v>1</v>
      </c>
      <c r="J82" s="132" t="s">
        <v>181</v>
      </c>
      <c r="K82" s="138" t="s">
        <v>9</v>
      </c>
      <c r="L82" s="140" t="s">
        <v>9</v>
      </c>
      <c r="M82" s="132" t="str">
        <f>VLOOKUP(L82,CódigosRetorno!$A$2:$B$2080,2,FALSE)</f>
        <v>-</v>
      </c>
      <c r="N82" s="131" t="s">
        <v>9</v>
      </c>
      <c r="O82" s="353"/>
    </row>
    <row r="83" spans="1:15" ht="48" x14ac:dyDescent="0.3">
      <c r="A83" s="353"/>
      <c r="B83" s="1057"/>
      <c r="C83" s="1058"/>
      <c r="D83" s="1062"/>
      <c r="E83" s="1062"/>
      <c r="F83" s="131" t="s">
        <v>1213</v>
      </c>
      <c r="G83" s="124" t="s">
        <v>193</v>
      </c>
      <c r="H83" s="132" t="s">
        <v>2722</v>
      </c>
      <c r="I83" s="131">
        <v>1</v>
      </c>
      <c r="J83" s="132" t="s">
        <v>181</v>
      </c>
      <c r="K83" s="138" t="s">
        <v>9</v>
      </c>
      <c r="L83" s="140" t="s">
        <v>9</v>
      </c>
      <c r="M83" s="132" t="str">
        <f>VLOOKUP(L83,CódigosRetorno!$A$2:$B$2080,2,FALSE)</f>
        <v>-</v>
      </c>
      <c r="N83" s="141" t="s">
        <v>9</v>
      </c>
      <c r="O83" s="353"/>
    </row>
    <row r="84" spans="1:15" ht="24" x14ac:dyDescent="0.3">
      <c r="A84" s="353"/>
      <c r="B84" s="1057"/>
      <c r="C84" s="1058"/>
      <c r="D84" s="1062"/>
      <c r="E84" s="1062"/>
      <c r="F84" s="1048"/>
      <c r="G84" s="141" t="s">
        <v>1112</v>
      </c>
      <c r="H84" s="132" t="s">
        <v>1113</v>
      </c>
      <c r="I84" s="131" t="s">
        <v>2411</v>
      </c>
      <c r="J84" s="132" t="s">
        <v>181</v>
      </c>
      <c r="K84" s="124" t="s">
        <v>9</v>
      </c>
      <c r="L84" s="138" t="s">
        <v>9</v>
      </c>
      <c r="M84" s="132" t="str">
        <f>VLOOKUP(L84,CódigosRetorno!$A$2:$B$2080,2,FALSE)</f>
        <v>-</v>
      </c>
      <c r="N84" s="141" t="s">
        <v>9</v>
      </c>
      <c r="O84" s="353"/>
    </row>
    <row r="85" spans="1:15" x14ac:dyDescent="0.3">
      <c r="A85" s="353"/>
      <c r="B85" s="1057"/>
      <c r="C85" s="1058"/>
      <c r="D85" s="1062"/>
      <c r="E85" s="1062"/>
      <c r="F85" s="1057"/>
      <c r="G85" s="141" t="s">
        <v>1045</v>
      </c>
      <c r="H85" s="132" t="s">
        <v>1046</v>
      </c>
      <c r="I85" s="131" t="s">
        <v>2411</v>
      </c>
      <c r="J85" s="132" t="s">
        <v>181</v>
      </c>
      <c r="K85" s="124" t="s">
        <v>9</v>
      </c>
      <c r="L85" s="138" t="s">
        <v>9</v>
      </c>
      <c r="M85" s="132" t="str">
        <f>VLOOKUP(L85,CódigosRetorno!$A$2:$B$2080,2,FALSE)</f>
        <v>-</v>
      </c>
      <c r="N85" s="141" t="s">
        <v>9</v>
      </c>
      <c r="O85" s="353"/>
    </row>
    <row r="86" spans="1:15" ht="36" x14ac:dyDescent="0.3">
      <c r="A86" s="353"/>
      <c r="B86" s="1057"/>
      <c r="C86" s="1058"/>
      <c r="D86" s="1062"/>
      <c r="E86" s="1062"/>
      <c r="F86" s="1049"/>
      <c r="G86" s="141" t="s">
        <v>1116</v>
      </c>
      <c r="H86" s="132" t="s">
        <v>1117</v>
      </c>
      <c r="I86" s="131" t="s">
        <v>2411</v>
      </c>
      <c r="J86" s="132" t="s">
        <v>181</v>
      </c>
      <c r="K86" s="138" t="s">
        <v>9</v>
      </c>
      <c r="L86" s="140" t="s">
        <v>9</v>
      </c>
      <c r="M86" s="132" t="str">
        <f>VLOOKUP(L86,CódigosRetorno!$A$2:$B$2080,2,FALSE)</f>
        <v>-</v>
      </c>
      <c r="N86" s="141" t="s">
        <v>9</v>
      </c>
      <c r="O86" s="353"/>
    </row>
    <row r="87" spans="1:15" ht="48" x14ac:dyDescent="0.3">
      <c r="A87" s="353"/>
      <c r="B87" s="1049"/>
      <c r="C87" s="1044"/>
      <c r="D87" s="1065"/>
      <c r="E87" s="1065"/>
      <c r="F87" s="131" t="s">
        <v>200</v>
      </c>
      <c r="G87" s="124"/>
      <c r="H87" s="132" t="s">
        <v>2723</v>
      </c>
      <c r="I87" s="131">
        <v>1</v>
      </c>
      <c r="J87" s="132" t="s">
        <v>181</v>
      </c>
      <c r="K87" s="138" t="s">
        <v>9</v>
      </c>
      <c r="L87" s="140" t="s">
        <v>9</v>
      </c>
      <c r="M87" s="132" t="str">
        <f>VLOOKUP(L87,CódigosRetorno!$A$2:$B$2080,2,FALSE)</f>
        <v>-</v>
      </c>
      <c r="N87" s="131" t="s">
        <v>9</v>
      </c>
      <c r="O87" s="353"/>
    </row>
    <row r="88" spans="1:15" x14ac:dyDescent="0.3">
      <c r="A88" s="353"/>
      <c r="B88" s="451" t="s">
        <v>2724</v>
      </c>
      <c r="C88" s="452"/>
      <c r="D88" s="452"/>
      <c r="E88" s="453"/>
      <c r="F88" s="453"/>
      <c r="G88" s="453"/>
      <c r="H88" s="452"/>
      <c r="I88" s="592"/>
      <c r="J88" s="419" t="s">
        <v>9</v>
      </c>
      <c r="K88" s="420"/>
      <c r="L88" s="421" t="s">
        <v>9</v>
      </c>
      <c r="M88" s="419" t="str">
        <f>VLOOKUP(L88,CódigosRetorno!$A$2:$B$2080,2,FALSE)</f>
        <v>-</v>
      </c>
      <c r="N88" s="420" t="s">
        <v>9</v>
      </c>
      <c r="O88" s="353"/>
    </row>
    <row r="89" spans="1:15" ht="48" x14ac:dyDescent="0.3">
      <c r="A89" s="353"/>
      <c r="B89" s="1174">
        <f>B82+1</f>
        <v>18</v>
      </c>
      <c r="C89" s="1180" t="s">
        <v>2725</v>
      </c>
      <c r="D89" s="1174" t="s">
        <v>60</v>
      </c>
      <c r="E89" s="1174" t="s">
        <v>140</v>
      </c>
      <c r="F89" s="1123" t="s">
        <v>2726</v>
      </c>
      <c r="G89" s="1174" t="s">
        <v>160</v>
      </c>
      <c r="H89" s="1094" t="s">
        <v>2727</v>
      </c>
      <c r="I89" s="1048">
        <v>1</v>
      </c>
      <c r="J89" s="132" t="s">
        <v>2728</v>
      </c>
      <c r="K89" s="138" t="s">
        <v>6</v>
      </c>
      <c r="L89" s="140" t="s">
        <v>873</v>
      </c>
      <c r="M89" s="132" t="str">
        <f>VLOOKUP(L89,CódigosRetorno!$A$2:$B$2080,2,FALSE)</f>
        <v>Debe indicar el documento afectado por la nota</v>
      </c>
      <c r="N89" s="141" t="s">
        <v>9</v>
      </c>
      <c r="O89" s="353"/>
    </row>
    <row r="90" spans="1:15" ht="48" x14ac:dyDescent="0.3">
      <c r="A90" s="353"/>
      <c r="B90" s="1174"/>
      <c r="C90" s="1180"/>
      <c r="D90" s="1174"/>
      <c r="E90" s="1174"/>
      <c r="F90" s="1123"/>
      <c r="G90" s="1174"/>
      <c r="H90" s="1094"/>
      <c r="I90" s="1057"/>
      <c r="J90" s="646" t="s">
        <v>8536</v>
      </c>
      <c r="K90" s="655" t="s">
        <v>6</v>
      </c>
      <c r="L90" s="650" t="s">
        <v>2729</v>
      </c>
      <c r="M90" s="132" t="str">
        <f>VLOOKUP(L90,CódigosRetorno!$A$2:$B$2080,2,FALSE)</f>
        <v>No se puede modificar mas de un comprobante con la nota</v>
      </c>
      <c r="N90" s="141" t="s">
        <v>9</v>
      </c>
      <c r="O90" s="353"/>
    </row>
    <row r="91" spans="1:15" ht="48" x14ac:dyDescent="0.3">
      <c r="A91" s="353"/>
      <c r="B91" s="1174"/>
      <c r="C91" s="1180"/>
      <c r="D91" s="1174"/>
      <c r="E91" s="1174"/>
      <c r="F91" s="1123"/>
      <c r="G91" s="1174"/>
      <c r="H91" s="1094"/>
      <c r="I91" s="1057"/>
      <c r="J91" s="132" t="s">
        <v>2730</v>
      </c>
      <c r="K91" s="138" t="s">
        <v>6</v>
      </c>
      <c r="L91" s="140" t="s">
        <v>2731</v>
      </c>
      <c r="M91" s="132" t="str">
        <f>VLOOKUP(L91,CódigosRetorno!$A$2:$B$2080,2,FALSE)</f>
        <v>Solo es permitido registrar un documento que modifica.</v>
      </c>
      <c r="N91" s="141" t="s">
        <v>9</v>
      </c>
      <c r="O91" s="353"/>
    </row>
    <row r="92" spans="1:15" ht="72" x14ac:dyDescent="0.3">
      <c r="A92" s="353"/>
      <c r="B92" s="1174"/>
      <c r="C92" s="1180"/>
      <c r="D92" s="1174"/>
      <c r="E92" s="1174"/>
      <c r="F92" s="1123"/>
      <c r="G92" s="1174"/>
      <c r="H92" s="1094"/>
      <c r="I92" s="1057"/>
      <c r="J92" s="132" t="s">
        <v>2732</v>
      </c>
      <c r="K92" s="124" t="s">
        <v>6</v>
      </c>
      <c r="L92" s="138" t="s">
        <v>2733</v>
      </c>
      <c r="M92" s="132" t="str">
        <f>VLOOKUP(L92,CódigosRetorno!$A$2:$B$2080,2,FALSE)</f>
        <v>La serie o numero del documento modificado por la Nota de Credito no cumple con el formato establecido</v>
      </c>
      <c r="N92" s="124" t="s">
        <v>9</v>
      </c>
      <c r="O92" s="353"/>
    </row>
    <row r="93" spans="1:15" ht="72" x14ac:dyDescent="0.3">
      <c r="A93" s="353"/>
      <c r="B93" s="1174"/>
      <c r="C93" s="1180"/>
      <c r="D93" s="1174"/>
      <c r="E93" s="1174"/>
      <c r="F93" s="1123"/>
      <c r="G93" s="1174"/>
      <c r="H93" s="1094"/>
      <c r="I93" s="1057"/>
      <c r="J93" s="132" t="s">
        <v>2734</v>
      </c>
      <c r="K93" s="124" t="s">
        <v>6</v>
      </c>
      <c r="L93" s="138" t="s">
        <v>2733</v>
      </c>
      <c r="M93" s="132" t="str">
        <f>VLOOKUP(L93,CódigosRetorno!$A$2:$B$2080,2,FALSE)</f>
        <v>La serie o numero del documento modificado por la Nota de Credito no cumple con el formato establecido</v>
      </c>
      <c r="N93" s="124" t="s">
        <v>9</v>
      </c>
      <c r="O93" s="353"/>
    </row>
    <row r="94" spans="1:15" ht="60" x14ac:dyDescent="0.3">
      <c r="A94" s="353"/>
      <c r="B94" s="1174"/>
      <c r="C94" s="1180"/>
      <c r="D94" s="1174"/>
      <c r="E94" s="1174"/>
      <c r="F94" s="1123"/>
      <c r="G94" s="1174"/>
      <c r="H94" s="1094"/>
      <c r="I94" s="1057"/>
      <c r="J94" s="646" t="s">
        <v>9713</v>
      </c>
      <c r="K94" s="649" t="s">
        <v>6</v>
      </c>
      <c r="L94" s="655" t="s">
        <v>2733</v>
      </c>
      <c r="M94" s="132" t="str">
        <f>VLOOKUP(L94,CódigosRetorno!$A$2:$B$2080,2,FALSE)</f>
        <v>La serie o numero del documento modificado por la Nota de Credito no cumple con el formato establecido</v>
      </c>
      <c r="N94" s="124" t="s">
        <v>9</v>
      </c>
      <c r="O94" s="353"/>
    </row>
    <row r="95" spans="1:15" ht="60" x14ac:dyDescent="0.3">
      <c r="A95" s="353"/>
      <c r="B95" s="1174"/>
      <c r="C95" s="1180"/>
      <c r="D95" s="1174"/>
      <c r="E95" s="1174"/>
      <c r="F95" s="1123"/>
      <c r="G95" s="1174"/>
      <c r="H95" s="1094"/>
      <c r="I95" s="1057"/>
      <c r="J95" s="646" t="s">
        <v>9720</v>
      </c>
      <c r="K95" s="649" t="s">
        <v>6</v>
      </c>
      <c r="L95" s="655" t="s">
        <v>2733</v>
      </c>
      <c r="M95" s="132" t="str">
        <f>VLOOKUP(L95,CódigosRetorno!$A$2:$B$2080,2,FALSE)</f>
        <v>La serie o numero del documento modificado por la Nota de Credito no cumple con el formato establecido</v>
      </c>
      <c r="N95" s="124" t="s">
        <v>9</v>
      </c>
      <c r="O95" s="353"/>
    </row>
    <row r="96" spans="1:15" ht="60" x14ac:dyDescent="0.3">
      <c r="A96" s="353"/>
      <c r="B96" s="1174"/>
      <c r="C96" s="1180"/>
      <c r="D96" s="1174"/>
      <c r="E96" s="1174"/>
      <c r="F96" s="1123"/>
      <c r="G96" s="1174"/>
      <c r="H96" s="1094"/>
      <c r="I96" s="1057"/>
      <c r="J96" s="646" t="s">
        <v>9740</v>
      </c>
      <c r="K96" s="649" t="s">
        <v>6</v>
      </c>
      <c r="L96" s="655" t="s">
        <v>2733</v>
      </c>
      <c r="M96" s="132" t="str">
        <f>VLOOKUP(L96,CódigosRetorno!$A$2:$B$2080,2,FALSE)</f>
        <v>La serie o numero del documento modificado por la Nota de Credito no cumple con el formato establecido</v>
      </c>
      <c r="N96" s="124" t="s">
        <v>9</v>
      </c>
      <c r="O96" s="353"/>
    </row>
    <row r="97" spans="1:15" ht="48" x14ac:dyDescent="0.3">
      <c r="A97" s="353"/>
      <c r="B97" s="1174"/>
      <c r="C97" s="1180"/>
      <c r="D97" s="1174"/>
      <c r="E97" s="1174"/>
      <c r="F97" s="1123"/>
      <c r="G97" s="1174"/>
      <c r="H97" s="1094"/>
      <c r="I97" s="1057"/>
      <c r="J97" s="132" t="s">
        <v>2735</v>
      </c>
      <c r="K97" s="124" t="s">
        <v>6</v>
      </c>
      <c r="L97" s="138" t="s">
        <v>2733</v>
      </c>
      <c r="M97" s="132" t="str">
        <f>VLOOKUP(L97,CódigosRetorno!$A$2:$B$2080,2,FALSE)</f>
        <v>La serie o numero del documento modificado por la Nota de Credito no cumple con el formato establecido</v>
      </c>
      <c r="N97" s="124" t="s">
        <v>9</v>
      </c>
      <c r="O97" s="353"/>
    </row>
    <row r="98" spans="1:15" ht="48" x14ac:dyDescent="0.3">
      <c r="A98" s="353"/>
      <c r="B98" s="1174"/>
      <c r="C98" s="1180"/>
      <c r="D98" s="1174"/>
      <c r="E98" s="1174"/>
      <c r="F98" s="1123"/>
      <c r="G98" s="1174"/>
      <c r="H98" s="1094"/>
      <c r="I98" s="1057"/>
      <c r="J98" s="132" t="s">
        <v>2736</v>
      </c>
      <c r="K98" s="124" t="s">
        <v>6</v>
      </c>
      <c r="L98" s="138" t="s">
        <v>2737</v>
      </c>
      <c r="M98" s="132" t="str">
        <f>VLOOKUP(L98,CódigosRetorno!$A$2:$B$2080,2,FALSE)</f>
        <v>El documento modificado en la Nota de credito no esta registrada.</v>
      </c>
      <c r="N98" s="131" t="s">
        <v>840</v>
      </c>
      <c r="O98" s="353"/>
    </row>
    <row r="99" spans="1:15" ht="36" x14ac:dyDescent="0.3">
      <c r="A99" s="353"/>
      <c r="B99" s="1174"/>
      <c r="C99" s="1180"/>
      <c r="D99" s="1174"/>
      <c r="E99" s="1174"/>
      <c r="F99" s="1123"/>
      <c r="G99" s="1174"/>
      <c r="H99" s="1094"/>
      <c r="I99" s="1057"/>
      <c r="J99" s="646" t="s">
        <v>9714</v>
      </c>
      <c r="K99" s="649" t="s">
        <v>6</v>
      </c>
      <c r="L99" s="655" t="s">
        <v>2737</v>
      </c>
      <c r="M99" s="132" t="str">
        <f>VLOOKUP(L99,CódigosRetorno!$A$2:$B$2080,2,FALSE)</f>
        <v>El documento modificado en la Nota de credito no esta registrada.</v>
      </c>
      <c r="N99" s="131" t="s">
        <v>840</v>
      </c>
      <c r="O99" s="353"/>
    </row>
    <row r="100" spans="1:15" ht="24" x14ac:dyDescent="0.3">
      <c r="A100" s="353"/>
      <c r="B100" s="1174"/>
      <c r="C100" s="1180"/>
      <c r="D100" s="1174"/>
      <c r="E100" s="1174"/>
      <c r="F100" s="1123"/>
      <c r="G100" s="1174"/>
      <c r="H100" s="1094"/>
      <c r="I100" s="1057"/>
      <c r="J100" s="646" t="s">
        <v>9715</v>
      </c>
      <c r="K100" s="649" t="s">
        <v>6</v>
      </c>
      <c r="L100" s="655" t="s">
        <v>2737</v>
      </c>
      <c r="M100" s="132" t="str">
        <f>VLOOKUP(L100,CódigosRetorno!$A$2:$B$2080,2,FALSE)</f>
        <v>El documento modificado en la Nota de credito no esta registrada.</v>
      </c>
      <c r="N100" s="131" t="s">
        <v>840</v>
      </c>
      <c r="O100" s="353"/>
    </row>
    <row r="101" spans="1:15" ht="48" x14ac:dyDescent="0.3">
      <c r="A101" s="353"/>
      <c r="B101" s="1174"/>
      <c r="C101" s="1180"/>
      <c r="D101" s="1174"/>
      <c r="E101" s="1174"/>
      <c r="F101" s="1123"/>
      <c r="G101" s="1174"/>
      <c r="H101" s="1094"/>
      <c r="I101" s="1057"/>
      <c r="J101" s="132" t="s">
        <v>2738</v>
      </c>
      <c r="K101" s="124" t="s">
        <v>6</v>
      </c>
      <c r="L101" s="138" t="s">
        <v>2739</v>
      </c>
      <c r="M101" s="132" t="str">
        <f>VLOOKUP(L101,CódigosRetorno!$A$2:$B$2080,2,FALSE)</f>
        <v>El documento modificado en la Nota de credito se encuentra de baja</v>
      </c>
      <c r="N101" s="131" t="s">
        <v>840</v>
      </c>
      <c r="O101" s="353"/>
    </row>
    <row r="102" spans="1:15" ht="36" x14ac:dyDescent="0.3">
      <c r="A102" s="353"/>
      <c r="B102" s="1174"/>
      <c r="C102" s="1180"/>
      <c r="D102" s="1174"/>
      <c r="E102" s="1174"/>
      <c r="F102" s="1123"/>
      <c r="G102" s="1174"/>
      <c r="H102" s="1094"/>
      <c r="I102" s="1057"/>
      <c r="J102" s="646" t="s">
        <v>9716</v>
      </c>
      <c r="K102" s="649" t="s">
        <v>6</v>
      </c>
      <c r="L102" s="655" t="s">
        <v>2739</v>
      </c>
      <c r="M102" s="132" t="str">
        <f>VLOOKUP(L102,CódigosRetorno!$A$2:$B$2080,2,FALSE)</f>
        <v>El documento modificado en la Nota de credito se encuentra de baja</v>
      </c>
      <c r="N102" s="131" t="s">
        <v>840</v>
      </c>
      <c r="O102" s="353"/>
    </row>
    <row r="103" spans="1:15" ht="24" x14ac:dyDescent="0.3">
      <c r="A103" s="353"/>
      <c r="B103" s="1174"/>
      <c r="C103" s="1180"/>
      <c r="D103" s="1174"/>
      <c r="E103" s="1174"/>
      <c r="F103" s="1123"/>
      <c r="G103" s="1174"/>
      <c r="H103" s="1094"/>
      <c r="I103" s="1057"/>
      <c r="J103" s="646" t="s">
        <v>9717</v>
      </c>
      <c r="K103" s="649" t="s">
        <v>6</v>
      </c>
      <c r="L103" s="655" t="s">
        <v>2739</v>
      </c>
      <c r="M103" s="132" t="str">
        <f>VLOOKUP(L103,CódigosRetorno!$A$2:$B$2080,2,FALSE)</f>
        <v>El documento modificado en la Nota de credito se encuentra de baja</v>
      </c>
      <c r="N103" s="131" t="s">
        <v>840</v>
      </c>
      <c r="O103" s="353"/>
    </row>
    <row r="104" spans="1:15" ht="48" x14ac:dyDescent="0.3">
      <c r="A104" s="353"/>
      <c r="B104" s="1174"/>
      <c r="C104" s="1180"/>
      <c r="D104" s="1174"/>
      <c r="E104" s="1174"/>
      <c r="F104" s="1123"/>
      <c r="G104" s="1174"/>
      <c r="H104" s="1094"/>
      <c r="I104" s="1057"/>
      <c r="J104" s="132" t="s">
        <v>2740</v>
      </c>
      <c r="K104" s="124" t="s">
        <v>6</v>
      </c>
      <c r="L104" s="138" t="s">
        <v>2741</v>
      </c>
      <c r="M104" s="132" t="str">
        <f>VLOOKUP(L104,CódigosRetorno!$A$2:$B$2080,2,FALSE)</f>
        <v>El documento modificado en la Nota de credito esta registrada como rechazada</v>
      </c>
      <c r="N104" s="131" t="s">
        <v>840</v>
      </c>
      <c r="O104" s="353"/>
    </row>
    <row r="105" spans="1:15" ht="36" x14ac:dyDescent="0.3">
      <c r="A105" s="353"/>
      <c r="B105" s="1174"/>
      <c r="C105" s="1180"/>
      <c r="D105" s="1174"/>
      <c r="E105" s="1174"/>
      <c r="F105" s="1123"/>
      <c r="G105" s="1174"/>
      <c r="H105" s="1094"/>
      <c r="I105" s="1057"/>
      <c r="J105" s="646" t="s">
        <v>9718</v>
      </c>
      <c r="K105" s="649" t="s">
        <v>6</v>
      </c>
      <c r="L105" s="655" t="s">
        <v>2741</v>
      </c>
      <c r="M105" s="132" t="str">
        <f>VLOOKUP(L105,CódigosRetorno!$A$2:$B$2080,2,FALSE)</f>
        <v>El documento modificado en la Nota de credito esta registrada como rechazada</v>
      </c>
      <c r="N105" s="131" t="s">
        <v>840</v>
      </c>
      <c r="O105" s="353"/>
    </row>
    <row r="106" spans="1:15" ht="24" x14ac:dyDescent="0.3">
      <c r="A106" s="353"/>
      <c r="B106" s="1174"/>
      <c r="C106" s="1180"/>
      <c r="D106" s="1174"/>
      <c r="E106" s="1174"/>
      <c r="F106" s="1123"/>
      <c r="G106" s="1174"/>
      <c r="H106" s="1094"/>
      <c r="I106" s="1057"/>
      <c r="J106" s="983" t="s">
        <v>9719</v>
      </c>
      <c r="K106" s="984" t="s">
        <v>6</v>
      </c>
      <c r="L106" s="985" t="s">
        <v>2741</v>
      </c>
      <c r="M106" s="132" t="str">
        <f>VLOOKUP(L106,CódigosRetorno!$A$2:$B$2080,2,FALSE)</f>
        <v>El documento modificado en la Nota de credito esta registrada como rechazada</v>
      </c>
      <c r="N106" s="131" t="s">
        <v>840</v>
      </c>
      <c r="O106" s="353"/>
    </row>
    <row r="107" spans="1:15" ht="60" x14ac:dyDescent="0.3">
      <c r="A107" s="353"/>
      <c r="B107" s="1174"/>
      <c r="C107" s="1180"/>
      <c r="D107" s="1174"/>
      <c r="E107" s="1174"/>
      <c r="F107" s="1123"/>
      <c r="G107" s="1174"/>
      <c r="H107" s="1094"/>
      <c r="I107" s="1057"/>
      <c r="J107" s="132" t="s">
        <v>2742</v>
      </c>
      <c r="K107" s="124" t="s">
        <v>203</v>
      </c>
      <c r="L107" s="138" t="s">
        <v>2743</v>
      </c>
      <c r="M107" s="132" t="str">
        <f>VLOOKUP(L107,CódigosRetorno!$A$2:$B$2080,2,FALSE)</f>
        <v>Documento afectado por la nota electronica no se encuentra autorizado</v>
      </c>
      <c r="N107" s="131" t="s">
        <v>172</v>
      </c>
      <c r="O107" s="353"/>
    </row>
    <row r="108" spans="1:15" ht="60" x14ac:dyDescent="0.3">
      <c r="A108" s="353"/>
      <c r="B108" s="1174"/>
      <c r="C108" s="1180"/>
      <c r="D108" s="1174"/>
      <c r="E108" s="1174"/>
      <c r="F108" s="1123"/>
      <c r="G108" s="1174"/>
      <c r="H108" s="1094"/>
      <c r="I108" s="1057"/>
      <c r="J108" s="132" t="s">
        <v>2744</v>
      </c>
      <c r="K108" s="124" t="s">
        <v>6</v>
      </c>
      <c r="L108" s="138" t="s">
        <v>2745</v>
      </c>
      <c r="M108" s="132" t="str">
        <f>VLOOKUP(L108,CódigosRetorno!$A$2:$B$2080,2,FALSE)</f>
        <v>La fecha de emisión de la nota debe ser mayor o igual a la fecha de emisión de los documentos que modifica</v>
      </c>
      <c r="N108" s="131" t="s">
        <v>840</v>
      </c>
      <c r="O108" s="353"/>
    </row>
    <row r="109" spans="1:15" ht="48" x14ac:dyDescent="0.3">
      <c r="A109" s="353"/>
      <c r="B109" s="1174"/>
      <c r="C109" s="1180"/>
      <c r="D109" s="1174"/>
      <c r="E109" s="1174"/>
      <c r="F109" s="1123"/>
      <c r="G109" s="1174"/>
      <c r="H109" s="1094"/>
      <c r="I109" s="1057"/>
      <c r="J109" s="646" t="s">
        <v>9730</v>
      </c>
      <c r="K109" s="649" t="s">
        <v>6</v>
      </c>
      <c r="L109" s="655" t="s">
        <v>2745</v>
      </c>
      <c r="M109" s="132" t="str">
        <f>VLOOKUP(L109,CódigosRetorno!$A$2:$B$2080,2,FALSE)</f>
        <v>La fecha de emisión de la nota debe ser mayor o igual a la fecha de emisión de los documentos que modifica</v>
      </c>
      <c r="N109" s="131" t="s">
        <v>840</v>
      </c>
      <c r="O109" s="353"/>
    </row>
    <row r="110" spans="1:15" ht="36" x14ac:dyDescent="0.3">
      <c r="A110" s="353"/>
      <c r="B110" s="1174"/>
      <c r="C110" s="1180"/>
      <c r="D110" s="1174"/>
      <c r="E110" s="1174"/>
      <c r="F110" s="1123"/>
      <c r="G110" s="1174"/>
      <c r="H110" s="1094"/>
      <c r="I110" s="1057"/>
      <c r="J110" s="646" t="s">
        <v>9731</v>
      </c>
      <c r="K110" s="649" t="s">
        <v>6</v>
      </c>
      <c r="L110" s="655" t="s">
        <v>2745</v>
      </c>
      <c r="M110" s="132" t="str">
        <f>VLOOKUP(L110,CódigosRetorno!$A$2:$B$2080,2,FALSE)</f>
        <v>La fecha de emisión de la nota debe ser mayor o igual a la fecha de emisión de los documentos que modifica</v>
      </c>
      <c r="N110" s="131" t="s">
        <v>840</v>
      </c>
      <c r="O110" s="353"/>
    </row>
    <row r="111" spans="1:15" ht="96" x14ac:dyDescent="0.3">
      <c r="A111" s="353"/>
      <c r="B111" s="1174"/>
      <c r="C111" s="1180"/>
      <c r="D111" s="1174"/>
      <c r="E111" s="1174"/>
      <c r="F111" s="1123"/>
      <c r="G111" s="1174"/>
      <c r="H111" s="1094"/>
      <c r="I111" s="1057"/>
      <c r="J111" s="132" t="s">
        <v>2746</v>
      </c>
      <c r="K111" s="564" t="s">
        <v>6</v>
      </c>
      <c r="L111" s="562" t="s">
        <v>2747</v>
      </c>
      <c r="M111" s="132" t="str">
        <f>VLOOKUP(L111,CódigosRetorno!$A$2:$B$2080,2,FALSE)</f>
        <v>El monto total de la nota de credito debe ser menor o igual al monto del documento que modifica</v>
      </c>
      <c r="N111" s="131"/>
      <c r="O111" s="353"/>
    </row>
    <row r="112" spans="1:15" ht="96" x14ac:dyDescent="0.3">
      <c r="A112" s="353"/>
      <c r="B112" s="1174"/>
      <c r="C112" s="1180"/>
      <c r="D112" s="1174"/>
      <c r="E112" s="1174"/>
      <c r="F112" s="1123"/>
      <c r="G112" s="1174"/>
      <c r="H112" s="1094"/>
      <c r="I112" s="1057"/>
      <c r="J112" s="691" t="s">
        <v>2748</v>
      </c>
      <c r="K112" s="692" t="s">
        <v>203</v>
      </c>
      <c r="L112" s="701" t="s">
        <v>2749</v>
      </c>
      <c r="M112" s="691" t="str">
        <f>VLOOKUP(L112,CódigosRetorno!$A$2:$B$2080,2,FALSE)</f>
        <v>El monto total de la nota de credito debe ser menor o igual al monto del documento que modifica</v>
      </c>
      <c r="N112" s="647"/>
      <c r="O112" s="353"/>
    </row>
    <row r="113" spans="1:15" ht="144" x14ac:dyDescent="0.3">
      <c r="A113" s="353"/>
      <c r="B113" s="1174"/>
      <c r="C113" s="1180"/>
      <c r="D113" s="1174"/>
      <c r="E113" s="1174"/>
      <c r="F113" s="1123"/>
      <c r="G113" s="1174"/>
      <c r="H113" s="1094"/>
      <c r="I113" s="1057"/>
      <c r="J113" s="646" t="s">
        <v>8302</v>
      </c>
      <c r="K113" s="649" t="s">
        <v>6</v>
      </c>
      <c r="L113" s="655" t="s">
        <v>2747</v>
      </c>
      <c r="M113" s="646" t="str">
        <f>VLOOKUP(L113,CódigosRetorno!$A$2:$B$2080,2,FALSE)</f>
        <v>El monto total de la nota de credito debe ser menor o igual al monto del documento que modifica</v>
      </c>
      <c r="N113" s="647"/>
      <c r="O113" s="353"/>
    </row>
    <row r="114" spans="1:15" ht="156" x14ac:dyDescent="0.3">
      <c r="A114" s="353"/>
      <c r="B114" s="1174"/>
      <c r="C114" s="1180"/>
      <c r="D114" s="1174"/>
      <c r="E114" s="1174"/>
      <c r="F114" s="1123"/>
      <c r="G114" s="1174"/>
      <c r="H114" s="1094"/>
      <c r="I114" s="1057"/>
      <c r="J114" s="646" t="s">
        <v>8303</v>
      </c>
      <c r="K114" s="649" t="s">
        <v>6</v>
      </c>
      <c r="L114" s="655" t="s">
        <v>8304</v>
      </c>
      <c r="M114" s="646" t="str">
        <f>VLOOKUP(L114,CódigosRetorno!$A$2:$B$2080,2,FALSE)</f>
        <v>El monto consignado supera al importe documento que modifica</v>
      </c>
      <c r="N114" s="716"/>
      <c r="O114" s="353"/>
    </row>
    <row r="115" spans="1:15" ht="168" x14ac:dyDescent="0.3">
      <c r="A115" s="353"/>
      <c r="B115" s="1174"/>
      <c r="C115" s="1180"/>
      <c r="D115" s="1174"/>
      <c r="E115" s="1174"/>
      <c r="F115" s="1123"/>
      <c r="G115" s="1174"/>
      <c r="H115" s="1094"/>
      <c r="I115" s="1057"/>
      <c r="J115" s="646" t="s">
        <v>8305</v>
      </c>
      <c r="K115" s="649" t="s">
        <v>6</v>
      </c>
      <c r="L115" s="655" t="s">
        <v>8304</v>
      </c>
      <c r="M115" s="646" t="str">
        <f>VLOOKUP(L115,CódigosRetorno!$A$2:$B$2080,2,FALSE)</f>
        <v>El monto consignado supera al importe documento que modifica</v>
      </c>
      <c r="N115" s="716"/>
      <c r="O115" s="353"/>
    </row>
    <row r="116" spans="1:15" ht="180" x14ac:dyDescent="0.3">
      <c r="A116" s="353"/>
      <c r="B116" s="1174"/>
      <c r="C116" s="1180"/>
      <c r="D116" s="1174"/>
      <c r="E116" s="1174"/>
      <c r="F116" s="1123"/>
      <c r="G116" s="1174"/>
      <c r="H116" s="1094"/>
      <c r="I116" s="1057"/>
      <c r="J116" s="646" t="s">
        <v>8638</v>
      </c>
      <c r="K116" s="649" t="s">
        <v>6</v>
      </c>
      <c r="L116" s="655" t="s">
        <v>8304</v>
      </c>
      <c r="M116" s="646" t="str">
        <f>VLOOKUP(L116,CódigosRetorno!$A$2:$B$2080,2,FALSE)</f>
        <v>El monto consignado supera al importe documento que modifica</v>
      </c>
      <c r="N116" s="716"/>
      <c r="O116" s="353"/>
    </row>
    <row r="117" spans="1:15" ht="168" x14ac:dyDescent="0.3">
      <c r="A117" s="353"/>
      <c r="B117" s="1174"/>
      <c r="C117" s="1180"/>
      <c r="D117" s="1174"/>
      <c r="E117" s="1174"/>
      <c r="F117" s="1123"/>
      <c r="G117" s="1174"/>
      <c r="H117" s="1094"/>
      <c r="I117" s="1057"/>
      <c r="J117" s="646" t="s">
        <v>8306</v>
      </c>
      <c r="K117" s="649" t="s">
        <v>6</v>
      </c>
      <c r="L117" s="655" t="s">
        <v>8304</v>
      </c>
      <c r="M117" s="646" t="str">
        <f>VLOOKUP(L117,CódigosRetorno!$A$2:$B$2080,2,FALSE)</f>
        <v>El monto consignado supera al importe documento que modifica</v>
      </c>
      <c r="N117" s="716"/>
      <c r="O117" s="353"/>
    </row>
    <row r="118" spans="1:15" ht="168" x14ac:dyDescent="0.3">
      <c r="A118" s="353"/>
      <c r="B118" s="1174"/>
      <c r="C118" s="1180"/>
      <c r="D118" s="1174"/>
      <c r="E118" s="1174"/>
      <c r="F118" s="1123"/>
      <c r="G118" s="1174"/>
      <c r="H118" s="1094"/>
      <c r="I118" s="1057"/>
      <c r="J118" s="646" t="s">
        <v>8307</v>
      </c>
      <c r="K118" s="649" t="s">
        <v>6</v>
      </c>
      <c r="L118" s="655" t="s">
        <v>8304</v>
      </c>
      <c r="M118" s="646" t="str">
        <f>VLOOKUP(L118,CódigosRetorno!$A$2:$B$2080,2,FALSE)</f>
        <v>El monto consignado supera al importe documento que modifica</v>
      </c>
      <c r="N118" s="716"/>
      <c r="O118" s="353"/>
    </row>
    <row r="119" spans="1:15" ht="168" x14ac:dyDescent="0.3">
      <c r="A119" s="353"/>
      <c r="B119" s="1174"/>
      <c r="C119" s="1180"/>
      <c r="D119" s="1174"/>
      <c r="E119" s="1174"/>
      <c r="F119" s="1123"/>
      <c r="G119" s="1174"/>
      <c r="H119" s="1094"/>
      <c r="I119" s="1057"/>
      <c r="J119" s="646" t="s">
        <v>8308</v>
      </c>
      <c r="K119" s="649" t="s">
        <v>6</v>
      </c>
      <c r="L119" s="655" t="s">
        <v>8304</v>
      </c>
      <c r="M119" s="646" t="str">
        <f>VLOOKUP(L119,CódigosRetorno!$A$2:$B$2080,2,FALSE)</f>
        <v>El monto consignado supera al importe documento que modifica</v>
      </c>
      <c r="N119" s="716"/>
      <c r="O119" s="353"/>
    </row>
    <row r="120" spans="1:15" ht="168" x14ac:dyDescent="0.3">
      <c r="A120" s="353"/>
      <c r="B120" s="1174"/>
      <c r="C120" s="1180"/>
      <c r="D120" s="1174"/>
      <c r="E120" s="1174"/>
      <c r="F120" s="1123"/>
      <c r="G120" s="1174"/>
      <c r="H120" s="1094"/>
      <c r="I120" s="1057"/>
      <c r="J120" s="646" t="s">
        <v>8309</v>
      </c>
      <c r="K120" s="649" t="s">
        <v>6</v>
      </c>
      <c r="L120" s="655" t="s">
        <v>8304</v>
      </c>
      <c r="M120" s="646" t="str">
        <f>VLOOKUP(L120,CódigosRetorno!$A$2:$B$2080,2,FALSE)</f>
        <v>El monto consignado supera al importe documento que modifica</v>
      </c>
      <c r="N120" s="716"/>
      <c r="O120" s="353"/>
    </row>
    <row r="121" spans="1:15" ht="144" x14ac:dyDescent="0.3">
      <c r="A121" s="353"/>
      <c r="B121" s="1174"/>
      <c r="C121" s="1180"/>
      <c r="D121" s="1174"/>
      <c r="E121" s="1174"/>
      <c r="F121" s="1123"/>
      <c r="G121" s="1174"/>
      <c r="H121" s="1094"/>
      <c r="I121" s="1057"/>
      <c r="J121" s="646" t="s">
        <v>8310</v>
      </c>
      <c r="K121" s="649" t="s">
        <v>6</v>
      </c>
      <c r="L121" s="655" t="s">
        <v>8304</v>
      </c>
      <c r="M121" s="646" t="str">
        <f>VLOOKUP(L121,CódigosRetorno!$A$2:$B$2080,2,FALSE)</f>
        <v>El monto consignado supera al importe documento que modifica</v>
      </c>
      <c r="N121" s="716"/>
      <c r="O121" s="353"/>
    </row>
    <row r="122" spans="1:15" ht="144" x14ac:dyDescent="0.3">
      <c r="A122" s="353"/>
      <c r="B122" s="1174"/>
      <c r="C122" s="1180"/>
      <c r="D122" s="1174"/>
      <c r="E122" s="1174"/>
      <c r="F122" s="1123"/>
      <c r="G122" s="1174"/>
      <c r="H122" s="1094"/>
      <c r="I122" s="1057"/>
      <c r="J122" s="646" t="s">
        <v>8311</v>
      </c>
      <c r="K122" s="649" t="s">
        <v>6</v>
      </c>
      <c r="L122" s="655" t="s">
        <v>8304</v>
      </c>
      <c r="M122" s="646" t="str">
        <f>VLOOKUP(L122,CódigosRetorno!$A$2:$B$2080,2,FALSE)</f>
        <v>El monto consignado supera al importe documento que modifica</v>
      </c>
      <c r="N122" s="716"/>
      <c r="O122" s="353"/>
    </row>
    <row r="123" spans="1:15" ht="144" x14ac:dyDescent="0.3">
      <c r="A123" s="353"/>
      <c r="B123" s="1174"/>
      <c r="C123" s="1180"/>
      <c r="D123" s="1174"/>
      <c r="E123" s="1174"/>
      <c r="F123" s="1123"/>
      <c r="G123" s="1174"/>
      <c r="H123" s="1094"/>
      <c r="I123" s="1057"/>
      <c r="J123" s="646" t="s">
        <v>8312</v>
      </c>
      <c r="K123" s="649" t="s">
        <v>203</v>
      </c>
      <c r="L123" s="655" t="s">
        <v>2749</v>
      </c>
      <c r="M123" s="646" t="str">
        <f>VLOOKUP(L123,CódigosRetorno!$A$2:$B$2080,2,FALSE)</f>
        <v>El monto total de la nota de credito debe ser menor o igual al monto del documento que modifica</v>
      </c>
      <c r="N123" s="716"/>
      <c r="O123" s="353"/>
    </row>
    <row r="124" spans="1:15" ht="180" x14ac:dyDescent="0.3">
      <c r="A124" s="353"/>
      <c r="B124" s="1174"/>
      <c r="C124" s="1180"/>
      <c r="D124" s="1174"/>
      <c r="E124" s="1174"/>
      <c r="F124" s="1123"/>
      <c r="G124" s="1174"/>
      <c r="H124" s="1094"/>
      <c r="I124" s="1057"/>
      <c r="J124" s="646" t="s">
        <v>8313</v>
      </c>
      <c r="K124" s="649" t="s">
        <v>203</v>
      </c>
      <c r="L124" s="655" t="s">
        <v>2749</v>
      </c>
      <c r="M124" s="646" t="str">
        <f>VLOOKUP(L124,CódigosRetorno!$A$2:$B$2080,2,FALSE)</f>
        <v>El monto total de la nota de credito debe ser menor o igual al monto del documento que modifica</v>
      </c>
      <c r="N124" s="716"/>
      <c r="O124" s="353"/>
    </row>
    <row r="125" spans="1:15" ht="156" x14ac:dyDescent="0.3">
      <c r="A125" s="353"/>
      <c r="B125" s="1174"/>
      <c r="C125" s="1180"/>
      <c r="D125" s="1174"/>
      <c r="E125" s="1174"/>
      <c r="F125" s="1123"/>
      <c r="G125" s="1174"/>
      <c r="H125" s="1094"/>
      <c r="I125" s="1057"/>
      <c r="J125" s="646" t="s">
        <v>8314</v>
      </c>
      <c r="K125" s="649" t="s">
        <v>203</v>
      </c>
      <c r="L125" s="655" t="s">
        <v>2749</v>
      </c>
      <c r="M125" s="646" t="str">
        <f>VLOOKUP(L125,CódigosRetorno!$A$2:$B$2080,2,FALSE)</f>
        <v>El monto total de la nota de credito debe ser menor o igual al monto del documento que modifica</v>
      </c>
      <c r="N125" s="716"/>
      <c r="O125" s="353"/>
    </row>
    <row r="126" spans="1:15" ht="144" x14ac:dyDescent="0.3">
      <c r="A126" s="353"/>
      <c r="B126" s="1174"/>
      <c r="C126" s="1180"/>
      <c r="D126" s="1174"/>
      <c r="E126" s="1174"/>
      <c r="F126" s="1123"/>
      <c r="G126" s="1174"/>
      <c r="H126" s="1094"/>
      <c r="I126" s="1057"/>
      <c r="J126" s="646" t="s">
        <v>8315</v>
      </c>
      <c r="K126" s="649" t="s">
        <v>203</v>
      </c>
      <c r="L126" s="655" t="s">
        <v>2749</v>
      </c>
      <c r="M126" s="646" t="str">
        <f>VLOOKUP(L126,CódigosRetorno!$A$2:$B$2080,2,FALSE)</f>
        <v>El monto total de la nota de credito debe ser menor o igual al monto del documento que modifica</v>
      </c>
      <c r="N126" s="716"/>
      <c r="O126" s="353"/>
    </row>
    <row r="127" spans="1:15" ht="60" x14ac:dyDescent="0.3">
      <c r="A127" s="353"/>
      <c r="B127" s="1174"/>
      <c r="C127" s="1180"/>
      <c r="D127" s="1174"/>
      <c r="E127" s="1174"/>
      <c r="F127" s="1123"/>
      <c r="G127" s="1174"/>
      <c r="H127" s="1094"/>
      <c r="I127" s="1057"/>
      <c r="J127" s="134" t="s">
        <v>2750</v>
      </c>
      <c r="K127" s="138" t="s">
        <v>6</v>
      </c>
      <c r="L127" s="138" t="s">
        <v>2751</v>
      </c>
      <c r="M127" s="132" t="str">
        <f>VLOOKUP(L127,CódigosRetorno!$A$2:$B$2080,2,FALSE)</f>
        <v>El tipo de moneda de la nota debe ser el mismo que el declarado en el documento que modifica</v>
      </c>
      <c r="N127" s="131" t="s">
        <v>840</v>
      </c>
      <c r="O127" s="353"/>
    </row>
    <row r="128" spans="1:15" ht="36" x14ac:dyDescent="0.3">
      <c r="A128" s="353"/>
      <c r="B128" s="1174"/>
      <c r="C128" s="1180"/>
      <c r="D128" s="1174"/>
      <c r="E128" s="1174"/>
      <c r="F128" s="1123"/>
      <c r="G128" s="1174"/>
      <c r="H128" s="1094"/>
      <c r="I128" s="1057"/>
      <c r="J128" s="981" t="s">
        <v>9754</v>
      </c>
      <c r="K128" s="982" t="s">
        <v>6</v>
      </c>
      <c r="L128" s="982" t="s">
        <v>2751</v>
      </c>
      <c r="M128" s="986" t="str">
        <f>VLOOKUP(L128,CódigosRetorno!$A$2:$B$2080,2,FALSE)</f>
        <v>El tipo de moneda de la nota debe ser el mismo que el declarado en el documento que modifica</v>
      </c>
      <c r="N128" s="131" t="s">
        <v>840</v>
      </c>
      <c r="O128" s="353"/>
    </row>
    <row r="129" spans="1:15" ht="48" x14ac:dyDescent="0.3">
      <c r="A129" s="353"/>
      <c r="B129" s="1174"/>
      <c r="C129" s="1180"/>
      <c r="D129" s="1174"/>
      <c r="E129" s="1174"/>
      <c r="F129" s="1123"/>
      <c r="G129" s="1174"/>
      <c r="H129" s="1094"/>
      <c r="I129" s="1057"/>
      <c r="J129" s="134" t="s">
        <v>2752</v>
      </c>
      <c r="K129" s="124" t="s">
        <v>203</v>
      </c>
      <c r="L129" s="77" t="s">
        <v>2753</v>
      </c>
      <c r="M129" s="132" t="str">
        <f>VLOOKUP(L129,CódigosRetorno!$A$2:$B$2080,2,FALSE)</f>
        <v>El tipo de moneda de la nota debe ser el mismo que el declarado en el documento que modifica</v>
      </c>
      <c r="N129" s="131"/>
      <c r="O129" s="353"/>
    </row>
    <row r="130" spans="1:15" ht="36" x14ac:dyDescent="0.3">
      <c r="A130" s="353"/>
      <c r="B130" s="1174"/>
      <c r="C130" s="1180"/>
      <c r="D130" s="1174"/>
      <c r="E130" s="1174"/>
      <c r="F130" s="1123"/>
      <c r="G130" s="1174"/>
      <c r="H130" s="1094"/>
      <c r="I130" s="1057"/>
      <c r="J130" s="132" t="s">
        <v>2754</v>
      </c>
      <c r="K130" s="124" t="s">
        <v>6</v>
      </c>
      <c r="L130" s="138" t="s">
        <v>2755</v>
      </c>
      <c r="M130" s="132" t="str">
        <f>VLOOKUP(L130,CódigosRetorno!$A$2:$B$2080,2,FALSE)</f>
        <v>Para el tipo de nota de credito 13 el documento afectado debe ser Factura al credito</v>
      </c>
      <c r="N130" s="131" t="s">
        <v>840</v>
      </c>
      <c r="O130" s="353"/>
    </row>
    <row r="131" spans="1:15" ht="24" x14ac:dyDescent="0.3">
      <c r="A131" s="353"/>
      <c r="B131" s="1174"/>
      <c r="C131" s="1180"/>
      <c r="D131" s="1174"/>
      <c r="E131" s="1174"/>
      <c r="F131" s="1123"/>
      <c r="G131" s="1174"/>
      <c r="H131" s="1094"/>
      <c r="I131" s="1049"/>
      <c r="J131" s="134" t="s">
        <v>2756</v>
      </c>
      <c r="K131" s="124" t="s">
        <v>6</v>
      </c>
      <c r="L131" s="138" t="s">
        <v>1259</v>
      </c>
      <c r="M131" s="132" t="str">
        <f>VLOOKUP(L131,CódigosRetorno!$A$2:$B$2080,2,FALSE)</f>
        <v>El comprobante contiene un tipo y número de Documento Relacionado repetido</v>
      </c>
      <c r="N131" s="131" t="s">
        <v>9</v>
      </c>
      <c r="O131" s="353"/>
    </row>
    <row r="132" spans="1:15" ht="48" x14ac:dyDescent="0.3">
      <c r="A132" s="353"/>
      <c r="B132" s="1174">
        <f>+B89+1</f>
        <v>19</v>
      </c>
      <c r="C132" s="1124" t="s">
        <v>877</v>
      </c>
      <c r="D132" s="1174" t="s">
        <v>60</v>
      </c>
      <c r="E132" s="1174" t="s">
        <v>140</v>
      </c>
      <c r="F132" s="1123" t="s">
        <v>325</v>
      </c>
      <c r="G132" s="1123" t="s">
        <v>326</v>
      </c>
      <c r="H132" s="1094" t="s">
        <v>2757</v>
      </c>
      <c r="I132" s="1048">
        <v>1</v>
      </c>
      <c r="J132" s="132" t="s">
        <v>2758</v>
      </c>
      <c r="K132" s="138" t="s">
        <v>6</v>
      </c>
      <c r="L132" s="140" t="s">
        <v>2759</v>
      </c>
      <c r="M132" s="132" t="str">
        <f>VLOOKUP(L132,CódigosRetorno!$A$2:$B$2080,2,FALSE)</f>
        <v>El tipo de documento modificado por la Nota de credito debe ser factura electronica o ticket</v>
      </c>
      <c r="N132" s="124" t="s">
        <v>9</v>
      </c>
      <c r="O132" s="353"/>
    </row>
    <row r="133" spans="1:15" ht="60" x14ac:dyDescent="0.3">
      <c r="A133" s="353"/>
      <c r="B133" s="1174"/>
      <c r="C133" s="1124"/>
      <c r="D133" s="1174"/>
      <c r="E133" s="1174"/>
      <c r="F133" s="1123"/>
      <c r="G133" s="1123"/>
      <c r="H133" s="1094"/>
      <c r="I133" s="1057"/>
      <c r="J133" s="132" t="s">
        <v>2760</v>
      </c>
      <c r="K133" s="138" t="s">
        <v>6</v>
      </c>
      <c r="L133" s="138" t="s">
        <v>2759</v>
      </c>
      <c r="M133" s="132" t="str">
        <f>VLOOKUP(L133,CódigosRetorno!$A$2:$B$2080,2,FALSE)</f>
        <v>El tipo de documento modificado por la Nota de credito debe ser factura electronica o ticket</v>
      </c>
      <c r="N133" s="124" t="s">
        <v>9</v>
      </c>
      <c r="O133" s="353"/>
    </row>
    <row r="134" spans="1:15" ht="36" x14ac:dyDescent="0.3">
      <c r="A134" s="353"/>
      <c r="B134" s="1174"/>
      <c r="C134" s="1124"/>
      <c r="D134" s="1174"/>
      <c r="E134" s="1174"/>
      <c r="F134" s="1123"/>
      <c r="G134" s="1123"/>
      <c r="H134" s="1094"/>
      <c r="I134" s="1057"/>
      <c r="J134" s="132" t="s">
        <v>2761</v>
      </c>
      <c r="K134" s="138" t="s">
        <v>6</v>
      </c>
      <c r="L134" s="140" t="s">
        <v>2762</v>
      </c>
      <c r="M134" s="132" t="str">
        <f>VLOOKUP(L134,CódigosRetorno!$A$2:$B$2080,2,FALSE)</f>
        <v>El tipo de documento modificado por la Nota de credito debe ser boleta electronica</v>
      </c>
      <c r="N134" s="124" t="s">
        <v>9</v>
      </c>
      <c r="O134" s="353"/>
    </row>
    <row r="135" spans="1:15" ht="36" x14ac:dyDescent="0.3">
      <c r="A135" s="353"/>
      <c r="B135" s="1174"/>
      <c r="C135" s="1124"/>
      <c r="D135" s="1174"/>
      <c r="E135" s="1174"/>
      <c r="F135" s="1123"/>
      <c r="G135" s="1123"/>
      <c r="H135" s="1094"/>
      <c r="I135" s="1057"/>
      <c r="J135" s="132" t="s">
        <v>2763</v>
      </c>
      <c r="K135" s="138" t="s">
        <v>6</v>
      </c>
      <c r="L135" s="140" t="s">
        <v>2762</v>
      </c>
      <c r="M135" s="132" t="str">
        <f>VLOOKUP(L135,CódigosRetorno!$A$2:$B$2080,2,FALSE)</f>
        <v>El tipo de documento modificado por la Nota de credito debe ser boleta electronica</v>
      </c>
      <c r="N135" s="124" t="s">
        <v>9</v>
      </c>
      <c r="O135" s="353"/>
    </row>
    <row r="136" spans="1:15" ht="60" x14ac:dyDescent="0.3">
      <c r="A136" s="353"/>
      <c r="B136" s="1174"/>
      <c r="C136" s="1124"/>
      <c r="D136" s="1174"/>
      <c r="E136" s="1174"/>
      <c r="F136" s="1123"/>
      <c r="G136" s="1123"/>
      <c r="H136" s="1094"/>
      <c r="I136" s="1057"/>
      <c r="J136" s="132" t="s">
        <v>2764</v>
      </c>
      <c r="K136" s="138" t="s">
        <v>6</v>
      </c>
      <c r="L136" s="140" t="s">
        <v>2765</v>
      </c>
      <c r="M136" s="132" t="str">
        <f>VLOOKUP(L136,CódigosRetorno!$A$2:$B$2080,2,FALSE)</f>
        <v>El tipo de documento modificado por la nota electronica no es valido</v>
      </c>
      <c r="N136" s="124" t="s">
        <v>9</v>
      </c>
      <c r="O136" s="353"/>
    </row>
    <row r="137" spans="1:15" ht="60" x14ac:dyDescent="0.3">
      <c r="A137" s="353"/>
      <c r="B137" s="1174"/>
      <c r="C137" s="1124"/>
      <c r="D137" s="1174"/>
      <c r="E137" s="1174"/>
      <c r="F137" s="1123"/>
      <c r="G137" s="1123"/>
      <c r="H137" s="1094"/>
      <c r="I137" s="1057"/>
      <c r="J137" s="132" t="s">
        <v>2766</v>
      </c>
      <c r="K137" s="138" t="s">
        <v>6</v>
      </c>
      <c r="L137" s="140" t="s">
        <v>2765</v>
      </c>
      <c r="M137" s="132" t="str">
        <f>VLOOKUP(L137,CódigosRetorno!$A$2:$B$2080,2,FALSE)</f>
        <v>El tipo de documento modificado por la nota electronica no es valido</v>
      </c>
      <c r="N137" s="124" t="s">
        <v>9</v>
      </c>
      <c r="O137" s="353"/>
    </row>
    <row r="138" spans="1:15" ht="36" x14ac:dyDescent="0.3">
      <c r="A138" s="353"/>
      <c r="B138" s="1174"/>
      <c r="C138" s="1124"/>
      <c r="D138" s="1174"/>
      <c r="E138" s="1174"/>
      <c r="F138" s="1123"/>
      <c r="G138" s="1123"/>
      <c r="H138" s="1094"/>
      <c r="I138" s="1057"/>
      <c r="J138" s="132" t="s">
        <v>2767</v>
      </c>
      <c r="K138" s="138" t="s">
        <v>6</v>
      </c>
      <c r="L138" s="140" t="s">
        <v>1706</v>
      </c>
      <c r="M138" s="132" t="str">
        <f>VLOOKUP(L138,CódigosRetorno!$A$2:$B$2080,2,FALSE)</f>
        <v>Debe enviar su comprobante por el SEE-Empresas supervisadas</v>
      </c>
      <c r="N138" s="131" t="s">
        <v>1102</v>
      </c>
      <c r="O138" s="353"/>
    </row>
    <row r="139" spans="1:15" ht="24" x14ac:dyDescent="0.3">
      <c r="A139" s="353"/>
      <c r="B139" s="1174"/>
      <c r="C139" s="1124"/>
      <c r="D139" s="1174"/>
      <c r="E139" s="1174"/>
      <c r="F139" s="1123"/>
      <c r="G139" s="1123"/>
      <c r="H139" s="1094"/>
      <c r="I139" s="1057"/>
      <c r="J139" s="132" t="s">
        <v>2768</v>
      </c>
      <c r="K139" s="138" t="s">
        <v>6</v>
      </c>
      <c r="L139" s="140" t="s">
        <v>2769</v>
      </c>
      <c r="M139" s="132" t="str">
        <f>VLOOKUP(L139,CódigosRetorno!$A$2:$B$2080,2,FALSE)</f>
        <v>Para el tipo de nota de credito 13 el documento afectado debe ser Factura</v>
      </c>
      <c r="N139" s="131" t="s">
        <v>9</v>
      </c>
      <c r="O139" s="353"/>
    </row>
    <row r="140" spans="1:15" ht="36" x14ac:dyDescent="0.3">
      <c r="A140" s="353"/>
      <c r="B140" s="1174"/>
      <c r="C140" s="1124"/>
      <c r="D140" s="1174"/>
      <c r="E140" s="1174"/>
      <c r="F140" s="1123"/>
      <c r="G140" s="1123"/>
      <c r="H140" s="1094"/>
      <c r="I140" s="1049"/>
      <c r="J140" s="132" t="s">
        <v>2770</v>
      </c>
      <c r="K140" s="138" t="s">
        <v>6</v>
      </c>
      <c r="L140" s="140" t="s">
        <v>2771</v>
      </c>
      <c r="M140" s="132" t="str">
        <f>VLOOKUP(L140,CódigosRetorno!$A$2:$B$2080,2,FALSE)</f>
        <v>Los comprobantes modificados por la nota deben ser del mismo tipo</v>
      </c>
      <c r="N140" s="131" t="s">
        <v>9</v>
      </c>
      <c r="O140" s="353"/>
    </row>
    <row r="141" spans="1:15" ht="24" x14ac:dyDescent="0.3">
      <c r="A141" s="353"/>
      <c r="B141" s="1174"/>
      <c r="C141" s="1124"/>
      <c r="D141" s="1174"/>
      <c r="E141" s="1174"/>
      <c r="F141" s="136"/>
      <c r="G141" s="136"/>
      <c r="H141" s="134"/>
      <c r="I141" s="127"/>
      <c r="J141" s="132" t="s">
        <v>2772</v>
      </c>
      <c r="K141" s="138" t="s">
        <v>203</v>
      </c>
      <c r="L141" s="76" t="s">
        <v>2773</v>
      </c>
      <c r="M141" s="132" t="str">
        <f>VLOOKUP(L141,CódigosRetorno!$A$2:$B$2080,2,FALSE)</f>
        <v>El tipo de nota de crédito 04, 05 y 08 no debería estar vinculado a una boleta</v>
      </c>
      <c r="N141" s="131" t="s">
        <v>9</v>
      </c>
      <c r="O141" s="353"/>
    </row>
    <row r="142" spans="1:15" ht="24" x14ac:dyDescent="0.3">
      <c r="A142" s="353"/>
      <c r="B142" s="1174"/>
      <c r="C142" s="1124"/>
      <c r="D142" s="1174"/>
      <c r="E142" s="1174"/>
      <c r="F142" s="1123"/>
      <c r="G142" s="141" t="s">
        <v>1045</v>
      </c>
      <c r="H142" s="91" t="s">
        <v>1065</v>
      </c>
      <c r="I142" s="131" t="s">
        <v>2411</v>
      </c>
      <c r="J142" s="132" t="s">
        <v>1047</v>
      </c>
      <c r="K142" s="124" t="s">
        <v>203</v>
      </c>
      <c r="L142" s="138" t="s">
        <v>1066</v>
      </c>
      <c r="M142" s="132" t="str">
        <f>VLOOKUP(L142,CódigosRetorno!$A$2:$B$2080,2,FALSE)</f>
        <v>El dato ingresado como atributo @listAgencyName es incorrecto.</v>
      </c>
      <c r="N142" s="141" t="s">
        <v>9</v>
      </c>
      <c r="O142" s="353"/>
    </row>
    <row r="143" spans="1:15" ht="24" x14ac:dyDescent="0.3">
      <c r="A143" s="353"/>
      <c r="B143" s="1174"/>
      <c r="C143" s="1124"/>
      <c r="D143" s="1174"/>
      <c r="E143" s="1174"/>
      <c r="F143" s="1123"/>
      <c r="G143" s="141" t="s">
        <v>1067</v>
      </c>
      <c r="H143" s="91" t="s">
        <v>1068</v>
      </c>
      <c r="I143" s="131" t="s">
        <v>2411</v>
      </c>
      <c r="J143" s="132" t="s">
        <v>1069</v>
      </c>
      <c r="K143" s="138" t="s">
        <v>203</v>
      </c>
      <c r="L143" s="140" t="s">
        <v>1070</v>
      </c>
      <c r="M143" s="132" t="str">
        <f>VLOOKUP(L143,CódigosRetorno!$A$2:$B$2080,2,FALSE)</f>
        <v>El dato ingresado como atributo @listName es incorrecto.</v>
      </c>
      <c r="N143" s="141" t="s">
        <v>9</v>
      </c>
      <c r="O143" s="353"/>
    </row>
    <row r="144" spans="1:15" ht="36" x14ac:dyDescent="0.3">
      <c r="A144" s="353"/>
      <c r="B144" s="1174"/>
      <c r="C144" s="1124"/>
      <c r="D144" s="1174"/>
      <c r="E144" s="1174"/>
      <c r="F144" s="1123"/>
      <c r="G144" s="141" t="s">
        <v>1071</v>
      </c>
      <c r="H144" s="91" t="s">
        <v>1072</v>
      </c>
      <c r="I144" s="131" t="s">
        <v>2411</v>
      </c>
      <c r="J144" s="132" t="s">
        <v>1073</v>
      </c>
      <c r="K144" s="138" t="s">
        <v>203</v>
      </c>
      <c r="L144" s="140" t="s">
        <v>1074</v>
      </c>
      <c r="M144" s="132" t="str">
        <f>VLOOKUP(L144,CódigosRetorno!$A$2:$B$2080,2,FALSE)</f>
        <v>El dato ingresado como atributo @listURI es incorrecto.</v>
      </c>
      <c r="N144" s="141" t="s">
        <v>9</v>
      </c>
      <c r="O144" s="353"/>
    </row>
    <row r="145" spans="1:15" ht="84" x14ac:dyDescent="0.3">
      <c r="A145" s="232"/>
      <c r="B145" s="1047">
        <f>B132+1</f>
        <v>20</v>
      </c>
      <c r="C145" s="1094" t="s">
        <v>2774</v>
      </c>
      <c r="D145" s="1063" t="s">
        <v>60</v>
      </c>
      <c r="E145" s="1063" t="s">
        <v>179</v>
      </c>
      <c r="F145" s="1047" t="s">
        <v>223</v>
      </c>
      <c r="G145" s="1063"/>
      <c r="H145" s="1094" t="s">
        <v>2775</v>
      </c>
      <c r="I145" s="1048">
        <v>1</v>
      </c>
      <c r="J145" s="134" t="s">
        <v>1246</v>
      </c>
      <c r="K145" s="131" t="s">
        <v>203</v>
      </c>
      <c r="L145" s="131" t="s">
        <v>1247</v>
      </c>
      <c r="M145" s="132" t="str">
        <f>VLOOKUP(L145,CódigosRetorno!$A$2:$B$2080,2,FALSE)</f>
        <v>El ID de las guias debe tener informacion de la SERIE-NUMERO de guia.</v>
      </c>
      <c r="N145" s="124" t="s">
        <v>9</v>
      </c>
      <c r="O145" s="232"/>
    </row>
    <row r="146" spans="1:15" s="332" customFormat="1" ht="24" x14ac:dyDescent="0.3">
      <c r="A146" s="353"/>
      <c r="B146" s="1047"/>
      <c r="C146" s="1094"/>
      <c r="D146" s="1063"/>
      <c r="E146" s="1063"/>
      <c r="F146" s="1047"/>
      <c r="G146" s="1063"/>
      <c r="H146" s="1094"/>
      <c r="I146" s="1049"/>
      <c r="J146" s="134" t="s">
        <v>2776</v>
      </c>
      <c r="K146" s="138" t="s">
        <v>6</v>
      </c>
      <c r="L146" s="140" t="s">
        <v>1249</v>
      </c>
      <c r="M146" s="132" t="str">
        <f>VLOOKUP(L146,CódigosRetorno!$A$2:$B$2080,2,FALSE)</f>
        <v>El comprobante contiene un tipo y número de Guía de Remisión repetido</v>
      </c>
      <c r="N146" s="124" t="s">
        <v>9</v>
      </c>
      <c r="O146" s="353"/>
    </row>
    <row r="147" spans="1:15" s="332" customFormat="1" ht="36" x14ac:dyDescent="0.3">
      <c r="A147" s="353"/>
      <c r="B147" s="1047"/>
      <c r="C147" s="1094"/>
      <c r="D147" s="1063"/>
      <c r="E147" s="1063"/>
      <c r="F147" s="131" t="s">
        <v>325</v>
      </c>
      <c r="G147" s="124" t="s">
        <v>326</v>
      </c>
      <c r="H147" s="134" t="s">
        <v>2777</v>
      </c>
      <c r="I147" s="131">
        <v>1</v>
      </c>
      <c r="J147" s="132" t="s">
        <v>2778</v>
      </c>
      <c r="K147" s="138" t="s">
        <v>203</v>
      </c>
      <c r="L147" s="140" t="s">
        <v>1252</v>
      </c>
      <c r="M147" s="132" t="str">
        <f>VLOOKUP(L147,CódigosRetorno!$A$2:$B$2080,2,FALSE)</f>
        <v>El DocumentTypeCode de las guias debe ser 09 o 31</v>
      </c>
      <c r="N147" s="124" t="s">
        <v>9</v>
      </c>
      <c r="O147" s="353"/>
    </row>
    <row r="148" spans="1:15" s="332" customFormat="1" ht="24" x14ac:dyDescent="0.3">
      <c r="A148" s="353"/>
      <c r="B148" s="1047"/>
      <c r="C148" s="1094"/>
      <c r="D148" s="1063"/>
      <c r="E148" s="1063"/>
      <c r="F148" s="1047"/>
      <c r="G148" s="141" t="s">
        <v>1045</v>
      </c>
      <c r="H148" s="91" t="s">
        <v>1065</v>
      </c>
      <c r="I148" s="131" t="s">
        <v>2411</v>
      </c>
      <c r="J148" s="132" t="s">
        <v>1047</v>
      </c>
      <c r="K148" s="124" t="s">
        <v>203</v>
      </c>
      <c r="L148" s="138" t="s">
        <v>1066</v>
      </c>
      <c r="M148" s="132" t="str">
        <f>VLOOKUP(L148,CódigosRetorno!$A$2:$B$2080,2,FALSE)</f>
        <v>El dato ingresado como atributo @listAgencyName es incorrecto.</v>
      </c>
      <c r="N148" s="141" t="s">
        <v>9</v>
      </c>
      <c r="O148" s="353"/>
    </row>
    <row r="149" spans="1:15" s="332" customFormat="1" ht="24" x14ac:dyDescent="0.3">
      <c r="A149" s="353"/>
      <c r="B149" s="1047"/>
      <c r="C149" s="1094"/>
      <c r="D149" s="1063"/>
      <c r="E149" s="1063"/>
      <c r="F149" s="1047"/>
      <c r="G149" s="141" t="s">
        <v>1067</v>
      </c>
      <c r="H149" s="91" t="s">
        <v>1068</v>
      </c>
      <c r="I149" s="131" t="s">
        <v>2411</v>
      </c>
      <c r="J149" s="132" t="s">
        <v>1069</v>
      </c>
      <c r="K149" s="138" t="s">
        <v>203</v>
      </c>
      <c r="L149" s="140" t="s">
        <v>1070</v>
      </c>
      <c r="M149" s="132" t="str">
        <f>VLOOKUP(L149,CódigosRetorno!$A$2:$B$2080,2,FALSE)</f>
        <v>El dato ingresado como atributo @listName es incorrecto.</v>
      </c>
      <c r="N149" s="141" t="s">
        <v>9</v>
      </c>
      <c r="O149" s="353"/>
    </row>
    <row r="150" spans="1:15" s="332" customFormat="1" ht="36" x14ac:dyDescent="0.3">
      <c r="A150" s="353"/>
      <c r="B150" s="1047"/>
      <c r="C150" s="1094"/>
      <c r="D150" s="1063"/>
      <c r="E150" s="1063"/>
      <c r="F150" s="1047"/>
      <c r="G150" s="141" t="s">
        <v>1071</v>
      </c>
      <c r="H150" s="91" t="s">
        <v>1072</v>
      </c>
      <c r="I150" s="131" t="s">
        <v>2411</v>
      </c>
      <c r="J150" s="132" t="s">
        <v>1073</v>
      </c>
      <c r="K150" s="138" t="s">
        <v>203</v>
      </c>
      <c r="L150" s="140" t="s">
        <v>1074</v>
      </c>
      <c r="M150" s="132" t="str">
        <f>VLOOKUP(L150,CódigosRetorno!$A$2:$B$2080,2,FALSE)</f>
        <v>El dato ingresado como atributo @listURI es incorrecto.</v>
      </c>
      <c r="N150" s="141" t="s">
        <v>9</v>
      </c>
      <c r="O150" s="353"/>
    </row>
    <row r="151" spans="1:15" s="332" customFormat="1" ht="48" x14ac:dyDescent="0.3">
      <c r="A151" s="353"/>
      <c r="B151" s="1047">
        <f>B145+1</f>
        <v>21</v>
      </c>
      <c r="C151" s="1094" t="s">
        <v>2779</v>
      </c>
      <c r="D151" s="1063" t="s">
        <v>60</v>
      </c>
      <c r="E151" s="1063" t="s">
        <v>179</v>
      </c>
      <c r="F151" s="1047" t="s">
        <v>223</v>
      </c>
      <c r="G151" s="1063"/>
      <c r="H151" s="1094" t="s">
        <v>2780</v>
      </c>
      <c r="I151" s="1048">
        <v>1</v>
      </c>
      <c r="J151" s="132" t="s">
        <v>2781</v>
      </c>
      <c r="K151" s="138" t="s">
        <v>203</v>
      </c>
      <c r="L151" s="140" t="s">
        <v>1257</v>
      </c>
      <c r="M151" s="132" t="str">
        <f>VLOOKUP(L151,CódigosRetorno!$A$2:$B$2080,2,FALSE)</f>
        <v>El ID de los documentos relacionados no cumplen con el estandar.</v>
      </c>
      <c r="N151" s="124" t="s">
        <v>9</v>
      </c>
      <c r="O151" s="353"/>
    </row>
    <row r="152" spans="1:15" s="332" customFormat="1" ht="24" x14ac:dyDescent="0.3">
      <c r="A152" s="353"/>
      <c r="B152" s="1047"/>
      <c r="C152" s="1094"/>
      <c r="D152" s="1063"/>
      <c r="E152" s="1063"/>
      <c r="F152" s="1047"/>
      <c r="G152" s="1063"/>
      <c r="H152" s="1094"/>
      <c r="I152" s="1057"/>
      <c r="J152" s="134" t="s">
        <v>2782</v>
      </c>
      <c r="K152" s="138" t="s">
        <v>6</v>
      </c>
      <c r="L152" s="140" t="s">
        <v>2783</v>
      </c>
      <c r="M152" s="132" t="str">
        <f>VLOOKUP(L152,CódigosRetorno!$A$2:$B$2080,2,FALSE)</f>
        <v>Documentos relacionados duplicados en el comprobante.</v>
      </c>
      <c r="N152" s="124" t="s">
        <v>9</v>
      </c>
      <c r="O152" s="353"/>
    </row>
    <row r="153" spans="1:15" s="332" customFormat="1" ht="36" x14ac:dyDescent="0.3">
      <c r="A153" s="353"/>
      <c r="B153" s="1047"/>
      <c r="C153" s="1094"/>
      <c r="D153" s="1063"/>
      <c r="E153" s="1063"/>
      <c r="F153" s="1047"/>
      <c r="G153" s="1063"/>
      <c r="H153" s="1094"/>
      <c r="I153" s="1049"/>
      <c r="J153" s="132" t="s">
        <v>2784</v>
      </c>
      <c r="K153" s="138" t="s">
        <v>6</v>
      </c>
      <c r="L153" s="140" t="s">
        <v>2785</v>
      </c>
      <c r="M153" s="132" t="str">
        <f>VLOOKUP(L153,CódigosRetorno!$A$2:$B$2080,2,FALSE)</f>
        <v>No existe datos del ID de los documentos relacionados con valor 99 para un tipo codigo Nota Credito 10.</v>
      </c>
      <c r="N153" s="124" t="s">
        <v>9</v>
      </c>
      <c r="O153" s="353"/>
    </row>
    <row r="154" spans="1:15" s="332" customFormat="1" ht="24" x14ac:dyDescent="0.3">
      <c r="A154" s="353"/>
      <c r="B154" s="1047"/>
      <c r="C154" s="1094"/>
      <c r="D154" s="1063"/>
      <c r="E154" s="1063"/>
      <c r="F154" s="1047" t="s">
        <v>325</v>
      </c>
      <c r="G154" s="1063" t="s">
        <v>1260</v>
      </c>
      <c r="H154" s="1094" t="s">
        <v>2786</v>
      </c>
      <c r="I154" s="1048">
        <v>1</v>
      </c>
      <c r="J154" s="132" t="s">
        <v>2787</v>
      </c>
      <c r="K154" s="138" t="s">
        <v>203</v>
      </c>
      <c r="L154" s="140" t="s">
        <v>1263</v>
      </c>
      <c r="M154" s="132" t="str">
        <f>VLOOKUP(L154,CódigosRetorno!$A$2:$B$2080,2,FALSE)</f>
        <v>El DocumentTypeCode de Otros documentos relacionados tiene valores incorrectos.</v>
      </c>
      <c r="N154" s="124" t="s">
        <v>9</v>
      </c>
      <c r="O154" s="353"/>
    </row>
    <row r="155" spans="1:15" s="332" customFormat="1" ht="36" x14ac:dyDescent="0.3">
      <c r="A155" s="353"/>
      <c r="B155" s="1047"/>
      <c r="C155" s="1094"/>
      <c r="D155" s="1063"/>
      <c r="E155" s="1063"/>
      <c r="F155" s="1047"/>
      <c r="G155" s="1063"/>
      <c r="H155" s="1094"/>
      <c r="I155" s="1057"/>
      <c r="J155" s="132" t="s">
        <v>2788</v>
      </c>
      <c r="K155" s="124" t="s">
        <v>6</v>
      </c>
      <c r="L155" s="138" t="s">
        <v>2789</v>
      </c>
      <c r="M155" s="132" t="str">
        <f>VLOOKUP(L155,CódigosRetorno!$A$2:$B$2080,2,FALSE)</f>
        <v>Debe existir DocumentTypeCode de Otros documentos relacionados con valor 99 para un tipo codigo Nota Credito 10.</v>
      </c>
      <c r="N155" s="124" t="s">
        <v>9</v>
      </c>
      <c r="O155" s="353"/>
    </row>
    <row r="156" spans="1:15" s="332" customFormat="1" ht="36" x14ac:dyDescent="0.3">
      <c r="A156" s="353"/>
      <c r="B156" s="1047"/>
      <c r="C156" s="1094"/>
      <c r="D156" s="1063"/>
      <c r="E156" s="1063"/>
      <c r="F156" s="1047"/>
      <c r="G156" s="1063"/>
      <c r="H156" s="1094"/>
      <c r="I156" s="1049"/>
      <c r="J156" s="132" t="s">
        <v>2790</v>
      </c>
      <c r="K156" s="124" t="s">
        <v>6</v>
      </c>
      <c r="L156" s="138" t="s">
        <v>2791</v>
      </c>
      <c r="M156" s="132" t="str">
        <f>VLOOKUP(L156,CódigosRetorno!$A$2:$B$2080,2,FALSE)</f>
        <v>No existe datos del DocumentType de los documentos relacionados con valor 99 para un tipo codigo Nota Credito 10.</v>
      </c>
      <c r="N156" s="79" t="s">
        <v>9</v>
      </c>
      <c r="O156" s="353"/>
    </row>
    <row r="157" spans="1:15" s="332" customFormat="1" ht="24" x14ac:dyDescent="0.3">
      <c r="A157" s="353"/>
      <c r="B157" s="1047"/>
      <c r="C157" s="1094"/>
      <c r="D157" s="1063"/>
      <c r="E157" s="1063"/>
      <c r="F157" s="1047"/>
      <c r="G157" s="141" t="s">
        <v>1045</v>
      </c>
      <c r="H157" s="91" t="s">
        <v>1065</v>
      </c>
      <c r="I157" s="131" t="s">
        <v>2411</v>
      </c>
      <c r="J157" s="132" t="s">
        <v>1047</v>
      </c>
      <c r="K157" s="124" t="s">
        <v>203</v>
      </c>
      <c r="L157" s="138" t="s">
        <v>1066</v>
      </c>
      <c r="M157" s="132" t="str">
        <f>VLOOKUP(L157,CódigosRetorno!$A$2:$B$2080,2,FALSE)</f>
        <v>El dato ingresado como atributo @listAgencyName es incorrecto.</v>
      </c>
      <c r="N157" s="141" t="s">
        <v>9</v>
      </c>
      <c r="O157" s="353"/>
    </row>
    <row r="158" spans="1:15" s="332" customFormat="1" ht="24" x14ac:dyDescent="0.3">
      <c r="A158" s="353"/>
      <c r="B158" s="1047"/>
      <c r="C158" s="1094"/>
      <c r="D158" s="1063"/>
      <c r="E158" s="1063"/>
      <c r="F158" s="1047"/>
      <c r="G158" s="141" t="s">
        <v>1265</v>
      </c>
      <c r="H158" s="91" t="s">
        <v>1068</v>
      </c>
      <c r="I158" s="131" t="s">
        <v>2411</v>
      </c>
      <c r="J158" s="132" t="s">
        <v>1807</v>
      </c>
      <c r="K158" s="124" t="s">
        <v>203</v>
      </c>
      <c r="L158" s="138" t="s">
        <v>1070</v>
      </c>
      <c r="M158" s="132" t="str">
        <f>VLOOKUP(L158,CódigosRetorno!$A$2:$B$2080,2,FALSE)</f>
        <v>El dato ingresado como atributo @listName es incorrecto.</v>
      </c>
      <c r="N158" s="141" t="s">
        <v>9</v>
      </c>
      <c r="O158" s="353"/>
    </row>
    <row r="159" spans="1:15" s="332" customFormat="1" ht="36" x14ac:dyDescent="0.3">
      <c r="A159" s="353"/>
      <c r="B159" s="1047"/>
      <c r="C159" s="1094"/>
      <c r="D159" s="1063"/>
      <c r="E159" s="1063"/>
      <c r="F159" s="1047"/>
      <c r="G159" s="141" t="s">
        <v>1266</v>
      </c>
      <c r="H159" s="91" t="s">
        <v>1072</v>
      </c>
      <c r="I159" s="131" t="s">
        <v>2411</v>
      </c>
      <c r="J159" s="132" t="s">
        <v>1267</v>
      </c>
      <c r="K159" s="138" t="s">
        <v>203</v>
      </c>
      <c r="L159" s="140" t="s">
        <v>1074</v>
      </c>
      <c r="M159" s="132" t="str">
        <f>VLOOKUP(L159,CódigosRetorno!$A$2:$B$2080,2,FALSE)</f>
        <v>El dato ingresado como atributo @listURI es incorrecto.</v>
      </c>
      <c r="N159" s="141" t="s">
        <v>9</v>
      </c>
      <c r="O159" s="353"/>
    </row>
    <row r="160" spans="1:15" s="332" customFormat="1" x14ac:dyDescent="0.3">
      <c r="A160" s="353"/>
      <c r="B160" s="430" t="s">
        <v>2792</v>
      </c>
      <c r="C160" s="427"/>
      <c r="D160" s="432" t="s">
        <v>9</v>
      </c>
      <c r="E160" s="425" t="s">
        <v>9</v>
      </c>
      <c r="F160" s="432" t="s">
        <v>9</v>
      </c>
      <c r="G160" s="432" t="s">
        <v>9</v>
      </c>
      <c r="H160" s="433"/>
      <c r="I160" s="78"/>
      <c r="J160" s="419" t="s">
        <v>9</v>
      </c>
      <c r="K160" s="420"/>
      <c r="L160" s="421" t="s">
        <v>9</v>
      </c>
      <c r="M160" s="419" t="str">
        <f>VLOOKUP(L160,CódigosRetorno!$A$2:$B$2080,2,FALSE)</f>
        <v>-</v>
      </c>
      <c r="N160" s="418" t="s">
        <v>9</v>
      </c>
      <c r="O160" s="353"/>
    </row>
    <row r="161" spans="1:15" s="332" customFormat="1" ht="24" x14ac:dyDescent="0.3">
      <c r="A161" s="353"/>
      <c r="B161" s="1047">
        <f>B151+1</f>
        <v>22</v>
      </c>
      <c r="C161" s="1094" t="s">
        <v>1269</v>
      </c>
      <c r="D161" s="1063" t="s">
        <v>324</v>
      </c>
      <c r="E161" s="1063" t="s">
        <v>140</v>
      </c>
      <c r="F161" s="1047" t="s">
        <v>764</v>
      </c>
      <c r="G161" s="1063"/>
      <c r="H161" s="1094" t="s">
        <v>2793</v>
      </c>
      <c r="I161" s="1048">
        <v>1</v>
      </c>
      <c r="J161" s="132" t="s">
        <v>1271</v>
      </c>
      <c r="K161" s="138" t="s">
        <v>6</v>
      </c>
      <c r="L161" s="140" t="s">
        <v>2794</v>
      </c>
      <c r="M161" s="132" t="str">
        <f>VLOOKUP(L161,CódigosRetorno!$A$2:$B$2080,2,FALSE)</f>
        <v>El Numero de orden del item no cumple con el formato establecido</v>
      </c>
      <c r="N161" s="131" t="s">
        <v>9</v>
      </c>
      <c r="O161" s="353"/>
    </row>
    <row r="162" spans="1:15" s="332" customFormat="1" ht="24" x14ac:dyDescent="0.3">
      <c r="A162" s="353"/>
      <c r="B162" s="1047"/>
      <c r="C162" s="1094"/>
      <c r="D162" s="1063"/>
      <c r="E162" s="1063"/>
      <c r="F162" s="1047"/>
      <c r="G162" s="1063"/>
      <c r="H162" s="1094"/>
      <c r="I162" s="1049"/>
      <c r="J162" s="139" t="s">
        <v>2795</v>
      </c>
      <c r="K162" s="138" t="s">
        <v>6</v>
      </c>
      <c r="L162" s="140" t="s">
        <v>649</v>
      </c>
      <c r="M162" s="132" t="str">
        <f>VLOOKUP(L162,CódigosRetorno!$A$2:$B$2080,2,FALSE)</f>
        <v>El número de ítem no puede estar duplicado.</v>
      </c>
      <c r="N162" s="131" t="s">
        <v>9</v>
      </c>
      <c r="O162" s="353"/>
    </row>
    <row r="163" spans="1:15" s="332" customFormat="1" ht="24" x14ac:dyDescent="0.3">
      <c r="A163" s="353"/>
      <c r="B163" s="1063">
        <f>B161+1</f>
        <v>23</v>
      </c>
      <c r="C163" s="1094" t="s">
        <v>2796</v>
      </c>
      <c r="D163" s="1063" t="s">
        <v>324</v>
      </c>
      <c r="E163" s="1061" t="s">
        <v>179</v>
      </c>
      <c r="F163" s="1048" t="s">
        <v>1274</v>
      </c>
      <c r="G163" s="1048" t="s">
        <v>744</v>
      </c>
      <c r="H163" s="1043" t="s">
        <v>2797</v>
      </c>
      <c r="I163" s="141">
        <v>1</v>
      </c>
      <c r="J163" s="132" t="s">
        <v>2798</v>
      </c>
      <c r="K163" s="124" t="s">
        <v>6</v>
      </c>
      <c r="L163" s="138" t="s">
        <v>2799</v>
      </c>
      <c r="M163" s="132" t="str">
        <f>VLOOKUP(L163,CódigosRetorno!$A$2:$B$2080,2,FALSE)</f>
        <v>CreditedQuantity/@unitCode - El dato ingresado no cumple con el estandar</v>
      </c>
      <c r="N163" s="131" t="s">
        <v>9</v>
      </c>
      <c r="O163" s="353"/>
    </row>
    <row r="164" spans="1:15" s="332" customFormat="1" ht="24" x14ac:dyDescent="0.3">
      <c r="A164" s="353"/>
      <c r="B164" s="1063"/>
      <c r="C164" s="1094"/>
      <c r="D164" s="1063"/>
      <c r="E164" s="1065"/>
      <c r="F164" s="1049"/>
      <c r="G164" s="1049"/>
      <c r="H164" s="1044"/>
      <c r="I164" s="141"/>
      <c r="J164" s="132" t="s">
        <v>1278</v>
      </c>
      <c r="K164" s="124" t="s">
        <v>6</v>
      </c>
      <c r="L164" s="138" t="s">
        <v>1279</v>
      </c>
      <c r="M164" s="132" t="str">
        <f>VLOOKUP(L164,CódigosRetorno!$A$2:$B$2080,2,FALSE)</f>
        <v>El dato ingresado como unidad de medida no corresponde al valor esperado</v>
      </c>
      <c r="N164" s="141" t="s">
        <v>9</v>
      </c>
      <c r="O164" s="353"/>
    </row>
    <row r="165" spans="1:15" s="332" customFormat="1" ht="24" x14ac:dyDescent="0.3">
      <c r="A165" s="353"/>
      <c r="B165" s="1063"/>
      <c r="C165" s="1094"/>
      <c r="D165" s="1063"/>
      <c r="E165" s="1063" t="s">
        <v>179</v>
      </c>
      <c r="F165" s="1047"/>
      <c r="G165" s="131" t="s">
        <v>1280</v>
      </c>
      <c r="H165" s="139" t="s">
        <v>1281</v>
      </c>
      <c r="I165" s="131" t="s">
        <v>2411</v>
      </c>
      <c r="J165" s="132" t="s">
        <v>1282</v>
      </c>
      <c r="K165" s="124" t="s">
        <v>203</v>
      </c>
      <c r="L165" s="138" t="s">
        <v>1283</v>
      </c>
      <c r="M165" s="132" t="str">
        <f>VLOOKUP(L165,CódigosRetorno!$A$2:$B$2080,2,FALSE)</f>
        <v>El dato ingresado como atributo @unitCodeListID es incorrecto.</v>
      </c>
      <c r="N165" s="141" t="s">
        <v>9</v>
      </c>
      <c r="O165" s="353"/>
    </row>
    <row r="166" spans="1:15" s="332" customFormat="1" ht="48" x14ac:dyDescent="0.3">
      <c r="A166" s="353"/>
      <c r="B166" s="1063"/>
      <c r="C166" s="1094"/>
      <c r="D166" s="1063"/>
      <c r="E166" s="1063"/>
      <c r="F166" s="1047"/>
      <c r="G166" s="131" t="s">
        <v>1088</v>
      </c>
      <c r="H166" s="139" t="s">
        <v>1285</v>
      </c>
      <c r="I166" s="131" t="s">
        <v>2411</v>
      </c>
      <c r="J166" s="132" t="s">
        <v>1089</v>
      </c>
      <c r="K166" s="138" t="s">
        <v>203</v>
      </c>
      <c r="L166" s="140" t="s">
        <v>1286</v>
      </c>
      <c r="M166" s="132" t="str">
        <f>VLOOKUP(L166,CódigosRetorno!$A$2:$B$2080,2,FALSE)</f>
        <v>El dato ingresado como atributo @unitCodeListAgencyName es incorrecto.</v>
      </c>
      <c r="N166" s="141" t="s">
        <v>9</v>
      </c>
      <c r="O166" s="353"/>
    </row>
    <row r="167" spans="1:15" s="332" customFormat="1" ht="24" x14ac:dyDescent="0.3">
      <c r="A167" s="353"/>
      <c r="B167" s="125">
        <f>B163+1</f>
        <v>24</v>
      </c>
      <c r="C167" s="133" t="s">
        <v>2800</v>
      </c>
      <c r="D167" s="129" t="s">
        <v>324</v>
      </c>
      <c r="E167" s="129" t="s">
        <v>179</v>
      </c>
      <c r="F167" s="125" t="s">
        <v>766</v>
      </c>
      <c r="G167" s="129" t="s">
        <v>767</v>
      </c>
      <c r="H167" s="133" t="s">
        <v>2801</v>
      </c>
      <c r="I167" s="125">
        <v>1</v>
      </c>
      <c r="J167" s="132" t="s">
        <v>2802</v>
      </c>
      <c r="K167" s="138" t="s">
        <v>6</v>
      </c>
      <c r="L167" s="140" t="s">
        <v>2803</v>
      </c>
      <c r="M167" s="132" t="str">
        <f>VLOOKUP(L167,CódigosRetorno!$A$2:$B$2080,2,FALSE)</f>
        <v>CreditedQuantity - El dato ingresado no cumple con el estandar</v>
      </c>
      <c r="N167" s="131" t="s">
        <v>9</v>
      </c>
      <c r="O167" s="353"/>
    </row>
    <row r="168" spans="1:15" s="332" customFormat="1" ht="48" x14ac:dyDescent="0.3">
      <c r="A168" s="353"/>
      <c r="B168" s="131">
        <f>B167+1</f>
        <v>25</v>
      </c>
      <c r="C168" s="132" t="s">
        <v>1292</v>
      </c>
      <c r="D168" s="124" t="s">
        <v>324</v>
      </c>
      <c r="E168" s="124" t="s">
        <v>179</v>
      </c>
      <c r="F168" s="131" t="s">
        <v>223</v>
      </c>
      <c r="G168" s="124"/>
      <c r="H168" s="134" t="s">
        <v>2804</v>
      </c>
      <c r="I168" s="131" t="s">
        <v>2411</v>
      </c>
      <c r="J168" s="132" t="s">
        <v>2805</v>
      </c>
      <c r="K168" s="124" t="s">
        <v>203</v>
      </c>
      <c r="L168" s="138" t="s">
        <v>2806</v>
      </c>
      <c r="M168" s="132" t="str">
        <f>VLOOKUP(L168,CódigosRetorno!$A$2:$B$2080,2,FALSE)</f>
        <v>El código de producto no cumple con el formato establecido</v>
      </c>
      <c r="N168" s="131" t="s">
        <v>9</v>
      </c>
      <c r="O168" s="353"/>
    </row>
    <row r="169" spans="1:15" s="332" customFormat="1" ht="66" customHeight="1" x14ac:dyDescent="0.3">
      <c r="A169" s="353"/>
      <c r="B169" s="1063">
        <f>B168+1</f>
        <v>26</v>
      </c>
      <c r="C169" s="1094" t="s">
        <v>1296</v>
      </c>
      <c r="D169" s="1063" t="s">
        <v>324</v>
      </c>
      <c r="E169" s="1063" t="s">
        <v>179</v>
      </c>
      <c r="F169" s="1117" t="s">
        <v>664</v>
      </c>
      <c r="G169" s="1177" t="s">
        <v>8111</v>
      </c>
      <c r="H169" s="1094" t="s">
        <v>2807</v>
      </c>
      <c r="I169" s="1048" t="s">
        <v>2411</v>
      </c>
      <c r="J169" s="760" t="s">
        <v>8106</v>
      </c>
      <c r="K169" s="647" t="s">
        <v>9696</v>
      </c>
      <c r="L169" s="655" t="s">
        <v>8107</v>
      </c>
      <c r="M169" s="761" t="str">
        <f>VLOOKUP(L169,CódigosRetorno!$A$2:$B$2080,2,FALSE)</f>
        <v>El Código producto de SUNAT no es válido</v>
      </c>
      <c r="N169" s="717"/>
    </row>
    <row r="170" spans="1:15" s="332" customFormat="1" ht="66" customHeight="1" x14ac:dyDescent="0.3">
      <c r="A170" s="353"/>
      <c r="B170" s="1063"/>
      <c r="C170" s="1094"/>
      <c r="D170" s="1063"/>
      <c r="E170" s="1063"/>
      <c r="F170" s="1117"/>
      <c r="G170" s="1178"/>
      <c r="H170" s="1094"/>
      <c r="I170" s="1057"/>
      <c r="J170" s="760" t="s">
        <v>8108</v>
      </c>
      <c r="K170" s="647" t="s">
        <v>9696</v>
      </c>
      <c r="L170" s="655" t="s">
        <v>8107</v>
      </c>
      <c r="M170" s="761" t="str">
        <f>VLOOKUP(L170,CódigosRetorno!$A$2:$B$2080,2,FALSE)</f>
        <v>El Código producto de SUNAT no es válido</v>
      </c>
      <c r="N170" s="717" t="s">
        <v>8110</v>
      </c>
    </row>
    <row r="171" spans="1:15" s="332" customFormat="1" ht="24" x14ac:dyDescent="0.3">
      <c r="A171" s="353"/>
      <c r="B171" s="1063"/>
      <c r="C171" s="1094"/>
      <c r="D171" s="1063"/>
      <c r="E171" s="1063"/>
      <c r="F171" s="1117"/>
      <c r="G171" s="1178"/>
      <c r="H171" s="1094"/>
      <c r="I171" s="1057"/>
      <c r="J171" s="627" t="s">
        <v>2808</v>
      </c>
      <c r="K171" s="625" t="s">
        <v>203</v>
      </c>
      <c r="L171" s="626" t="s">
        <v>1301</v>
      </c>
      <c r="M171" s="627" t="str">
        <f>VLOOKUP(L171,CódigosRetorno!$A$2:$B$2080,2,FALSE)</f>
        <v>El Código producto de SUNAT no es válido</v>
      </c>
      <c r="N171" s="628" t="s">
        <v>1302</v>
      </c>
      <c r="O171" s="353"/>
    </row>
    <row r="172" spans="1:15" s="332" customFormat="1" ht="36" x14ac:dyDescent="0.3">
      <c r="A172" s="353"/>
      <c r="B172" s="1063"/>
      <c r="C172" s="1094"/>
      <c r="D172" s="1063"/>
      <c r="E172" s="1063"/>
      <c r="F172" s="1117"/>
      <c r="G172" s="1179"/>
      <c r="H172" s="1094"/>
      <c r="I172" s="1057"/>
      <c r="J172" s="627" t="s">
        <v>1303</v>
      </c>
      <c r="K172" s="625" t="s">
        <v>203</v>
      </c>
      <c r="L172" s="626" t="s">
        <v>1304</v>
      </c>
      <c r="M172" s="627" t="str">
        <f>VLOOKUP(L172,CódigosRetorno!$A$2:$B$2080,2,FALSE)</f>
        <v>El Codigo de producto SUNAT debe especificarse como minimo al tercer nivel jerarquico (a nivel de clase del codigo UNSPSC)</v>
      </c>
      <c r="N172" s="628" t="s">
        <v>1302</v>
      </c>
      <c r="O172" s="353"/>
    </row>
    <row r="173" spans="1:15" s="332" customFormat="1" x14ac:dyDescent="0.3">
      <c r="A173" s="353"/>
      <c r="B173" s="1063"/>
      <c r="C173" s="1094"/>
      <c r="D173" s="1063"/>
      <c r="E173" s="1063"/>
      <c r="F173" s="1117"/>
      <c r="G173" s="124" t="s">
        <v>1307</v>
      </c>
      <c r="H173" s="139" t="s">
        <v>1083</v>
      </c>
      <c r="I173" s="131" t="s">
        <v>2411</v>
      </c>
      <c r="J173" s="132" t="s">
        <v>1308</v>
      </c>
      <c r="K173" s="124" t="s">
        <v>203</v>
      </c>
      <c r="L173" s="138" t="s">
        <v>1085</v>
      </c>
      <c r="M173" s="132" t="str">
        <f>VLOOKUP(L173,CódigosRetorno!$A$2:$B$2080,2,FALSE)</f>
        <v>El dato ingresado como atributo @listID es incorrecto.</v>
      </c>
      <c r="N173" s="141" t="s">
        <v>9</v>
      </c>
      <c r="O173" s="353"/>
    </row>
    <row r="174" spans="1:15" s="332" customFormat="1" ht="24" x14ac:dyDescent="0.3">
      <c r="A174" s="353"/>
      <c r="B174" s="1063"/>
      <c r="C174" s="1094"/>
      <c r="D174" s="1063"/>
      <c r="E174" s="1063"/>
      <c r="F174" s="1117"/>
      <c r="G174" s="124" t="s">
        <v>1309</v>
      </c>
      <c r="H174" s="139" t="s">
        <v>1065</v>
      </c>
      <c r="I174" s="131" t="s">
        <v>2411</v>
      </c>
      <c r="J174" s="132" t="s">
        <v>1310</v>
      </c>
      <c r="K174" s="124" t="s">
        <v>203</v>
      </c>
      <c r="L174" s="138" t="s">
        <v>1066</v>
      </c>
      <c r="M174" s="132" t="str">
        <f>VLOOKUP(L174,CódigosRetorno!$A$2:$B$2080,2,FALSE)</f>
        <v>El dato ingresado como atributo @listAgencyName es incorrecto.</v>
      </c>
      <c r="N174" s="141" t="s">
        <v>9</v>
      </c>
      <c r="O174" s="353"/>
    </row>
    <row r="175" spans="1:15" s="332" customFormat="1" ht="24" x14ac:dyDescent="0.3">
      <c r="A175" s="353"/>
      <c r="B175" s="1063"/>
      <c r="C175" s="1094"/>
      <c r="D175" s="1063"/>
      <c r="E175" s="1063"/>
      <c r="F175" s="1117"/>
      <c r="G175" s="124" t="s">
        <v>1311</v>
      </c>
      <c r="H175" s="139" t="s">
        <v>1068</v>
      </c>
      <c r="I175" s="131" t="s">
        <v>2411</v>
      </c>
      <c r="J175" s="132" t="s">
        <v>1312</v>
      </c>
      <c r="K175" s="138" t="s">
        <v>203</v>
      </c>
      <c r="L175" s="140" t="s">
        <v>1070</v>
      </c>
      <c r="M175" s="132" t="str">
        <f>VLOOKUP(L175,CódigosRetorno!$A$2:$B$2080,2,FALSE)</f>
        <v>El dato ingresado como atributo @listName es incorrecto.</v>
      </c>
      <c r="N175" s="141" t="s">
        <v>9</v>
      </c>
      <c r="O175" s="353"/>
    </row>
    <row r="176" spans="1:15" s="332" customFormat="1" ht="24" x14ac:dyDescent="0.3">
      <c r="A176" s="353"/>
      <c r="B176" s="1061">
        <f>B169+1</f>
        <v>27</v>
      </c>
      <c r="C176" s="1043" t="s">
        <v>1313</v>
      </c>
      <c r="D176" s="1063" t="s">
        <v>324</v>
      </c>
      <c r="E176" s="1063" t="s">
        <v>179</v>
      </c>
      <c r="F176" s="1118" t="s">
        <v>1314</v>
      </c>
      <c r="G176" s="1048"/>
      <c r="H176" s="1043" t="s">
        <v>2809</v>
      </c>
      <c r="I176" s="1048">
        <v>1</v>
      </c>
      <c r="J176" s="132" t="s">
        <v>1316</v>
      </c>
      <c r="K176" s="124" t="s">
        <v>203</v>
      </c>
      <c r="L176" s="138" t="s">
        <v>1317</v>
      </c>
      <c r="M176" s="132" t="str">
        <f>VLOOKUP(L176,CódigosRetorno!$A$2:$B$2080,2,FALSE)</f>
        <v>El código de producto GS1 no cumple el estandar</v>
      </c>
      <c r="N176" s="131" t="s">
        <v>9</v>
      </c>
      <c r="O176" s="353"/>
    </row>
    <row r="177" spans="1:15" s="332" customFormat="1" ht="24" x14ac:dyDescent="0.3">
      <c r="A177" s="353"/>
      <c r="B177" s="1062"/>
      <c r="C177" s="1058"/>
      <c r="D177" s="1063"/>
      <c r="E177" s="1063"/>
      <c r="F177" s="1119"/>
      <c r="G177" s="1057"/>
      <c r="H177" s="1058"/>
      <c r="I177" s="1057"/>
      <c r="J177" s="132" t="s">
        <v>1318</v>
      </c>
      <c r="K177" s="124" t="s">
        <v>203</v>
      </c>
      <c r="L177" s="138" t="s">
        <v>1317</v>
      </c>
      <c r="M177" s="132" t="str">
        <f>VLOOKUP(L177,CódigosRetorno!$A$2:$B$2080,2,FALSE)</f>
        <v>El código de producto GS1 no cumple el estandar</v>
      </c>
      <c r="N177" s="131" t="s">
        <v>9</v>
      </c>
      <c r="O177" s="353"/>
    </row>
    <row r="178" spans="1:15" s="332" customFormat="1" ht="24" x14ac:dyDescent="0.3">
      <c r="A178" s="353"/>
      <c r="B178" s="1062"/>
      <c r="C178" s="1058"/>
      <c r="D178" s="1063"/>
      <c r="E178" s="1063"/>
      <c r="F178" s="1119"/>
      <c r="G178" s="1057"/>
      <c r="H178" s="1058"/>
      <c r="I178" s="1057"/>
      <c r="J178" s="132" t="s">
        <v>1319</v>
      </c>
      <c r="K178" s="124" t="s">
        <v>203</v>
      </c>
      <c r="L178" s="138" t="s">
        <v>1317</v>
      </c>
      <c r="M178" s="132" t="str">
        <f>VLOOKUP(L178,CódigosRetorno!$A$2:$B$2080,2,FALSE)</f>
        <v>El código de producto GS1 no cumple el estandar</v>
      </c>
      <c r="N178" s="131" t="s">
        <v>9</v>
      </c>
      <c r="O178" s="353"/>
    </row>
    <row r="179" spans="1:15" s="332" customFormat="1" ht="24" x14ac:dyDescent="0.3">
      <c r="A179" s="353"/>
      <c r="B179" s="1062"/>
      <c r="C179" s="1058"/>
      <c r="D179" s="1063"/>
      <c r="E179" s="1063"/>
      <c r="F179" s="1119"/>
      <c r="G179" s="1057"/>
      <c r="H179" s="1058"/>
      <c r="I179" s="1057"/>
      <c r="J179" s="132" t="s">
        <v>1320</v>
      </c>
      <c r="K179" s="124" t="s">
        <v>203</v>
      </c>
      <c r="L179" s="138" t="s">
        <v>1317</v>
      </c>
      <c r="M179" s="132" t="str">
        <f>VLOOKUP(L179,CódigosRetorno!$A$2:$B$2080,2,FALSE)</f>
        <v>El código de producto GS1 no cumple el estandar</v>
      </c>
      <c r="N179" s="131" t="s">
        <v>9</v>
      </c>
      <c r="O179" s="353"/>
    </row>
    <row r="180" spans="1:15" s="332" customFormat="1" ht="24" x14ac:dyDescent="0.3">
      <c r="A180" s="353"/>
      <c r="B180" s="1062"/>
      <c r="C180" s="1058"/>
      <c r="D180" s="1063"/>
      <c r="E180" s="1063"/>
      <c r="F180" s="1120"/>
      <c r="G180" s="1057"/>
      <c r="H180" s="1044"/>
      <c r="I180" s="1049"/>
      <c r="J180" s="132" t="s">
        <v>1321</v>
      </c>
      <c r="K180" s="124" t="s">
        <v>203</v>
      </c>
      <c r="L180" s="138" t="s">
        <v>1322</v>
      </c>
      <c r="M180" s="132" t="str">
        <f>VLOOKUP(L180,CódigosRetorno!$A$2:$B$2080,2,FALSE)</f>
        <v>Si utiliza el estandar GS1 debe especificar el tipo de estructura GTIN</v>
      </c>
      <c r="N180" s="131" t="s">
        <v>9</v>
      </c>
      <c r="O180" s="353"/>
    </row>
    <row r="181" spans="1:15" s="332" customFormat="1" ht="24" x14ac:dyDescent="0.3">
      <c r="A181" s="353"/>
      <c r="B181" s="1062"/>
      <c r="C181" s="1058"/>
      <c r="D181" s="1063"/>
      <c r="E181" s="1063"/>
      <c r="F181" s="319" t="s">
        <v>1314</v>
      </c>
      <c r="G181" s="126"/>
      <c r="H181" s="326" t="s">
        <v>1323</v>
      </c>
      <c r="I181" s="131"/>
      <c r="J181" s="132" t="s">
        <v>1324</v>
      </c>
      <c r="K181" s="124" t="s">
        <v>203</v>
      </c>
      <c r="L181" s="138" t="s">
        <v>1325</v>
      </c>
      <c r="M181" s="132" t="str">
        <f>VLOOKUP(L181,CódigosRetorno!$A$2:$B$2080,2,FALSE)</f>
        <v>El tipo de estructura GS1 no tiene un valor permitido</v>
      </c>
      <c r="N181" s="131" t="s">
        <v>9</v>
      </c>
      <c r="O181" s="353"/>
    </row>
    <row r="182" spans="1:15" s="332" customFormat="1" ht="48" x14ac:dyDescent="0.3">
      <c r="A182" s="353"/>
      <c r="B182" s="131">
        <f>B176+1</f>
        <v>28</v>
      </c>
      <c r="C182" s="132" t="s">
        <v>2810</v>
      </c>
      <c r="D182" s="124" t="s">
        <v>324</v>
      </c>
      <c r="E182" s="124" t="s">
        <v>179</v>
      </c>
      <c r="F182" s="131" t="s">
        <v>1341</v>
      </c>
      <c r="G182" s="124"/>
      <c r="H182" s="132" t="s">
        <v>2811</v>
      </c>
      <c r="I182" s="131">
        <v>1</v>
      </c>
      <c r="J182" s="132" t="s">
        <v>2812</v>
      </c>
      <c r="K182" s="124" t="s">
        <v>203</v>
      </c>
      <c r="L182" s="138" t="s">
        <v>2813</v>
      </c>
      <c r="M182" s="132" t="str">
        <f>VLOOKUP(L182,CódigosRetorno!$A$2:$B$2080,2,FALSE)</f>
        <v>Descripción del Ítem - El dato ingresado no cumple con el formato establecido.</v>
      </c>
      <c r="N182" s="131" t="s">
        <v>9</v>
      </c>
      <c r="O182" s="353"/>
    </row>
    <row r="183" spans="1:15" s="332" customFormat="1" ht="60" x14ac:dyDescent="0.3">
      <c r="A183" s="353"/>
      <c r="B183" s="1047">
        <f>B182+1</f>
        <v>29</v>
      </c>
      <c r="C183" s="1094" t="s">
        <v>2814</v>
      </c>
      <c r="D183" s="1063" t="s">
        <v>324</v>
      </c>
      <c r="E183" s="1063" t="s">
        <v>179</v>
      </c>
      <c r="F183" s="1048" t="s">
        <v>766</v>
      </c>
      <c r="G183" s="1061" t="s">
        <v>767</v>
      </c>
      <c r="H183" s="1043" t="s">
        <v>2815</v>
      </c>
      <c r="I183" s="1048">
        <v>1</v>
      </c>
      <c r="J183" s="132" t="s">
        <v>8059</v>
      </c>
      <c r="K183" s="138" t="s">
        <v>6</v>
      </c>
      <c r="L183" s="140" t="s">
        <v>1350</v>
      </c>
      <c r="M183" s="132" t="str">
        <f>VLOOKUP(L183,CódigosRetorno!$A$2:$B$2080,2,FALSE)</f>
        <v>El dato ingresado en PriceAmount del Valor de venta unitario por item no cumple con el formato establecido</v>
      </c>
      <c r="N183" s="131" t="s">
        <v>9</v>
      </c>
      <c r="O183" s="353"/>
    </row>
    <row r="184" spans="1:15" s="332" customFormat="1" ht="48" x14ac:dyDescent="0.3">
      <c r="A184" s="353"/>
      <c r="B184" s="1047"/>
      <c r="C184" s="1094"/>
      <c r="D184" s="1063"/>
      <c r="E184" s="1063"/>
      <c r="F184" s="1049"/>
      <c r="G184" s="1065"/>
      <c r="H184" s="1044"/>
      <c r="I184" s="1049"/>
      <c r="J184" s="134" t="s">
        <v>1351</v>
      </c>
      <c r="K184" s="138" t="s">
        <v>6</v>
      </c>
      <c r="L184" s="140" t="s">
        <v>1352</v>
      </c>
      <c r="M184" s="132" t="str">
        <f>VLOOKUP(L184,CódigosRetorno!$A$2:$B$2080,2,FALSE)</f>
        <v>Operacion gratuita, solo debe consignar un monto referencial</v>
      </c>
      <c r="N184" s="131" t="s">
        <v>9</v>
      </c>
      <c r="O184" s="353"/>
    </row>
    <row r="185" spans="1:15" s="332" customFormat="1" ht="24" x14ac:dyDescent="0.3">
      <c r="A185" s="353"/>
      <c r="B185" s="1047"/>
      <c r="C185" s="1094"/>
      <c r="D185" s="1063"/>
      <c r="E185" s="1063"/>
      <c r="F185" s="131" t="s">
        <v>141</v>
      </c>
      <c r="G185" s="124" t="s">
        <v>303</v>
      </c>
      <c r="H185" s="139" t="s">
        <v>1353</v>
      </c>
      <c r="I185" s="141">
        <v>1</v>
      </c>
      <c r="J185" s="134" t="s">
        <v>1376</v>
      </c>
      <c r="K185" s="138" t="s">
        <v>6</v>
      </c>
      <c r="L185" s="140" t="s">
        <v>939</v>
      </c>
      <c r="M185" s="132" t="str">
        <f>VLOOKUP(L185,CódigosRetorno!$A$2:$B$2080,2,FALSE)</f>
        <v>La moneda debe ser la misma en todo el documento. Salvo las percepciones que sólo son en moneda nacional</v>
      </c>
      <c r="N185" s="131" t="s">
        <v>1080</v>
      </c>
      <c r="O185" s="353"/>
    </row>
    <row r="186" spans="1:15" s="332" customFormat="1" ht="24" x14ac:dyDescent="0.3">
      <c r="A186" s="353"/>
      <c r="B186" s="1047" t="s">
        <v>2816</v>
      </c>
      <c r="C186" s="1094" t="s">
        <v>2817</v>
      </c>
      <c r="D186" s="1063" t="s">
        <v>324</v>
      </c>
      <c r="E186" s="1063" t="s">
        <v>179</v>
      </c>
      <c r="F186" s="1047" t="s">
        <v>766</v>
      </c>
      <c r="G186" s="1063" t="s">
        <v>767</v>
      </c>
      <c r="H186" s="1094" t="s">
        <v>2818</v>
      </c>
      <c r="I186" s="1048">
        <v>1</v>
      </c>
      <c r="J186" s="132" t="s">
        <v>1349</v>
      </c>
      <c r="K186" s="138" t="s">
        <v>6</v>
      </c>
      <c r="L186" s="140" t="s">
        <v>1358</v>
      </c>
      <c r="M186" s="132" t="str">
        <f>VLOOKUP(L186,CódigosRetorno!$A$2:$B$2080,2,FALSE)</f>
        <v>El dato ingresado en PriceAmount del Precio de venta unitario por item no cumple con el formato establecido</v>
      </c>
      <c r="N186" s="131" t="s">
        <v>9</v>
      </c>
      <c r="O186" s="353"/>
    </row>
    <row r="187" spans="1:15" s="332" customFormat="1" ht="60" x14ac:dyDescent="0.3">
      <c r="A187" s="353"/>
      <c r="B187" s="1047"/>
      <c r="C187" s="1094"/>
      <c r="D187" s="1063"/>
      <c r="E187" s="1063"/>
      <c r="F187" s="1047"/>
      <c r="G187" s="1063"/>
      <c r="H187" s="1094"/>
      <c r="I187" s="1049"/>
      <c r="J187" s="132" t="s">
        <v>2467</v>
      </c>
      <c r="K187" s="138" t="s">
        <v>6</v>
      </c>
      <c r="L187" s="140" t="s">
        <v>1373</v>
      </c>
      <c r="M187" s="132" t="str">
        <f>VLOOKUP(L187,CódigosRetorno!$A$2:$B$2080,2,FALSE)</f>
        <v>Si existe 'Valor referencial unitario en operac. no onerosas' con monto mayor a cero, la operacion debe ser gratuita (codigo de tributo 9996)</v>
      </c>
      <c r="N187" s="131" t="s">
        <v>9</v>
      </c>
      <c r="O187" s="353"/>
    </row>
    <row r="188" spans="1:15" s="332" customFormat="1" ht="24" x14ac:dyDescent="0.3">
      <c r="A188" s="353"/>
      <c r="B188" s="1047"/>
      <c r="C188" s="1094"/>
      <c r="D188" s="1063"/>
      <c r="E188" s="1063"/>
      <c r="F188" s="131" t="s">
        <v>141</v>
      </c>
      <c r="G188" s="124" t="s">
        <v>303</v>
      </c>
      <c r="H188" s="91" t="s">
        <v>1353</v>
      </c>
      <c r="I188" s="141">
        <v>1</v>
      </c>
      <c r="J188" s="134" t="s">
        <v>1376</v>
      </c>
      <c r="K188" s="138" t="s">
        <v>6</v>
      </c>
      <c r="L188" s="140" t="s">
        <v>939</v>
      </c>
      <c r="M188" s="132" t="str">
        <f>VLOOKUP(L188,CódigosRetorno!$A$2:$B$2080,2,FALSE)</f>
        <v>La moneda debe ser la misma en todo el documento. Salvo las percepciones que sólo son en moneda nacional</v>
      </c>
      <c r="N188" s="131" t="s">
        <v>1080</v>
      </c>
      <c r="O188" s="353"/>
    </row>
    <row r="189" spans="1:15" s="332" customFormat="1" ht="24" x14ac:dyDescent="0.3">
      <c r="A189" s="353"/>
      <c r="B189" s="1047"/>
      <c r="C189" s="1094"/>
      <c r="D189" s="1063"/>
      <c r="E189" s="1063"/>
      <c r="F189" s="1047" t="s">
        <v>325</v>
      </c>
      <c r="G189" s="1063" t="s">
        <v>2466</v>
      </c>
      <c r="H189" s="1094" t="s">
        <v>2819</v>
      </c>
      <c r="I189" s="1048">
        <v>1</v>
      </c>
      <c r="J189" s="132" t="s">
        <v>2820</v>
      </c>
      <c r="K189" s="138" t="s">
        <v>6</v>
      </c>
      <c r="L189" s="140" t="s">
        <v>1363</v>
      </c>
      <c r="M189" s="132" t="str">
        <f>VLOOKUP(L189,CódigosRetorno!$A$2:$B$2080,2,FALSE)</f>
        <v>Se ha consignado un valor invalido en el campo cbc:PriceTypeCode</v>
      </c>
      <c r="N189" s="131" t="s">
        <v>1364</v>
      </c>
      <c r="O189" s="353"/>
    </row>
    <row r="190" spans="1:15" s="332" customFormat="1" ht="36" x14ac:dyDescent="0.3">
      <c r="A190" s="353"/>
      <c r="B190" s="1047"/>
      <c r="C190" s="1094"/>
      <c r="D190" s="1063"/>
      <c r="E190" s="1063"/>
      <c r="F190" s="1047"/>
      <c r="G190" s="1063"/>
      <c r="H190" s="1094"/>
      <c r="I190" s="1057"/>
      <c r="J190" s="132" t="s">
        <v>8057</v>
      </c>
      <c r="K190" s="138" t="s">
        <v>6</v>
      </c>
      <c r="L190" s="140" t="s">
        <v>1363</v>
      </c>
      <c r="M190" s="132" t="str">
        <f>VLOOKUP(L190,CódigosRetorno!$A$2:$B$2080,2,FALSE)</f>
        <v>Se ha consignado un valor invalido en el campo cbc:PriceTypeCode</v>
      </c>
      <c r="N190" s="131" t="s">
        <v>9</v>
      </c>
      <c r="O190" s="353"/>
    </row>
    <row r="191" spans="1:15" s="332" customFormat="1" ht="24" x14ac:dyDescent="0.3">
      <c r="A191" s="353"/>
      <c r="B191" s="1047"/>
      <c r="C191" s="1094"/>
      <c r="D191" s="1063"/>
      <c r="E191" s="1063"/>
      <c r="F191" s="1047"/>
      <c r="G191" s="1063"/>
      <c r="H191" s="1094"/>
      <c r="I191" s="1049"/>
      <c r="J191" s="139" t="s">
        <v>1365</v>
      </c>
      <c r="K191" s="138" t="s">
        <v>6</v>
      </c>
      <c r="L191" s="140" t="s">
        <v>1366</v>
      </c>
      <c r="M191" s="132" t="str">
        <f>VLOOKUP(L191,CódigosRetorno!$A$2:$B$2080,2,FALSE)</f>
        <v>Existe mas de un tag cac:AlternativeConditionPrice con el mismo cbc:PriceTypeCode</v>
      </c>
      <c r="N191" s="131" t="s">
        <v>9</v>
      </c>
      <c r="O191" s="353"/>
    </row>
    <row r="192" spans="1:15" s="332" customFormat="1" ht="24" x14ac:dyDescent="0.3">
      <c r="A192" s="353"/>
      <c r="B192" s="1047"/>
      <c r="C192" s="1094"/>
      <c r="D192" s="1063"/>
      <c r="E192" s="1063"/>
      <c r="F192" s="1047"/>
      <c r="G192" s="141" t="s">
        <v>1367</v>
      </c>
      <c r="H192" s="91" t="s">
        <v>1068</v>
      </c>
      <c r="I192" s="131" t="s">
        <v>2411</v>
      </c>
      <c r="J192" s="132" t="s">
        <v>1368</v>
      </c>
      <c r="K192" s="138" t="s">
        <v>203</v>
      </c>
      <c r="L192" s="140" t="s">
        <v>1070</v>
      </c>
      <c r="M192" s="132" t="str">
        <f>VLOOKUP(L192,CódigosRetorno!$A$2:$B$2080,2,FALSE)</f>
        <v>El dato ingresado como atributo @listName es incorrecto.</v>
      </c>
      <c r="N192" s="141" t="s">
        <v>9</v>
      </c>
      <c r="O192" s="353"/>
    </row>
    <row r="193" spans="1:15" s="332" customFormat="1" ht="24" x14ac:dyDescent="0.3">
      <c r="A193" s="353"/>
      <c r="B193" s="1047"/>
      <c r="C193" s="1094"/>
      <c r="D193" s="1063"/>
      <c r="E193" s="1063"/>
      <c r="F193" s="1047"/>
      <c r="G193" s="141" t="s">
        <v>1045</v>
      </c>
      <c r="H193" s="91" t="s">
        <v>1065</v>
      </c>
      <c r="I193" s="131" t="s">
        <v>2411</v>
      </c>
      <c r="J193" s="132" t="s">
        <v>1047</v>
      </c>
      <c r="K193" s="124" t="s">
        <v>203</v>
      </c>
      <c r="L193" s="138" t="s">
        <v>1066</v>
      </c>
      <c r="M193" s="132" t="str">
        <f>VLOOKUP(L193,CódigosRetorno!$A$2:$B$2080,2,FALSE)</f>
        <v>El dato ingresado como atributo @listAgencyName es incorrecto.</v>
      </c>
      <c r="N193" s="141" t="s">
        <v>9</v>
      </c>
      <c r="O193" s="353"/>
    </row>
    <row r="194" spans="1:15" s="332" customFormat="1" ht="36" x14ac:dyDescent="0.3">
      <c r="A194" s="353"/>
      <c r="B194" s="1047"/>
      <c r="C194" s="1094"/>
      <c r="D194" s="1063"/>
      <c r="E194" s="1063"/>
      <c r="F194" s="1047"/>
      <c r="G194" s="141" t="s">
        <v>1369</v>
      </c>
      <c r="H194" s="91" t="s">
        <v>1072</v>
      </c>
      <c r="I194" s="131" t="s">
        <v>2411</v>
      </c>
      <c r="J194" s="132" t="s">
        <v>1370</v>
      </c>
      <c r="K194" s="138" t="s">
        <v>203</v>
      </c>
      <c r="L194" s="140" t="s">
        <v>1074</v>
      </c>
      <c r="M194" s="132" t="str">
        <f>VLOOKUP(L194,CódigosRetorno!$A$2:$B$2080,2,FALSE)</f>
        <v>El dato ingresado como atributo @listURI es incorrecto.</v>
      </c>
      <c r="N194" s="141" t="s">
        <v>9</v>
      </c>
      <c r="O194" s="353"/>
    </row>
    <row r="195" spans="1:15" s="332" customFormat="1" ht="24" x14ac:dyDescent="0.3">
      <c r="A195" s="353"/>
      <c r="B195" s="1047">
        <v>32</v>
      </c>
      <c r="C195" s="1094" t="s">
        <v>2821</v>
      </c>
      <c r="D195" s="1063" t="s">
        <v>324</v>
      </c>
      <c r="E195" s="1063" t="s">
        <v>179</v>
      </c>
      <c r="F195" s="1048" t="s">
        <v>295</v>
      </c>
      <c r="G195" s="1048" t="s">
        <v>296</v>
      </c>
      <c r="H195" s="1043" t="s">
        <v>2822</v>
      </c>
      <c r="I195" s="1048">
        <v>1</v>
      </c>
      <c r="J195" s="132" t="s">
        <v>2823</v>
      </c>
      <c r="K195" s="124" t="s">
        <v>6</v>
      </c>
      <c r="L195" s="138" t="s">
        <v>1381</v>
      </c>
      <c r="M195" s="132" t="str">
        <f>VLOOKUP(L195,CódigosRetorno!$A$2:$B$2080,2,FALSE)</f>
        <v>El xml no contiene el tag de impuesto por linea (TaxtTotal).</v>
      </c>
      <c r="N195" s="141" t="s">
        <v>9</v>
      </c>
      <c r="O195" s="353"/>
    </row>
    <row r="196" spans="1:15" s="332" customFormat="1" ht="36" x14ac:dyDescent="0.3">
      <c r="A196" s="353"/>
      <c r="B196" s="1047"/>
      <c r="C196" s="1094"/>
      <c r="D196" s="1063"/>
      <c r="E196" s="1063"/>
      <c r="F196" s="1057"/>
      <c r="G196" s="1057"/>
      <c r="H196" s="1058"/>
      <c r="I196" s="1057"/>
      <c r="J196" s="132" t="s">
        <v>2468</v>
      </c>
      <c r="K196" s="124" t="s">
        <v>6</v>
      </c>
      <c r="L196" s="138" t="s">
        <v>1383</v>
      </c>
      <c r="M196" s="132" t="str">
        <f>VLOOKUP(L196,CódigosRetorno!$A$2:$B$2080,2,FALSE)</f>
        <v>El dato ingresado en el monto total de impuestos por línea no cumple con el formato establecido</v>
      </c>
      <c r="N196" s="141" t="s">
        <v>9</v>
      </c>
      <c r="O196" s="353"/>
    </row>
    <row r="197" spans="1:15" s="332" customFormat="1" ht="48" x14ac:dyDescent="0.3">
      <c r="A197" s="353"/>
      <c r="B197" s="1047"/>
      <c r="C197" s="1094"/>
      <c r="D197" s="1063"/>
      <c r="E197" s="1063"/>
      <c r="F197" s="1057"/>
      <c r="G197" s="1057"/>
      <c r="H197" s="1058"/>
      <c r="I197" s="1057"/>
      <c r="J197" s="132" t="s">
        <v>2824</v>
      </c>
      <c r="K197" s="564" t="s">
        <v>6</v>
      </c>
      <c r="L197" s="562" t="s">
        <v>1385</v>
      </c>
      <c r="M197" s="132" t="str">
        <f>VLOOKUP(L197,CódigosRetorno!$A$2:$B$2080,2,FALSE)</f>
        <v>El importe total de impuestos por línea no coincide con la sumatoria de los impuestos por línea.</v>
      </c>
      <c r="N197" s="141" t="s">
        <v>9</v>
      </c>
      <c r="O197" s="353"/>
    </row>
    <row r="198" spans="1:15" s="332" customFormat="1" ht="60" x14ac:dyDescent="0.3">
      <c r="A198" s="353"/>
      <c r="B198" s="1047"/>
      <c r="C198" s="1094"/>
      <c r="D198" s="1063"/>
      <c r="E198" s="1063"/>
      <c r="F198" s="1057"/>
      <c r="G198" s="1057"/>
      <c r="H198" s="1058"/>
      <c r="I198" s="1057"/>
      <c r="J198" s="132" t="s">
        <v>2825</v>
      </c>
      <c r="K198" s="124" t="s">
        <v>203</v>
      </c>
      <c r="L198" s="138" t="s">
        <v>2469</v>
      </c>
      <c r="M198" s="132" t="str">
        <f>VLOOKUP(L198,CódigosRetorno!$A$2:$B$2080,2,FALSE)</f>
        <v>El importe total de impuestos por línea no coincide con la sumatoria de los impuestos por línea.</v>
      </c>
      <c r="N198" s="141" t="s">
        <v>9</v>
      </c>
      <c r="O198" s="353"/>
    </row>
    <row r="199" spans="1:15" s="332" customFormat="1" x14ac:dyDescent="0.3">
      <c r="A199" s="353"/>
      <c r="B199" s="1047"/>
      <c r="C199" s="1094"/>
      <c r="D199" s="1063"/>
      <c r="E199" s="1063"/>
      <c r="F199" s="1049"/>
      <c r="G199" s="1049"/>
      <c r="H199" s="1044"/>
      <c r="I199" s="1049"/>
      <c r="J199" s="91" t="s">
        <v>1386</v>
      </c>
      <c r="K199" s="124" t="s">
        <v>6</v>
      </c>
      <c r="L199" s="77" t="s">
        <v>1387</v>
      </c>
      <c r="M199" s="132" t="str">
        <f>VLOOKUP(L199,CódigosRetorno!$A$2:$B$2080,2,FALSE)</f>
        <v>El tag cac:TaxTotal no debe repetirse a nivel de Item</v>
      </c>
      <c r="N199" s="141" t="s">
        <v>9</v>
      </c>
      <c r="O199" s="353"/>
    </row>
    <row r="200" spans="1:15" s="332" customFormat="1" ht="24" x14ac:dyDescent="0.3">
      <c r="A200" s="353"/>
      <c r="B200" s="1047"/>
      <c r="C200" s="1094"/>
      <c r="D200" s="1063"/>
      <c r="E200" s="1063"/>
      <c r="F200" s="131" t="s">
        <v>141</v>
      </c>
      <c r="G200" s="124" t="s">
        <v>303</v>
      </c>
      <c r="H200" s="91" t="s">
        <v>1353</v>
      </c>
      <c r="I200" s="141">
        <v>1</v>
      </c>
      <c r="J200" s="134" t="s">
        <v>1376</v>
      </c>
      <c r="K200" s="138" t="s">
        <v>6</v>
      </c>
      <c r="L200" s="140" t="s">
        <v>939</v>
      </c>
      <c r="M200" s="132" t="str">
        <f>VLOOKUP(L200,CódigosRetorno!$A$2:$B$2080,2,FALSE)</f>
        <v>La moneda debe ser la misma en todo el documento. Salvo las percepciones que sólo son en moneda nacional</v>
      </c>
      <c r="N200" s="131" t="s">
        <v>1080</v>
      </c>
      <c r="O200" s="353"/>
    </row>
    <row r="201" spans="1:15" s="332" customFormat="1" ht="36" x14ac:dyDescent="0.3">
      <c r="A201" s="353"/>
      <c r="B201" s="1047">
        <f>B195+1</f>
        <v>33</v>
      </c>
      <c r="C201" s="1094" t="s">
        <v>2470</v>
      </c>
      <c r="D201" s="1063" t="s">
        <v>324</v>
      </c>
      <c r="E201" s="1061" t="s">
        <v>179</v>
      </c>
      <c r="F201" s="1047" t="s">
        <v>295</v>
      </c>
      <c r="G201" s="1063" t="s">
        <v>296</v>
      </c>
      <c r="H201" s="1094" t="s">
        <v>2826</v>
      </c>
      <c r="I201" s="1048">
        <v>1</v>
      </c>
      <c r="J201" s="132" t="s">
        <v>2468</v>
      </c>
      <c r="K201" s="124" t="s">
        <v>6</v>
      </c>
      <c r="L201" s="140" t="s">
        <v>1390</v>
      </c>
      <c r="M201" s="132" t="str">
        <f>VLOOKUP(L201,CódigosRetorno!$A$2:$B$2080,2,FALSE)</f>
        <v>El dato ingresado en TaxableAmount de la linea no cumple con el formato establecido</v>
      </c>
      <c r="N201" s="131" t="s">
        <v>9</v>
      </c>
      <c r="O201" s="353"/>
    </row>
    <row r="202" spans="1:15" s="332" customFormat="1" ht="72" x14ac:dyDescent="0.3">
      <c r="A202" s="353"/>
      <c r="B202" s="1047"/>
      <c r="C202" s="1094"/>
      <c r="D202" s="1063"/>
      <c r="E202" s="1062"/>
      <c r="F202" s="1047"/>
      <c r="G202" s="1063"/>
      <c r="H202" s="1094"/>
      <c r="I202" s="1057"/>
      <c r="J202" s="132" t="s">
        <v>2827</v>
      </c>
      <c r="K202" s="562" t="s">
        <v>6</v>
      </c>
      <c r="L202" s="562" t="s">
        <v>1392</v>
      </c>
      <c r="M202" s="132" t="str">
        <f>VLOOKUP(L202,CódigosRetorno!$A$2:$B$2080,2,FALSE)</f>
        <v>La base imponible a nivel de línea difiere de la información consignada en el comprobante</v>
      </c>
      <c r="N202" s="131" t="s">
        <v>9</v>
      </c>
      <c r="O202" s="353"/>
    </row>
    <row r="203" spans="1:15" s="332" customFormat="1" ht="72" x14ac:dyDescent="0.3">
      <c r="A203" s="353"/>
      <c r="B203" s="1047"/>
      <c r="C203" s="1094"/>
      <c r="D203" s="1063"/>
      <c r="E203" s="1062"/>
      <c r="F203" s="1047"/>
      <c r="G203" s="1063"/>
      <c r="H203" s="1094"/>
      <c r="I203" s="1057"/>
      <c r="J203" s="132" t="s">
        <v>2828</v>
      </c>
      <c r="K203" s="138" t="s">
        <v>203</v>
      </c>
      <c r="L203" s="138" t="s">
        <v>2473</v>
      </c>
      <c r="M203" s="132" t="str">
        <f>VLOOKUP(L203,CódigosRetorno!$A$2:$B$2080,2,FALSE)</f>
        <v>La base imponible a nivel de línea difiere de la información consignada en el comprobante</v>
      </c>
      <c r="N203" s="131" t="s">
        <v>9</v>
      </c>
      <c r="O203" s="353"/>
    </row>
    <row r="204" spans="1:15" s="332" customFormat="1" ht="60" x14ac:dyDescent="0.3">
      <c r="A204" s="353"/>
      <c r="B204" s="1047"/>
      <c r="C204" s="1094"/>
      <c r="D204" s="1063"/>
      <c r="E204" s="1062"/>
      <c r="F204" s="1047"/>
      <c r="G204" s="1063"/>
      <c r="H204" s="1094"/>
      <c r="I204" s="1057"/>
      <c r="J204" s="132" t="s">
        <v>2829</v>
      </c>
      <c r="K204" s="562" t="s">
        <v>6</v>
      </c>
      <c r="L204" s="562" t="s">
        <v>1392</v>
      </c>
      <c r="M204" s="132" t="str">
        <f>VLOOKUP(L204,CódigosRetorno!$A$2:$B$2080,2,FALSE)</f>
        <v>La base imponible a nivel de línea difiere de la información consignada en el comprobante</v>
      </c>
      <c r="N204" s="131" t="s">
        <v>9</v>
      </c>
      <c r="O204" s="353"/>
    </row>
    <row r="205" spans="1:15" s="332" customFormat="1" ht="60" x14ac:dyDescent="0.3">
      <c r="A205" s="353"/>
      <c r="B205" s="1047"/>
      <c r="C205" s="1094"/>
      <c r="D205" s="1063"/>
      <c r="E205" s="1062"/>
      <c r="F205" s="1047"/>
      <c r="G205" s="1063"/>
      <c r="H205" s="1094"/>
      <c r="I205" s="1057"/>
      <c r="J205" s="132" t="s">
        <v>2830</v>
      </c>
      <c r="K205" s="138" t="s">
        <v>203</v>
      </c>
      <c r="L205" s="138" t="s">
        <v>2473</v>
      </c>
      <c r="M205" s="132" t="str">
        <f>VLOOKUP(L205,CódigosRetorno!$A$2:$B$2080,2,FALSE)</f>
        <v>La base imponible a nivel de línea difiere de la información consignada en el comprobante</v>
      </c>
      <c r="N205" s="131" t="s">
        <v>9</v>
      </c>
      <c r="O205" s="353"/>
    </row>
    <row r="206" spans="1:15" s="332" customFormat="1" ht="24" x14ac:dyDescent="0.3">
      <c r="A206" s="353"/>
      <c r="B206" s="1047"/>
      <c r="C206" s="1094"/>
      <c r="D206" s="1063"/>
      <c r="E206" s="1062"/>
      <c r="F206" s="131" t="s">
        <v>141</v>
      </c>
      <c r="G206" s="124" t="s">
        <v>303</v>
      </c>
      <c r="H206" s="91" t="s">
        <v>1353</v>
      </c>
      <c r="I206" s="131">
        <v>1</v>
      </c>
      <c r="J206" s="134" t="s">
        <v>1376</v>
      </c>
      <c r="K206" s="138" t="s">
        <v>6</v>
      </c>
      <c r="L206" s="140" t="s">
        <v>939</v>
      </c>
      <c r="M206" s="132" t="str">
        <f>VLOOKUP(L206,CódigosRetorno!$A$2:$B$2080,2,FALSE)</f>
        <v>La moneda debe ser la misma en todo el documento. Salvo las percepciones que sólo son en moneda nacional</v>
      </c>
      <c r="N206" s="131" t="s">
        <v>1080</v>
      </c>
      <c r="O206" s="353"/>
    </row>
    <row r="207" spans="1:15" s="332" customFormat="1" ht="24" x14ac:dyDescent="0.3">
      <c r="A207" s="353"/>
      <c r="B207" s="1047"/>
      <c r="C207" s="1094"/>
      <c r="D207" s="1063"/>
      <c r="E207" s="1062"/>
      <c r="F207" s="1047" t="s">
        <v>295</v>
      </c>
      <c r="G207" s="1063" t="s">
        <v>296</v>
      </c>
      <c r="H207" s="1094" t="s">
        <v>2831</v>
      </c>
      <c r="I207" s="1048">
        <v>1</v>
      </c>
      <c r="J207" s="132" t="s">
        <v>946</v>
      </c>
      <c r="K207" s="138" t="s">
        <v>6</v>
      </c>
      <c r="L207" s="140" t="s">
        <v>1397</v>
      </c>
      <c r="M207" s="132" t="str">
        <f>VLOOKUP(L207,CódigosRetorno!$A$2:$B$2080,2,FALSE)</f>
        <v>El dato ingresado en TaxAmount de la linea no cumple con el formato establecido</v>
      </c>
      <c r="N207" s="131" t="s">
        <v>9</v>
      </c>
      <c r="O207" s="353"/>
    </row>
    <row r="208" spans="1:15" s="332" customFormat="1" ht="36" x14ac:dyDescent="0.3">
      <c r="A208" s="353"/>
      <c r="B208" s="1047"/>
      <c r="C208" s="1094"/>
      <c r="D208" s="1063"/>
      <c r="E208" s="1062"/>
      <c r="F208" s="1047"/>
      <c r="G208" s="1063"/>
      <c r="H208" s="1094"/>
      <c r="I208" s="1057"/>
      <c r="J208" s="132" t="s">
        <v>1398</v>
      </c>
      <c r="K208" s="138" t="s">
        <v>6</v>
      </c>
      <c r="L208" s="140" t="s">
        <v>1399</v>
      </c>
      <c r="M208" s="132" t="str">
        <f>VLOOKUP(L208,CódigosRetorno!$A$2:$B$2080,2,FALSE)</f>
        <v>El monto de afectacion de IGV por linea debe ser igual a 0.00 para Exoneradas, Inafectas, Exportación, Gratuitas de exoneradas o Gratuitas de inafectas.</v>
      </c>
      <c r="N208" s="141" t="s">
        <v>9</v>
      </c>
      <c r="O208" s="353"/>
    </row>
    <row r="209" spans="1:15" s="332" customFormat="1" ht="48" x14ac:dyDescent="0.3">
      <c r="A209" s="353"/>
      <c r="B209" s="1047"/>
      <c r="C209" s="1094"/>
      <c r="D209" s="1063"/>
      <c r="E209" s="1062"/>
      <c r="F209" s="1047"/>
      <c r="G209" s="1063"/>
      <c r="H209" s="1094"/>
      <c r="I209" s="1057"/>
      <c r="J209" s="132" t="s">
        <v>1400</v>
      </c>
      <c r="K209" s="138" t="s">
        <v>6</v>
      </c>
      <c r="L209" s="140" t="s">
        <v>1401</v>
      </c>
      <c r="M209" s="132" t="str">
        <f>VLOOKUP(L209,CódigosRetorno!$A$2:$B$2080,2,FALSE)</f>
        <v>El monto de afectación de IGV por linea debe ser diferente a 0.00.</v>
      </c>
      <c r="N209" s="141" t="s">
        <v>9</v>
      </c>
      <c r="O209" s="353"/>
    </row>
    <row r="210" spans="1:15" s="332" customFormat="1" ht="48" x14ac:dyDescent="0.3">
      <c r="A210" s="353"/>
      <c r="B210" s="1047"/>
      <c r="C210" s="1094"/>
      <c r="D210" s="1063"/>
      <c r="E210" s="1062"/>
      <c r="F210" s="1047"/>
      <c r="G210" s="1063"/>
      <c r="H210" s="1094"/>
      <c r="I210" s="1057"/>
      <c r="J210" s="132" t="s">
        <v>1402</v>
      </c>
      <c r="K210" s="138" t="s">
        <v>6</v>
      </c>
      <c r="L210" s="140" t="s">
        <v>1399</v>
      </c>
      <c r="M210" s="132" t="str">
        <f>VLOOKUP(L210,CódigosRetorno!$A$2:$B$2080,2,FALSE)</f>
        <v>El monto de afectacion de IGV por linea debe ser igual a 0.00 para Exoneradas, Inafectas, Exportación, Gratuitas de exoneradas o Gratuitas de inafectas.</v>
      </c>
      <c r="N210" s="141" t="s">
        <v>9</v>
      </c>
      <c r="O210" s="353"/>
    </row>
    <row r="211" spans="1:15" s="332" customFormat="1" ht="36" x14ac:dyDescent="0.3">
      <c r="A211" s="353"/>
      <c r="B211" s="1047"/>
      <c r="C211" s="1094"/>
      <c r="D211" s="1063"/>
      <c r="E211" s="1062"/>
      <c r="F211" s="1047"/>
      <c r="G211" s="1063"/>
      <c r="H211" s="1094"/>
      <c r="I211" s="1057"/>
      <c r="J211" s="132" t="s">
        <v>1403</v>
      </c>
      <c r="K211" s="138" t="s">
        <v>6</v>
      </c>
      <c r="L211" s="140" t="s">
        <v>1401</v>
      </c>
      <c r="M211" s="132" t="str">
        <f>VLOOKUP(L211,CódigosRetorno!$A$2:$B$2080,2,FALSE)</f>
        <v>El monto de afectación de IGV por linea debe ser diferente a 0.00.</v>
      </c>
      <c r="N211" s="141" t="s">
        <v>9</v>
      </c>
      <c r="O211" s="353"/>
    </row>
    <row r="212" spans="1:15" s="332" customFormat="1" ht="48" x14ac:dyDescent="0.3">
      <c r="A212" s="353"/>
      <c r="B212" s="1047"/>
      <c r="C212" s="1094"/>
      <c r="D212" s="1063"/>
      <c r="E212" s="1062"/>
      <c r="F212" s="1047"/>
      <c r="G212" s="1063"/>
      <c r="H212" s="1094"/>
      <c r="I212" s="1049"/>
      <c r="J212" s="132" t="s">
        <v>2832</v>
      </c>
      <c r="K212" s="138" t="s">
        <v>6</v>
      </c>
      <c r="L212" s="140" t="s">
        <v>1405</v>
      </c>
      <c r="M212" s="132" t="str">
        <f>VLOOKUP(L212,CódigosRetorno!$A$2:$B$2080,2,FALSE)</f>
        <v>El producto del factor y monto base de la afectación del IGV/IVAP no corresponde al monto de afectacion de linea.</v>
      </c>
      <c r="N212" s="131" t="s">
        <v>9</v>
      </c>
      <c r="O212" s="353"/>
    </row>
    <row r="213" spans="1:15" s="332" customFormat="1" ht="24" x14ac:dyDescent="0.3">
      <c r="A213" s="353"/>
      <c r="B213" s="1047"/>
      <c r="C213" s="1094"/>
      <c r="D213" s="1063"/>
      <c r="E213" s="1062"/>
      <c r="F213" s="131" t="s">
        <v>141</v>
      </c>
      <c r="G213" s="124" t="s">
        <v>303</v>
      </c>
      <c r="H213" s="91" t="s">
        <v>1353</v>
      </c>
      <c r="I213" s="141">
        <v>1</v>
      </c>
      <c r="J213" s="134" t="s">
        <v>1376</v>
      </c>
      <c r="K213" s="138" t="s">
        <v>6</v>
      </c>
      <c r="L213" s="140" t="s">
        <v>939</v>
      </c>
      <c r="M213" s="132" t="str">
        <f>VLOOKUP(L213,CódigosRetorno!$A$2:$B$2080,2,FALSE)</f>
        <v>La moneda debe ser la misma en todo el documento. Salvo las percepciones que sólo son en moneda nacional</v>
      </c>
      <c r="N213" s="131" t="s">
        <v>1080</v>
      </c>
      <c r="O213" s="353"/>
    </row>
    <row r="214" spans="1:15" s="332" customFormat="1" ht="24" x14ac:dyDescent="0.3">
      <c r="A214" s="353"/>
      <c r="B214" s="1047"/>
      <c r="C214" s="1094"/>
      <c r="D214" s="1063"/>
      <c r="E214" s="1062"/>
      <c r="F214" s="1047" t="s">
        <v>1406</v>
      </c>
      <c r="G214" s="1047" t="s">
        <v>1407</v>
      </c>
      <c r="H214" s="1094" t="s">
        <v>2833</v>
      </c>
      <c r="I214" s="1048">
        <v>1</v>
      </c>
      <c r="J214" s="134" t="s">
        <v>1409</v>
      </c>
      <c r="K214" s="138" t="s">
        <v>6</v>
      </c>
      <c r="L214" s="140" t="s">
        <v>1410</v>
      </c>
      <c r="M214" s="132" t="str">
        <f>VLOOKUP(L214,CódigosRetorno!$A$2:$B$2080,2,FALSE)</f>
        <v>El XML no contiene el tag de la tasa del tributo de la línea</v>
      </c>
      <c r="N214" s="131" t="s">
        <v>9</v>
      </c>
      <c r="O214" s="353"/>
    </row>
    <row r="215" spans="1:15" s="332" customFormat="1" ht="36" x14ac:dyDescent="0.3">
      <c r="A215" s="353"/>
      <c r="B215" s="1047"/>
      <c r="C215" s="1094"/>
      <c r="D215" s="1063"/>
      <c r="E215" s="1062"/>
      <c r="F215" s="1047"/>
      <c r="G215" s="1047"/>
      <c r="H215" s="1094"/>
      <c r="I215" s="1057"/>
      <c r="J215" s="132" t="s">
        <v>1521</v>
      </c>
      <c r="K215" s="138" t="s">
        <v>6</v>
      </c>
      <c r="L215" s="140" t="s">
        <v>1412</v>
      </c>
      <c r="M215" s="132" t="str">
        <f>VLOOKUP(L215,CódigosRetorno!$A$2:$B$2080,2,FALSE)</f>
        <v>El dato ingresado como factor de afectacion por linea no cumple con el formato establecido.</v>
      </c>
      <c r="N215" s="141" t="s">
        <v>9</v>
      </c>
      <c r="O215" s="353"/>
    </row>
    <row r="216" spans="1:15" s="332" customFormat="1" ht="48" x14ac:dyDescent="0.3">
      <c r="A216" s="353"/>
      <c r="B216" s="1047"/>
      <c r="C216" s="1094"/>
      <c r="D216" s="1063"/>
      <c r="E216" s="1062"/>
      <c r="F216" s="1047"/>
      <c r="G216" s="1047"/>
      <c r="H216" s="1094"/>
      <c r="I216" s="1057"/>
      <c r="J216" s="132" t="s">
        <v>1413</v>
      </c>
      <c r="K216" s="138" t="s">
        <v>6</v>
      </c>
      <c r="L216" s="140" t="s">
        <v>1414</v>
      </c>
      <c r="M216" s="132" t="str">
        <f>VLOOKUP(L216,CódigosRetorno!$A$2:$B$2080,2,FALSE)</f>
        <v>El factor de afectación de IGV por linea debe ser diferente a 0.00.</v>
      </c>
      <c r="N216" s="141" t="s">
        <v>9</v>
      </c>
      <c r="O216" s="353"/>
    </row>
    <row r="217" spans="1:15" s="332" customFormat="1" ht="36" x14ac:dyDescent="0.3">
      <c r="A217" s="353"/>
      <c r="B217" s="1047"/>
      <c r="C217" s="1094"/>
      <c r="D217" s="1063"/>
      <c r="E217" s="1062"/>
      <c r="F217" s="1047"/>
      <c r="G217" s="1047"/>
      <c r="H217" s="1094"/>
      <c r="I217" s="1049"/>
      <c r="J217" s="132" t="s">
        <v>1415</v>
      </c>
      <c r="K217" s="138" t="s">
        <v>6</v>
      </c>
      <c r="L217" s="140" t="s">
        <v>1414</v>
      </c>
      <c r="M217" s="132" t="str">
        <f>VLOOKUP(L217,CódigosRetorno!$A$2:$B$2080,2,FALSE)</f>
        <v>El factor de afectación de IGV por linea debe ser diferente a 0.00.</v>
      </c>
      <c r="N217" s="141" t="s">
        <v>9</v>
      </c>
      <c r="O217" s="353"/>
    </row>
    <row r="218" spans="1:15" s="332" customFormat="1" ht="36" x14ac:dyDescent="0.3">
      <c r="A218" s="353"/>
      <c r="B218" s="1047"/>
      <c r="C218" s="1094"/>
      <c r="D218" s="1063"/>
      <c r="E218" s="1062"/>
      <c r="F218" s="1047" t="s">
        <v>325</v>
      </c>
      <c r="G218" s="1063" t="s">
        <v>1416</v>
      </c>
      <c r="H218" s="1094" t="s">
        <v>2834</v>
      </c>
      <c r="I218" s="1048">
        <v>1</v>
      </c>
      <c r="J218" s="132" t="s">
        <v>1418</v>
      </c>
      <c r="K218" s="138" t="s">
        <v>6</v>
      </c>
      <c r="L218" s="140" t="s">
        <v>1419</v>
      </c>
      <c r="M218" s="132" t="str">
        <f>VLOOKUP(L218,CódigosRetorno!$A$2:$B$2080,2,FALSE)</f>
        <v>El XML no contiene el tag cbc:TaxExemptionReasonCode de Afectacion al IGV</v>
      </c>
      <c r="N218" s="131" t="s">
        <v>9</v>
      </c>
      <c r="O218" s="353"/>
    </row>
    <row r="219" spans="1:15" s="332" customFormat="1" ht="24" x14ac:dyDescent="0.3">
      <c r="A219" s="353"/>
      <c r="B219" s="1047"/>
      <c r="C219" s="1094"/>
      <c r="D219" s="1063"/>
      <c r="E219" s="1062"/>
      <c r="F219" s="1047"/>
      <c r="G219" s="1063"/>
      <c r="H219" s="1094"/>
      <c r="I219" s="1057"/>
      <c r="J219" s="132" t="s">
        <v>1420</v>
      </c>
      <c r="K219" s="138" t="s">
        <v>6</v>
      </c>
      <c r="L219" s="140" t="s">
        <v>1421</v>
      </c>
      <c r="M219" s="132" t="str">
        <f>VLOOKUP(L219,CódigosRetorno!$A$2:$B$2080,2,FALSE)</f>
        <v>Afectación de IGV no corresponde al código de tributo de la linea.</v>
      </c>
      <c r="N219" s="131" t="s">
        <v>9</v>
      </c>
      <c r="O219" s="353"/>
    </row>
    <row r="220" spans="1:15" s="332" customFormat="1" ht="48" x14ac:dyDescent="0.3">
      <c r="A220" s="353"/>
      <c r="B220" s="1047"/>
      <c r="C220" s="1094"/>
      <c r="D220" s="1063"/>
      <c r="E220" s="1062"/>
      <c r="F220" s="1047"/>
      <c r="G220" s="1063"/>
      <c r="H220" s="1094"/>
      <c r="I220" s="1057"/>
      <c r="J220" s="132" t="s">
        <v>1422</v>
      </c>
      <c r="K220" s="138" t="s">
        <v>6</v>
      </c>
      <c r="L220" s="140" t="s">
        <v>1423</v>
      </c>
      <c r="M220" s="132" t="str">
        <f>VLOOKUP(L220,CódigosRetorno!$A$2:$B$2080,2,FALSE)</f>
        <v>El tipo de afectacion del IGV es incorrecto</v>
      </c>
      <c r="N220" s="131" t="s">
        <v>1424</v>
      </c>
      <c r="O220" s="353"/>
    </row>
    <row r="221" spans="1:15" s="332" customFormat="1" ht="24" x14ac:dyDescent="0.3">
      <c r="A221" s="353"/>
      <c r="B221" s="1047"/>
      <c r="C221" s="1094"/>
      <c r="D221" s="1063"/>
      <c r="E221" s="1062"/>
      <c r="F221" s="1047"/>
      <c r="G221" s="1063"/>
      <c r="H221" s="1094"/>
      <c r="I221" s="1057"/>
      <c r="J221" s="132" t="s">
        <v>2835</v>
      </c>
      <c r="K221" s="138" t="s">
        <v>6</v>
      </c>
      <c r="L221" s="140" t="s">
        <v>1426</v>
      </c>
      <c r="M221" s="132" t="str">
        <f>VLOOKUP(L221,CódigosRetorno!$A$2:$B$2080,2,FALSE)</f>
        <v>Operaciones de exportacion, deben consignar Tipo Afectacion igual a 40</v>
      </c>
      <c r="N221" s="141" t="s">
        <v>9</v>
      </c>
      <c r="O221" s="353"/>
    </row>
    <row r="222" spans="1:15" s="332" customFormat="1" ht="24" x14ac:dyDescent="0.3">
      <c r="A222" s="353"/>
      <c r="B222" s="1047"/>
      <c r="C222" s="1094"/>
      <c r="D222" s="1063"/>
      <c r="E222" s="1062"/>
      <c r="F222" s="1047"/>
      <c r="G222" s="1063"/>
      <c r="H222" s="1094"/>
      <c r="I222" s="1057"/>
      <c r="J222" s="132" t="s">
        <v>2836</v>
      </c>
      <c r="K222" s="138" t="s">
        <v>6</v>
      </c>
      <c r="L222" s="140" t="s">
        <v>1428</v>
      </c>
      <c r="M222" s="132" t="str">
        <f>VLOOKUP(L222,CódigosRetorno!$A$2:$B$2080,2,FALSE)</f>
        <v>Comprobante operacion sujeta IVAP solo debe tener ítems con código de afectación del IGV igual a 17</v>
      </c>
      <c r="N222" s="141" t="s">
        <v>9</v>
      </c>
      <c r="O222" s="353"/>
    </row>
    <row r="223" spans="1:15" s="332" customFormat="1" ht="24" x14ac:dyDescent="0.3">
      <c r="A223" s="353"/>
      <c r="B223" s="1047"/>
      <c r="C223" s="1094"/>
      <c r="D223" s="1063"/>
      <c r="E223" s="1062"/>
      <c r="F223" s="1047"/>
      <c r="G223" s="1063"/>
      <c r="H223" s="1094"/>
      <c r="I223" s="1049"/>
      <c r="J223" s="132" t="s">
        <v>2837</v>
      </c>
      <c r="K223" s="138" t="s">
        <v>6</v>
      </c>
      <c r="L223" s="140" t="s">
        <v>2838</v>
      </c>
      <c r="M223" s="132" t="str">
        <f>VLOOKUP(L223,CódigosRetorno!$A$2:$B$2080,2,FALSE)</f>
        <v>Tipo de nota debe ser 'Ajustes afectos al IVAP'</v>
      </c>
      <c r="N223" s="141" t="s">
        <v>9</v>
      </c>
      <c r="O223" s="353"/>
    </row>
    <row r="224" spans="1:15" s="332" customFormat="1" ht="24" x14ac:dyDescent="0.3">
      <c r="A224" s="353"/>
      <c r="B224" s="1047"/>
      <c r="C224" s="1094"/>
      <c r="D224" s="1063"/>
      <c r="E224" s="1062"/>
      <c r="F224" s="1047"/>
      <c r="G224" s="141" t="s">
        <v>1045</v>
      </c>
      <c r="H224" s="91" t="s">
        <v>1065</v>
      </c>
      <c r="I224" s="131" t="s">
        <v>2411</v>
      </c>
      <c r="J224" s="132" t="s">
        <v>1047</v>
      </c>
      <c r="K224" s="138" t="s">
        <v>203</v>
      </c>
      <c r="L224" s="140" t="s">
        <v>1066</v>
      </c>
      <c r="M224" s="132" t="str">
        <f>VLOOKUP(L224,CódigosRetorno!$A$2:$B$2080,2,FALSE)</f>
        <v>El dato ingresado como atributo @listAgencyName es incorrecto.</v>
      </c>
      <c r="N224" s="141" t="s">
        <v>9</v>
      </c>
      <c r="O224" s="353"/>
    </row>
    <row r="225" spans="1:15" s="332" customFormat="1" ht="24" x14ac:dyDescent="0.3">
      <c r="A225" s="353"/>
      <c r="B225" s="1047"/>
      <c r="C225" s="1094"/>
      <c r="D225" s="1063"/>
      <c r="E225" s="1062"/>
      <c r="F225" s="1047"/>
      <c r="G225" s="141" t="s">
        <v>1429</v>
      </c>
      <c r="H225" s="91" t="s">
        <v>1068</v>
      </c>
      <c r="I225" s="131" t="s">
        <v>2411</v>
      </c>
      <c r="J225" s="132" t="s">
        <v>1430</v>
      </c>
      <c r="K225" s="124" t="s">
        <v>203</v>
      </c>
      <c r="L225" s="138" t="s">
        <v>1070</v>
      </c>
      <c r="M225" s="132" t="str">
        <f>VLOOKUP(L225,CódigosRetorno!$A$2:$B$2080,2,FALSE)</f>
        <v>El dato ingresado como atributo @listName es incorrecto.</v>
      </c>
      <c r="N225" s="141" t="s">
        <v>9</v>
      </c>
      <c r="O225" s="353"/>
    </row>
    <row r="226" spans="1:15" s="332" customFormat="1" ht="36" x14ac:dyDescent="0.3">
      <c r="A226" s="353"/>
      <c r="B226" s="1047"/>
      <c r="C226" s="1094"/>
      <c r="D226" s="1063"/>
      <c r="E226" s="1062"/>
      <c r="F226" s="1047"/>
      <c r="G226" s="131" t="s">
        <v>1431</v>
      </c>
      <c r="H226" s="91" t="s">
        <v>1072</v>
      </c>
      <c r="I226" s="131" t="s">
        <v>2411</v>
      </c>
      <c r="J226" s="132" t="s">
        <v>1432</v>
      </c>
      <c r="K226" s="138" t="s">
        <v>203</v>
      </c>
      <c r="L226" s="140" t="s">
        <v>1074</v>
      </c>
      <c r="M226" s="132" t="str">
        <f>VLOOKUP(L226,CódigosRetorno!$A$2:$B$2080,2,FALSE)</f>
        <v>El dato ingresado como atributo @listURI es incorrecto.</v>
      </c>
      <c r="N226" s="141" t="s">
        <v>9</v>
      </c>
      <c r="O226" s="353"/>
    </row>
    <row r="227" spans="1:15" s="332" customFormat="1" ht="24" x14ac:dyDescent="0.3">
      <c r="A227" s="353"/>
      <c r="B227" s="1047"/>
      <c r="C227" s="1094"/>
      <c r="D227" s="1063"/>
      <c r="E227" s="1062"/>
      <c r="F227" s="1047" t="s">
        <v>655</v>
      </c>
      <c r="G227" s="1063" t="s">
        <v>991</v>
      </c>
      <c r="H227" s="1094" t="s">
        <v>2839</v>
      </c>
      <c r="I227" s="1048">
        <v>1</v>
      </c>
      <c r="J227" s="132" t="s">
        <v>599</v>
      </c>
      <c r="K227" s="138" t="s">
        <v>6</v>
      </c>
      <c r="L227" s="140" t="s">
        <v>1434</v>
      </c>
      <c r="M227" s="132" t="str">
        <f>VLOOKUP(L227,CódigosRetorno!$A$2:$B$2080,2,FALSE)</f>
        <v>El XML no contiene el tag cac:TaxCategory/cac:TaxScheme/cbc:ID del Item</v>
      </c>
      <c r="N227" s="408" t="s">
        <v>9</v>
      </c>
      <c r="O227" s="353"/>
    </row>
    <row r="228" spans="1:15" s="332" customFormat="1" ht="24" x14ac:dyDescent="0.3">
      <c r="A228" s="353"/>
      <c r="B228" s="1047"/>
      <c r="C228" s="1094"/>
      <c r="D228" s="1063"/>
      <c r="E228" s="1062"/>
      <c r="F228" s="1047"/>
      <c r="G228" s="1063"/>
      <c r="H228" s="1094"/>
      <c r="I228" s="1057"/>
      <c r="J228" s="132" t="s">
        <v>463</v>
      </c>
      <c r="K228" s="138" t="s">
        <v>6</v>
      </c>
      <c r="L228" s="140" t="s">
        <v>1435</v>
      </c>
      <c r="M228" s="132" t="str">
        <f>VLOOKUP(L228,CódigosRetorno!$A$2:$B$2080,2,FALSE)</f>
        <v>El codigo del tributo es invalido</v>
      </c>
      <c r="N228" s="131" t="s">
        <v>1436</v>
      </c>
      <c r="O228" s="353"/>
    </row>
    <row r="229" spans="1:15" s="332" customFormat="1" ht="24" x14ac:dyDescent="0.3">
      <c r="A229" s="353"/>
      <c r="B229" s="1047"/>
      <c r="C229" s="1094"/>
      <c r="D229" s="1063"/>
      <c r="E229" s="1062"/>
      <c r="F229" s="1047"/>
      <c r="G229" s="1063"/>
      <c r="H229" s="1094"/>
      <c r="I229" s="1057"/>
      <c r="J229" s="139" t="s">
        <v>1437</v>
      </c>
      <c r="K229" s="138" t="s">
        <v>6</v>
      </c>
      <c r="L229" s="140" t="s">
        <v>1438</v>
      </c>
      <c r="M229" s="132" t="str">
        <f>VLOOKUP(L229,CódigosRetorno!$A$2:$B$2080,2,FALSE)</f>
        <v>El código de tributo no debe repetirse a nivel de item</v>
      </c>
      <c r="N229" s="141" t="s">
        <v>9</v>
      </c>
      <c r="O229" s="353"/>
    </row>
    <row r="230" spans="1:15" s="332" customFormat="1" ht="36" x14ac:dyDescent="0.3">
      <c r="A230" s="353"/>
      <c r="B230" s="1047"/>
      <c r="C230" s="1094"/>
      <c r="D230" s="1063"/>
      <c r="E230" s="1062"/>
      <c r="F230" s="1047"/>
      <c r="G230" s="1063"/>
      <c r="H230" s="1094"/>
      <c r="I230" s="1057"/>
      <c r="J230" s="139" t="s">
        <v>2840</v>
      </c>
      <c r="K230" s="138" t="s">
        <v>6</v>
      </c>
      <c r="L230" s="140" t="s">
        <v>1440</v>
      </c>
      <c r="M230" s="132" t="str">
        <f>VLOOKUP(L230,CódigosRetorno!$A$2:$B$2080,2,FALSE)</f>
        <v>El XML debe contener al menos un tributo por linea de afectacion por IGV</v>
      </c>
      <c r="N230" s="141" t="s">
        <v>9</v>
      </c>
      <c r="O230" s="353"/>
    </row>
    <row r="231" spans="1:15" s="332" customFormat="1" ht="108" x14ac:dyDescent="0.3">
      <c r="A231" s="353"/>
      <c r="B231" s="1047"/>
      <c r="C231" s="1094"/>
      <c r="D231" s="1063"/>
      <c r="E231" s="1062"/>
      <c r="F231" s="1047"/>
      <c r="G231" s="1063"/>
      <c r="H231" s="1094"/>
      <c r="I231" s="1057"/>
      <c r="J231" s="134" t="s">
        <v>1441</v>
      </c>
      <c r="K231" s="138" t="s">
        <v>6</v>
      </c>
      <c r="L231" s="140" t="s">
        <v>1442</v>
      </c>
      <c r="M231" s="132" t="str">
        <f>VLOOKUP(L231,CódigosRetorno!$A$2:$B$2080,2,FALSE)</f>
        <v>La combinación de tributos no es permitida</v>
      </c>
      <c r="N231" s="141" t="s">
        <v>9</v>
      </c>
      <c r="O231" s="353"/>
    </row>
    <row r="232" spans="1:15" s="332" customFormat="1" ht="24" x14ac:dyDescent="0.3">
      <c r="A232" s="353"/>
      <c r="B232" s="1047"/>
      <c r="C232" s="1094"/>
      <c r="D232" s="1063"/>
      <c r="E232" s="1062"/>
      <c r="F232" s="1047"/>
      <c r="G232" s="131" t="s">
        <v>1443</v>
      </c>
      <c r="H232" s="91" t="s">
        <v>1113</v>
      </c>
      <c r="I232" s="131" t="s">
        <v>2411</v>
      </c>
      <c r="J232" s="132" t="s">
        <v>1444</v>
      </c>
      <c r="K232" s="124" t="s">
        <v>203</v>
      </c>
      <c r="L232" s="138" t="s">
        <v>1115</v>
      </c>
      <c r="M232" s="132" t="str">
        <f>VLOOKUP(L232,CódigosRetorno!$A$2:$B$2080,2,FALSE)</f>
        <v>El dato ingresado como atributo @schemeName es incorrecto.</v>
      </c>
      <c r="N232" s="141" t="s">
        <v>9</v>
      </c>
      <c r="O232" s="353"/>
    </row>
    <row r="233" spans="1:15" s="332" customFormat="1" ht="24" x14ac:dyDescent="0.3">
      <c r="A233" s="353"/>
      <c r="B233" s="1047"/>
      <c r="C233" s="1094"/>
      <c r="D233" s="1063"/>
      <c r="E233" s="1062"/>
      <c r="F233" s="1047"/>
      <c r="G233" s="131" t="s">
        <v>1045</v>
      </c>
      <c r="H233" s="91" t="s">
        <v>1046</v>
      </c>
      <c r="I233" s="131" t="s">
        <v>2411</v>
      </c>
      <c r="J233" s="132" t="s">
        <v>1047</v>
      </c>
      <c r="K233" s="124" t="s">
        <v>203</v>
      </c>
      <c r="L233" s="138" t="s">
        <v>1048</v>
      </c>
      <c r="M233" s="132" t="str">
        <f>VLOOKUP(L233,CódigosRetorno!$A$2:$B$2080,2,FALSE)</f>
        <v>El dato ingresado como atributo @schemeAgencyName es incorrecto.</v>
      </c>
      <c r="N233" s="141" t="s">
        <v>9</v>
      </c>
      <c r="O233" s="353"/>
    </row>
    <row r="234" spans="1:15" s="332" customFormat="1" ht="36" x14ac:dyDescent="0.3">
      <c r="A234" s="353"/>
      <c r="B234" s="1047"/>
      <c r="C234" s="1094"/>
      <c r="D234" s="1063"/>
      <c r="E234" s="1062"/>
      <c r="F234" s="1047"/>
      <c r="G234" s="141" t="s">
        <v>1445</v>
      </c>
      <c r="H234" s="91" t="s">
        <v>1117</v>
      </c>
      <c r="I234" s="131" t="s">
        <v>2411</v>
      </c>
      <c r="J234" s="132" t="s">
        <v>1446</v>
      </c>
      <c r="K234" s="138" t="s">
        <v>203</v>
      </c>
      <c r="L234" s="140" t="s">
        <v>1119</v>
      </c>
      <c r="M234" s="132" t="str">
        <f>VLOOKUP(L234,CódigosRetorno!$A$2:$B$2080,2,FALSE)</f>
        <v>El dato ingresado como atributo @schemeURI es incorrecto.</v>
      </c>
      <c r="N234" s="141" t="s">
        <v>9</v>
      </c>
      <c r="O234" s="353"/>
    </row>
    <row r="235" spans="1:15" s="332" customFormat="1" ht="24" x14ac:dyDescent="0.3">
      <c r="A235" s="353"/>
      <c r="B235" s="1047"/>
      <c r="C235" s="1094"/>
      <c r="D235" s="1063"/>
      <c r="E235" s="1062"/>
      <c r="F235" s="1047" t="s">
        <v>1447</v>
      </c>
      <c r="G235" s="1063" t="s">
        <v>991</v>
      </c>
      <c r="H235" s="1094" t="s">
        <v>2841</v>
      </c>
      <c r="I235" s="1048">
        <v>1</v>
      </c>
      <c r="J235" s="132" t="s">
        <v>599</v>
      </c>
      <c r="K235" s="138" t="s">
        <v>6</v>
      </c>
      <c r="L235" s="140" t="s">
        <v>1449</v>
      </c>
      <c r="M235" s="132" t="str">
        <f>VLOOKUP(L235,CódigosRetorno!$A$2:$B$2080,2,FALSE)</f>
        <v>El XML no contiene el tag o no existe información del nombre de tributo de la línea</v>
      </c>
      <c r="N235" s="131" t="s">
        <v>9</v>
      </c>
      <c r="O235" s="353"/>
    </row>
    <row r="236" spans="1:15" s="332" customFormat="1" ht="24" x14ac:dyDescent="0.3">
      <c r="A236" s="353"/>
      <c r="B236" s="1047"/>
      <c r="C236" s="1094"/>
      <c r="D236" s="1063"/>
      <c r="E236" s="1062"/>
      <c r="F236" s="1047"/>
      <c r="G236" s="1063"/>
      <c r="H236" s="1094"/>
      <c r="I236" s="1049"/>
      <c r="J236" s="134" t="s">
        <v>1450</v>
      </c>
      <c r="K236" s="138" t="s">
        <v>6</v>
      </c>
      <c r="L236" s="140" t="s">
        <v>1003</v>
      </c>
      <c r="M236" s="132" t="str">
        <f>VLOOKUP(L236,CódigosRetorno!$A$2:$B$2080,2,FALSE)</f>
        <v>Nombre de tributo no corresponde al código de tributo de la linea.</v>
      </c>
      <c r="N236" s="131" t="s">
        <v>1436</v>
      </c>
      <c r="O236" s="353"/>
    </row>
    <row r="237" spans="1:15" s="332" customFormat="1" ht="36" x14ac:dyDescent="0.3">
      <c r="A237" s="353"/>
      <c r="B237" s="1047"/>
      <c r="C237" s="1094"/>
      <c r="D237" s="1063"/>
      <c r="E237" s="1065"/>
      <c r="F237" s="131" t="s">
        <v>141</v>
      </c>
      <c r="G237" s="124" t="s">
        <v>991</v>
      </c>
      <c r="H237" s="134" t="s">
        <v>2842</v>
      </c>
      <c r="I237" s="131">
        <v>1</v>
      </c>
      <c r="J237" s="134" t="s">
        <v>1452</v>
      </c>
      <c r="K237" s="138" t="s">
        <v>6</v>
      </c>
      <c r="L237" s="138" t="s">
        <v>1453</v>
      </c>
      <c r="M237" s="132" t="str">
        <f>VLOOKUP(L237,CódigosRetorno!$A$2:$B$2080,2,FALSE)</f>
        <v>El Name o TaxTypeCode debe corresponder al codigo de tributo del item</v>
      </c>
      <c r="N237" s="131" t="s">
        <v>1436</v>
      </c>
      <c r="O237" s="353"/>
    </row>
    <row r="238" spans="1:15" s="332" customFormat="1" ht="36" x14ac:dyDescent="0.3">
      <c r="A238" s="353"/>
      <c r="B238" s="1047">
        <f>B201+1</f>
        <v>34</v>
      </c>
      <c r="C238" s="1094" t="s">
        <v>2843</v>
      </c>
      <c r="D238" s="1063" t="s">
        <v>324</v>
      </c>
      <c r="E238" s="1063" t="s">
        <v>179</v>
      </c>
      <c r="F238" s="131" t="s">
        <v>295</v>
      </c>
      <c r="G238" s="124" t="s">
        <v>296</v>
      </c>
      <c r="H238" s="132" t="s">
        <v>2844</v>
      </c>
      <c r="I238" s="131">
        <v>1</v>
      </c>
      <c r="J238" s="132" t="s">
        <v>2468</v>
      </c>
      <c r="K238" s="124" t="s">
        <v>6</v>
      </c>
      <c r="L238" s="138" t="s">
        <v>1390</v>
      </c>
      <c r="M238" s="132" t="str">
        <f>VLOOKUP(L238,CódigosRetorno!$A$2:$B$2080,2,FALSE)</f>
        <v>El dato ingresado en TaxableAmount de la linea no cumple con el formato establecido</v>
      </c>
      <c r="N238" s="131" t="s">
        <v>9</v>
      </c>
      <c r="O238" s="353"/>
    </row>
    <row r="239" spans="1:15" s="332" customFormat="1" ht="24" x14ac:dyDescent="0.3">
      <c r="A239" s="353"/>
      <c r="B239" s="1047"/>
      <c r="C239" s="1094"/>
      <c r="D239" s="1063"/>
      <c r="E239" s="1063"/>
      <c r="F239" s="131" t="s">
        <v>141</v>
      </c>
      <c r="G239" s="124" t="s">
        <v>303</v>
      </c>
      <c r="H239" s="91" t="s">
        <v>1353</v>
      </c>
      <c r="I239" s="131">
        <v>1</v>
      </c>
      <c r="J239" s="134" t="s">
        <v>1376</v>
      </c>
      <c r="K239" s="138" t="s">
        <v>6</v>
      </c>
      <c r="L239" s="140" t="s">
        <v>939</v>
      </c>
      <c r="M239" s="132" t="str">
        <f>VLOOKUP(L239,CódigosRetorno!$A$2:$B$2080,2,FALSE)</f>
        <v>La moneda debe ser la misma en todo el documento. Salvo las percepciones que sólo son en moneda nacional</v>
      </c>
      <c r="N239" s="131" t="s">
        <v>1080</v>
      </c>
      <c r="O239" s="353"/>
    </row>
    <row r="240" spans="1:15" s="332" customFormat="1" ht="24" x14ac:dyDescent="0.3">
      <c r="A240" s="353"/>
      <c r="B240" s="1047"/>
      <c r="C240" s="1094"/>
      <c r="D240" s="1063"/>
      <c r="E240" s="1063"/>
      <c r="F240" s="1047" t="s">
        <v>295</v>
      </c>
      <c r="G240" s="1063" t="s">
        <v>296</v>
      </c>
      <c r="H240" s="1043" t="s">
        <v>2831</v>
      </c>
      <c r="I240" s="1048">
        <v>1</v>
      </c>
      <c r="J240" s="132" t="s">
        <v>946</v>
      </c>
      <c r="K240" s="124" t="s">
        <v>6</v>
      </c>
      <c r="L240" s="138" t="s">
        <v>1397</v>
      </c>
      <c r="M240" s="132" t="str">
        <f>VLOOKUP(L240,CódigosRetorno!$A$2:$B$2080,2,FALSE)</f>
        <v>El dato ingresado en TaxAmount de la linea no cumple con el formato establecido</v>
      </c>
      <c r="N240" s="131" t="s">
        <v>9</v>
      </c>
      <c r="O240" s="353"/>
    </row>
    <row r="241" spans="1:15" s="332" customFormat="1" ht="48" x14ac:dyDescent="0.3">
      <c r="A241" s="353"/>
      <c r="B241" s="1047"/>
      <c r="C241" s="1094"/>
      <c r="D241" s="1063"/>
      <c r="E241" s="1063"/>
      <c r="F241" s="1047"/>
      <c r="G241" s="1063"/>
      <c r="H241" s="1058"/>
      <c r="I241" s="1057"/>
      <c r="J241" s="132" t="s">
        <v>1456</v>
      </c>
      <c r="K241" s="138" t="s">
        <v>6</v>
      </c>
      <c r="L241" s="140" t="s">
        <v>1457</v>
      </c>
      <c r="M241" s="132" t="str">
        <f>VLOOKUP(L241,CódigosRetorno!$A$2:$B$2080,2,FALSE)</f>
        <v>El producto del factor y monto base de la afectación del ISC no corresponde al monto de afectacion de linea.</v>
      </c>
      <c r="N241" s="141" t="s">
        <v>9</v>
      </c>
      <c r="O241" s="353"/>
    </row>
    <row r="242" spans="1:15" s="332" customFormat="1" ht="48" x14ac:dyDescent="0.3">
      <c r="A242" s="353"/>
      <c r="B242" s="1047"/>
      <c r="C242" s="1094"/>
      <c r="D242" s="1063"/>
      <c r="E242" s="1063"/>
      <c r="F242" s="1047"/>
      <c r="G242" s="1063"/>
      <c r="H242" s="1058"/>
      <c r="I242" s="1057"/>
      <c r="J242" s="132" t="s">
        <v>1458</v>
      </c>
      <c r="K242" s="138" t="s">
        <v>6</v>
      </c>
      <c r="L242" s="140" t="s">
        <v>1459</v>
      </c>
      <c r="M242" s="132" t="str">
        <f>VLOOKUP(L242,CódigosRetorno!$A$2:$B$2080,2,FALSE)</f>
        <v>El producto del factor y monto base de la afectación de otros tributos no corresponde al monto de afectacion de linea.</v>
      </c>
      <c r="N242" s="141" t="s">
        <v>9</v>
      </c>
      <c r="O242" s="353"/>
    </row>
    <row r="243" spans="1:15" s="332" customFormat="1" ht="24" x14ac:dyDescent="0.3">
      <c r="A243" s="353"/>
      <c r="B243" s="1047"/>
      <c r="C243" s="1094"/>
      <c r="D243" s="1063"/>
      <c r="E243" s="1063"/>
      <c r="F243" s="131" t="s">
        <v>141</v>
      </c>
      <c r="G243" s="124" t="s">
        <v>303</v>
      </c>
      <c r="H243" s="91" t="s">
        <v>1353</v>
      </c>
      <c r="I243" s="141">
        <v>1</v>
      </c>
      <c r="J243" s="134" t="s">
        <v>1376</v>
      </c>
      <c r="K243" s="138" t="s">
        <v>6</v>
      </c>
      <c r="L243" s="140" t="s">
        <v>939</v>
      </c>
      <c r="M243" s="132" t="str">
        <f>VLOOKUP(L243,CódigosRetorno!$A$2:$B$2080,2,FALSE)</f>
        <v>La moneda debe ser la misma en todo el documento. Salvo las percepciones que sólo son en moneda nacional</v>
      </c>
      <c r="N243" s="131" t="s">
        <v>1080</v>
      </c>
      <c r="O243" s="353"/>
    </row>
    <row r="244" spans="1:15" s="332" customFormat="1" ht="24" x14ac:dyDescent="0.3">
      <c r="A244" s="353"/>
      <c r="B244" s="1047"/>
      <c r="C244" s="1094"/>
      <c r="D244" s="1063"/>
      <c r="E244" s="1063"/>
      <c r="F244" s="1047" t="s">
        <v>1406</v>
      </c>
      <c r="G244" s="1047" t="s">
        <v>1407</v>
      </c>
      <c r="H244" s="1094" t="s">
        <v>2833</v>
      </c>
      <c r="I244" s="1048">
        <v>1</v>
      </c>
      <c r="J244" s="134" t="s">
        <v>1409</v>
      </c>
      <c r="K244" s="138" t="s">
        <v>6</v>
      </c>
      <c r="L244" s="140" t="s">
        <v>1410</v>
      </c>
      <c r="M244" s="132" t="str">
        <f>VLOOKUP(L244,CódigosRetorno!$A$2:$B$2080,2,FALSE)</f>
        <v>El XML no contiene el tag de la tasa del tributo de la línea</v>
      </c>
      <c r="N244" s="131" t="s">
        <v>9</v>
      </c>
      <c r="O244" s="353"/>
    </row>
    <row r="245" spans="1:15" s="332" customFormat="1" ht="36" x14ac:dyDescent="0.3">
      <c r="A245" s="353"/>
      <c r="B245" s="1047"/>
      <c r="C245" s="1094"/>
      <c r="D245" s="1063"/>
      <c r="E245" s="1063"/>
      <c r="F245" s="1047"/>
      <c r="G245" s="1047"/>
      <c r="H245" s="1094"/>
      <c r="I245" s="1057"/>
      <c r="J245" s="132" t="s">
        <v>1521</v>
      </c>
      <c r="K245" s="138" t="s">
        <v>6</v>
      </c>
      <c r="L245" s="140" t="s">
        <v>1412</v>
      </c>
      <c r="M245" s="132" t="str">
        <f>VLOOKUP(L245,CódigosRetorno!$A$2:$B$2080,2,FALSE)</f>
        <v>El dato ingresado como factor de afectacion por linea no cumple con el formato establecido.</v>
      </c>
      <c r="N245" s="131" t="s">
        <v>9</v>
      </c>
      <c r="O245" s="353"/>
    </row>
    <row r="246" spans="1:15" s="332" customFormat="1" ht="36" x14ac:dyDescent="0.3">
      <c r="A246" s="353"/>
      <c r="B246" s="1047"/>
      <c r="C246" s="1094"/>
      <c r="D246" s="1063"/>
      <c r="E246" s="1063"/>
      <c r="F246" s="1047"/>
      <c r="G246" s="1047"/>
      <c r="H246" s="1094"/>
      <c r="I246" s="1049"/>
      <c r="J246" s="132" t="s">
        <v>1461</v>
      </c>
      <c r="K246" s="138" t="s">
        <v>6</v>
      </c>
      <c r="L246" s="140" t="s">
        <v>1462</v>
      </c>
      <c r="M246" s="132" t="str">
        <f>VLOOKUP(L246,CódigosRetorno!$A$2:$B$2080,2,FALSE)</f>
        <v>El factor de afectación de ISC por linea debe ser diferente a 0.00.</v>
      </c>
      <c r="N246" s="131" t="s">
        <v>9</v>
      </c>
      <c r="O246" s="353"/>
    </row>
    <row r="247" spans="1:15" s="332" customFormat="1" ht="24" x14ac:dyDescent="0.3">
      <c r="A247" s="353"/>
      <c r="B247" s="1047"/>
      <c r="C247" s="1094"/>
      <c r="D247" s="1063"/>
      <c r="E247" s="1063"/>
      <c r="F247" s="1047" t="s">
        <v>325</v>
      </c>
      <c r="G247" s="1063" t="s">
        <v>1463</v>
      </c>
      <c r="H247" s="1094" t="s">
        <v>2845</v>
      </c>
      <c r="I247" s="1048">
        <v>1</v>
      </c>
      <c r="J247" s="132" t="s">
        <v>1465</v>
      </c>
      <c r="K247" s="138" t="s">
        <v>6</v>
      </c>
      <c r="L247" s="140" t="s">
        <v>1466</v>
      </c>
      <c r="M247" s="132" t="str">
        <f>VLOOKUP(L247,CódigosRetorno!$A$2:$B$2080,2,FALSE)</f>
        <v>Si existe monto de ISC en el ITEM debe especificar el sistema de calculo</v>
      </c>
      <c r="N247" s="131" t="s">
        <v>9</v>
      </c>
      <c r="O247" s="353"/>
    </row>
    <row r="248" spans="1:15" s="332" customFormat="1" ht="24" x14ac:dyDescent="0.3">
      <c r="A248" s="353"/>
      <c r="B248" s="1047"/>
      <c r="C248" s="1094"/>
      <c r="D248" s="1063"/>
      <c r="E248" s="1063"/>
      <c r="F248" s="1047"/>
      <c r="G248" s="1063"/>
      <c r="H248" s="1094"/>
      <c r="I248" s="1057"/>
      <c r="J248" s="132" t="s">
        <v>1467</v>
      </c>
      <c r="K248" s="138" t="s">
        <v>6</v>
      </c>
      <c r="L248" s="140" t="s">
        <v>1468</v>
      </c>
      <c r="M248" s="132" t="str">
        <f>VLOOKUP(L248,CódigosRetorno!$A$2:$B$2080,2,FALSE)</f>
        <v>Solo debe consignar sistema de calculo si el tributo es ISC</v>
      </c>
      <c r="N248" s="131" t="s">
        <v>9</v>
      </c>
      <c r="O248" s="353"/>
    </row>
    <row r="249" spans="1:15" s="332" customFormat="1" ht="36" x14ac:dyDescent="0.3">
      <c r="A249" s="353"/>
      <c r="B249" s="1047"/>
      <c r="C249" s="1094"/>
      <c r="D249" s="1063"/>
      <c r="E249" s="1063"/>
      <c r="F249" s="1047"/>
      <c r="G249" s="1063"/>
      <c r="H249" s="1094"/>
      <c r="I249" s="1049"/>
      <c r="J249" s="132" t="s">
        <v>1469</v>
      </c>
      <c r="K249" s="138" t="s">
        <v>6</v>
      </c>
      <c r="L249" s="140" t="s">
        <v>2846</v>
      </c>
      <c r="M249" s="132" t="str">
        <f>VLOOKUP(L249,CódigosRetorno!$A$2:$B$2080,2,FALSE)</f>
        <v>El sistema de calculo del ISC es incorrecto</v>
      </c>
      <c r="N249" s="131" t="s">
        <v>1471</v>
      </c>
      <c r="O249" s="353"/>
    </row>
    <row r="250" spans="1:15" s="332" customFormat="1" ht="24" x14ac:dyDescent="0.3">
      <c r="A250" s="353"/>
      <c r="B250" s="1047"/>
      <c r="C250" s="1094"/>
      <c r="D250" s="1063"/>
      <c r="E250" s="1063"/>
      <c r="F250" s="1047" t="s">
        <v>655</v>
      </c>
      <c r="G250" s="1063" t="s">
        <v>991</v>
      </c>
      <c r="H250" s="1094" t="s">
        <v>2839</v>
      </c>
      <c r="I250" s="1048">
        <v>1</v>
      </c>
      <c r="J250" s="132" t="s">
        <v>599</v>
      </c>
      <c r="K250" s="138" t="s">
        <v>6</v>
      </c>
      <c r="L250" s="140" t="s">
        <v>1434</v>
      </c>
      <c r="M250" s="132" t="str">
        <f>VLOOKUP(L250,CódigosRetorno!$A$2:$B$2080,2,FALSE)</f>
        <v>El XML no contiene el tag cac:TaxCategory/cac:TaxScheme/cbc:ID del Item</v>
      </c>
      <c r="N250" s="131" t="s">
        <v>9</v>
      </c>
      <c r="O250" s="353"/>
    </row>
    <row r="251" spans="1:15" s="332" customFormat="1" ht="24" x14ac:dyDescent="0.3">
      <c r="A251" s="353"/>
      <c r="B251" s="1047"/>
      <c r="C251" s="1094"/>
      <c r="D251" s="1063"/>
      <c r="E251" s="1063"/>
      <c r="F251" s="1047"/>
      <c r="G251" s="1063"/>
      <c r="H251" s="1094"/>
      <c r="I251" s="1057"/>
      <c r="J251" s="132" t="s">
        <v>463</v>
      </c>
      <c r="K251" s="138" t="s">
        <v>6</v>
      </c>
      <c r="L251" s="140" t="s">
        <v>1435</v>
      </c>
      <c r="M251" s="132" t="str">
        <f>VLOOKUP(L251,CódigosRetorno!$A$2:$B$2080,2,FALSE)</f>
        <v>El codigo del tributo es invalido</v>
      </c>
      <c r="N251" s="131" t="s">
        <v>1436</v>
      </c>
      <c r="O251" s="353"/>
    </row>
    <row r="252" spans="1:15" s="332" customFormat="1" ht="24" x14ac:dyDescent="0.3">
      <c r="A252" s="353"/>
      <c r="B252" s="1047"/>
      <c r="C252" s="1094"/>
      <c r="D252" s="1063"/>
      <c r="E252" s="1063"/>
      <c r="F252" s="1047"/>
      <c r="G252" s="1063"/>
      <c r="H252" s="1094"/>
      <c r="I252" s="1057"/>
      <c r="J252" s="409" t="s">
        <v>1437</v>
      </c>
      <c r="K252" s="138" t="s">
        <v>6</v>
      </c>
      <c r="L252" s="140" t="s">
        <v>1438</v>
      </c>
      <c r="M252" s="132" t="str">
        <f>VLOOKUP(L252,CódigosRetorno!$A$2:$B$2080,2,FALSE)</f>
        <v>El código de tributo no debe repetirse a nivel de item</v>
      </c>
      <c r="N252" s="131" t="s">
        <v>9</v>
      </c>
      <c r="O252" s="353"/>
    </row>
    <row r="253" spans="1:15" s="332" customFormat="1" ht="24" x14ac:dyDescent="0.3">
      <c r="A253" s="353"/>
      <c r="B253" s="1047"/>
      <c r="C253" s="1094"/>
      <c r="D253" s="1063"/>
      <c r="E253" s="1063"/>
      <c r="F253" s="1047"/>
      <c r="G253" s="131" t="s">
        <v>1443</v>
      </c>
      <c r="H253" s="91" t="s">
        <v>1113</v>
      </c>
      <c r="I253" s="131" t="s">
        <v>2411</v>
      </c>
      <c r="J253" s="132" t="s">
        <v>1444</v>
      </c>
      <c r="K253" s="124" t="s">
        <v>203</v>
      </c>
      <c r="L253" s="138" t="s">
        <v>1115</v>
      </c>
      <c r="M253" s="132" t="str">
        <f>VLOOKUP(L253,CódigosRetorno!$A$2:$B$2080,2,FALSE)</f>
        <v>El dato ingresado como atributo @schemeName es incorrecto.</v>
      </c>
      <c r="N253" s="141" t="s">
        <v>9</v>
      </c>
      <c r="O253" s="353"/>
    </row>
    <row r="254" spans="1:15" s="332" customFormat="1" ht="24" x14ac:dyDescent="0.3">
      <c r="A254" s="353"/>
      <c r="B254" s="1047"/>
      <c r="C254" s="1094"/>
      <c r="D254" s="1063"/>
      <c r="E254" s="1063"/>
      <c r="F254" s="1047"/>
      <c r="G254" s="131" t="s">
        <v>1045</v>
      </c>
      <c r="H254" s="91" t="s">
        <v>1046</v>
      </c>
      <c r="I254" s="131" t="s">
        <v>2411</v>
      </c>
      <c r="J254" s="132" t="s">
        <v>1047</v>
      </c>
      <c r="K254" s="124" t="s">
        <v>203</v>
      </c>
      <c r="L254" s="138" t="s">
        <v>1048</v>
      </c>
      <c r="M254" s="132" t="str">
        <f>VLOOKUP(L254,CódigosRetorno!$A$2:$B$2080,2,FALSE)</f>
        <v>El dato ingresado como atributo @schemeAgencyName es incorrecto.</v>
      </c>
      <c r="N254" s="141" t="s">
        <v>9</v>
      </c>
      <c r="O254" s="353"/>
    </row>
    <row r="255" spans="1:15" s="332" customFormat="1" ht="48" x14ac:dyDescent="0.3">
      <c r="A255" s="353"/>
      <c r="B255" s="1047"/>
      <c r="C255" s="1094"/>
      <c r="D255" s="1063"/>
      <c r="E255" s="1063"/>
      <c r="F255" s="1047"/>
      <c r="G255" s="131" t="s">
        <v>2847</v>
      </c>
      <c r="H255" s="91" t="s">
        <v>1117</v>
      </c>
      <c r="I255" s="131" t="s">
        <v>2411</v>
      </c>
      <c r="J255" s="132" t="s">
        <v>1446</v>
      </c>
      <c r="K255" s="138" t="s">
        <v>203</v>
      </c>
      <c r="L255" s="140" t="s">
        <v>1119</v>
      </c>
      <c r="M255" s="132" t="str">
        <f>VLOOKUP(L255,CódigosRetorno!$A$2:$B$2080,2,FALSE)</f>
        <v>El dato ingresado como atributo @schemeURI es incorrecto.</v>
      </c>
      <c r="N255" s="141" t="s">
        <v>9</v>
      </c>
      <c r="O255" s="353"/>
    </row>
    <row r="256" spans="1:15" s="332" customFormat="1" ht="24" x14ac:dyDescent="0.3">
      <c r="A256" s="353"/>
      <c r="B256" s="1047"/>
      <c r="C256" s="1094"/>
      <c r="D256" s="1063"/>
      <c r="E256" s="1063"/>
      <c r="F256" s="1047" t="s">
        <v>1447</v>
      </c>
      <c r="G256" s="1063" t="s">
        <v>991</v>
      </c>
      <c r="H256" s="1094" t="s">
        <v>2848</v>
      </c>
      <c r="I256" s="1048">
        <v>1</v>
      </c>
      <c r="J256" s="132" t="s">
        <v>599</v>
      </c>
      <c r="K256" s="138" t="s">
        <v>6</v>
      </c>
      <c r="L256" s="140" t="s">
        <v>1449</v>
      </c>
      <c r="M256" s="132" t="str">
        <f>VLOOKUP(L256,CódigosRetorno!$A$2:$B$2080,2,FALSE)</f>
        <v>El XML no contiene el tag o no existe información del nombre de tributo de la línea</v>
      </c>
      <c r="N256" s="131" t="s">
        <v>9</v>
      </c>
      <c r="O256" s="353"/>
    </row>
    <row r="257" spans="1:15" s="332" customFormat="1" ht="24" x14ac:dyDescent="0.3">
      <c r="A257" s="353"/>
      <c r="B257" s="1047"/>
      <c r="C257" s="1094"/>
      <c r="D257" s="1063"/>
      <c r="E257" s="1063"/>
      <c r="F257" s="1047"/>
      <c r="G257" s="1063"/>
      <c r="H257" s="1094"/>
      <c r="I257" s="1049"/>
      <c r="J257" s="134" t="s">
        <v>1450</v>
      </c>
      <c r="K257" s="138" t="s">
        <v>6</v>
      </c>
      <c r="L257" s="140" t="s">
        <v>1003</v>
      </c>
      <c r="M257" s="132" t="str">
        <f>VLOOKUP(L257,CódigosRetorno!$A$2:$B$2080,2,FALSE)</f>
        <v>Nombre de tributo no corresponde al código de tributo de la linea.</v>
      </c>
      <c r="N257" s="131" t="s">
        <v>1436</v>
      </c>
      <c r="O257" s="353"/>
    </row>
    <row r="258" spans="1:15" s="332" customFormat="1" ht="36" x14ac:dyDescent="0.3">
      <c r="A258" s="353"/>
      <c r="B258" s="1047"/>
      <c r="C258" s="1094"/>
      <c r="D258" s="1063"/>
      <c r="E258" s="1063"/>
      <c r="F258" s="131" t="s">
        <v>141</v>
      </c>
      <c r="G258" s="124"/>
      <c r="H258" s="134" t="s">
        <v>2842</v>
      </c>
      <c r="I258" s="131">
        <v>1</v>
      </c>
      <c r="J258" s="134" t="s">
        <v>1452</v>
      </c>
      <c r="K258" s="138" t="s">
        <v>6</v>
      </c>
      <c r="L258" s="138" t="s">
        <v>1453</v>
      </c>
      <c r="M258" s="132" t="str">
        <f>VLOOKUP(L258,CódigosRetorno!$A$2:$B$2080,2,FALSE)</f>
        <v>El Name o TaxTypeCode debe corresponder al codigo de tributo del item</v>
      </c>
      <c r="N258" s="131" t="s">
        <v>1436</v>
      </c>
      <c r="O258" s="353"/>
    </row>
    <row r="259" spans="1:15" s="332" customFormat="1" ht="24" x14ac:dyDescent="0.3">
      <c r="A259" s="353"/>
      <c r="B259" s="1047">
        <f>B238+1</f>
        <v>35</v>
      </c>
      <c r="C259" s="1094" t="s">
        <v>1474</v>
      </c>
      <c r="D259" s="1063" t="s">
        <v>324</v>
      </c>
      <c r="E259" s="1063" t="s">
        <v>179</v>
      </c>
      <c r="F259" s="1047" t="s">
        <v>295</v>
      </c>
      <c r="G259" s="1063" t="s">
        <v>296</v>
      </c>
      <c r="H259" s="1042" t="s">
        <v>2831</v>
      </c>
      <c r="I259" s="131"/>
      <c r="J259" s="132" t="s">
        <v>1396</v>
      </c>
      <c r="K259" s="138" t="s">
        <v>6</v>
      </c>
      <c r="L259" s="140" t="s">
        <v>1397</v>
      </c>
      <c r="M259" s="132" t="str">
        <f>VLOOKUP(L259,CódigosRetorno!$A$2:$B$2080,2,FALSE)</f>
        <v>El dato ingresado en TaxAmount de la linea no cumple con el formato establecido</v>
      </c>
      <c r="N259" s="141" t="s">
        <v>9</v>
      </c>
      <c r="O259" s="353"/>
    </row>
    <row r="260" spans="1:15" s="332" customFormat="1" ht="60" x14ac:dyDescent="0.3">
      <c r="A260" s="353"/>
      <c r="B260" s="1047"/>
      <c r="C260" s="1094"/>
      <c r="D260" s="1063"/>
      <c r="E260" s="1063"/>
      <c r="F260" s="1047"/>
      <c r="G260" s="1063"/>
      <c r="H260" s="1042"/>
      <c r="I260" s="131"/>
      <c r="J260" s="132" t="s">
        <v>2849</v>
      </c>
      <c r="K260" s="138" t="s">
        <v>203</v>
      </c>
      <c r="L260" s="140" t="s">
        <v>1476</v>
      </c>
      <c r="M260" s="132" t="str">
        <f>VLOOKUP(L260,CódigosRetorno!$A$2:$B$2080,2,FALSE)</f>
        <v>El dato ingresado en el campo cac:TaxSubtotal/cbc:TaxAmount del ítem no coincide con el valor calculado</v>
      </c>
      <c r="N260" s="141" t="s">
        <v>9</v>
      </c>
      <c r="O260" s="353"/>
    </row>
    <row r="261" spans="1:15" s="332" customFormat="1" ht="24" x14ac:dyDescent="0.3">
      <c r="A261" s="353"/>
      <c r="B261" s="1047"/>
      <c r="C261" s="1094"/>
      <c r="D261" s="1063"/>
      <c r="E261" s="1063"/>
      <c r="F261" s="125" t="s">
        <v>141</v>
      </c>
      <c r="G261" s="129" t="s">
        <v>303</v>
      </c>
      <c r="H261" s="328" t="s">
        <v>1353</v>
      </c>
      <c r="I261" s="131"/>
      <c r="J261" s="134" t="s">
        <v>1376</v>
      </c>
      <c r="K261" s="138" t="s">
        <v>6</v>
      </c>
      <c r="L261" s="140" t="s">
        <v>939</v>
      </c>
      <c r="M261" s="132" t="str">
        <f>VLOOKUP(L261,CódigosRetorno!$A$2:$B$2080,2,FALSE)</f>
        <v>La moneda debe ser la misma en todo el documento. Salvo las percepciones que sólo son en moneda nacional</v>
      </c>
      <c r="N261" s="131" t="s">
        <v>1080</v>
      </c>
      <c r="O261" s="353"/>
    </row>
    <row r="262" spans="1:15" s="332" customFormat="1" ht="24" x14ac:dyDescent="0.3">
      <c r="A262" s="353"/>
      <c r="B262" s="1047"/>
      <c r="C262" s="1094"/>
      <c r="D262" s="1063"/>
      <c r="E262" s="1063"/>
      <c r="F262" s="1048" t="s">
        <v>1477</v>
      </c>
      <c r="G262" s="1061" t="s">
        <v>1478</v>
      </c>
      <c r="H262" s="1043" t="s">
        <v>2850</v>
      </c>
      <c r="I262" s="131"/>
      <c r="J262" s="132" t="s">
        <v>1480</v>
      </c>
      <c r="K262" s="138" t="s">
        <v>6</v>
      </c>
      <c r="L262" s="140" t="s">
        <v>1481</v>
      </c>
      <c r="M262" s="132" t="str">
        <f>VLOOKUP(L262,CódigosRetorno!$A$2:$B$2080,2,FALSE)</f>
        <v>El valor del tag no cumple con el formato establecido</v>
      </c>
      <c r="N262" s="131" t="s">
        <v>9</v>
      </c>
      <c r="O262" s="353"/>
    </row>
    <row r="263" spans="1:15" s="332" customFormat="1" ht="24" x14ac:dyDescent="0.3">
      <c r="A263" s="353"/>
      <c r="B263" s="1047"/>
      <c r="C263" s="1094"/>
      <c r="D263" s="1063"/>
      <c r="E263" s="1063"/>
      <c r="F263" s="1057"/>
      <c r="G263" s="1062"/>
      <c r="H263" s="1058"/>
      <c r="I263" s="131"/>
      <c r="J263" s="132" t="s">
        <v>1482</v>
      </c>
      <c r="K263" s="138" t="s">
        <v>6</v>
      </c>
      <c r="L263" s="140" t="s">
        <v>1483</v>
      </c>
      <c r="M263" s="132" t="str">
        <f>VLOOKUP(L263,CódigosRetorno!$A$2:$B$2080,2,FALSE)</f>
        <v>Debe consignar el campo cac:TaxSubtotal/cbc:BaseUnitMeasure a nivel de ítem</v>
      </c>
      <c r="N263" s="131" t="s">
        <v>9</v>
      </c>
      <c r="O263" s="353"/>
    </row>
    <row r="264" spans="1:15" s="332" customFormat="1" ht="36" x14ac:dyDescent="0.3">
      <c r="A264" s="353"/>
      <c r="B264" s="1047"/>
      <c r="C264" s="1094"/>
      <c r="D264" s="1063"/>
      <c r="E264" s="1063"/>
      <c r="F264" s="1049"/>
      <c r="G264" s="1065"/>
      <c r="H264" s="1044"/>
      <c r="I264" s="131"/>
      <c r="J264" s="132" t="s">
        <v>1484</v>
      </c>
      <c r="K264" s="138" t="s">
        <v>6</v>
      </c>
      <c r="L264" s="140" t="s">
        <v>1485</v>
      </c>
      <c r="M264" s="132" t="str">
        <f>VLOOKUP(L264,CódigosRetorno!$A$2:$B$2080,2,FALSE)</f>
        <v>El valor ingresado en el campo cac:TaxSubtotal/cbc:BaseUnitMeasure no corresponde al valor esperado</v>
      </c>
      <c r="N264" s="131" t="s">
        <v>9</v>
      </c>
      <c r="O264" s="353"/>
    </row>
    <row r="265" spans="1:15" s="332" customFormat="1" ht="24" x14ac:dyDescent="0.3">
      <c r="A265" s="353"/>
      <c r="B265" s="1047"/>
      <c r="C265" s="1094"/>
      <c r="D265" s="1063"/>
      <c r="E265" s="1063"/>
      <c r="F265" s="125" t="s">
        <v>141</v>
      </c>
      <c r="G265" s="129" t="s">
        <v>1486</v>
      </c>
      <c r="H265" s="91" t="s">
        <v>1487</v>
      </c>
      <c r="I265" s="131"/>
      <c r="J265" s="134" t="s">
        <v>1488</v>
      </c>
      <c r="K265" s="138" t="s">
        <v>203</v>
      </c>
      <c r="L265" s="140" t="s">
        <v>1489</v>
      </c>
      <c r="M265" s="132" t="str">
        <f>VLOOKUP(L265,CódigosRetorno!$A$2:$B$2080,2,FALSE)</f>
        <v>El dato ingresado como unidad de medida no corresponde al valor esperado</v>
      </c>
      <c r="N265" s="131" t="s">
        <v>9</v>
      </c>
      <c r="O265" s="353"/>
    </row>
    <row r="266" spans="1:15" s="332" customFormat="1" ht="36" x14ac:dyDescent="0.3">
      <c r="A266" s="353"/>
      <c r="B266" s="1047"/>
      <c r="C266" s="1094"/>
      <c r="D266" s="1063"/>
      <c r="E266" s="1063"/>
      <c r="F266" s="1047" t="s">
        <v>1406</v>
      </c>
      <c r="G266" s="1047" t="s">
        <v>1407</v>
      </c>
      <c r="H266" s="1042" t="s">
        <v>2851</v>
      </c>
      <c r="I266" s="131"/>
      <c r="J266" s="132" t="s">
        <v>1411</v>
      </c>
      <c r="K266" s="138" t="s">
        <v>6</v>
      </c>
      <c r="L266" s="140" t="s">
        <v>1481</v>
      </c>
      <c r="M266" s="132" t="str">
        <f>VLOOKUP(L266,CódigosRetorno!$A$2:$B$2080,2,FALSE)</f>
        <v>El valor del tag no cumple con el formato establecido</v>
      </c>
      <c r="N266" s="141" t="s">
        <v>9</v>
      </c>
      <c r="O266" s="353"/>
    </row>
    <row r="267" spans="1:15" s="332" customFormat="1" ht="36" x14ac:dyDescent="0.3">
      <c r="A267" s="353"/>
      <c r="B267" s="1047"/>
      <c r="C267" s="1094"/>
      <c r="D267" s="1063"/>
      <c r="E267" s="1063"/>
      <c r="F267" s="1047"/>
      <c r="G267" s="1047"/>
      <c r="H267" s="1042"/>
      <c r="I267" s="131"/>
      <c r="J267" s="132" t="s">
        <v>1491</v>
      </c>
      <c r="K267" s="138" t="s">
        <v>6</v>
      </c>
      <c r="L267" s="140" t="s">
        <v>1492</v>
      </c>
      <c r="M267" s="132" t="str">
        <f>VLOOKUP(L267,CódigosRetorno!$A$2:$B$2080,2,FALSE)</f>
        <v>El valor ingresado en el campo cac:TaxSubtotal/cbc:PerUnitAmount del ítem no corresponde al valor esperado</v>
      </c>
      <c r="N267" s="141" t="s">
        <v>9</v>
      </c>
      <c r="O267" s="353"/>
    </row>
    <row r="268" spans="1:15" s="332" customFormat="1" ht="60" x14ac:dyDescent="0.3">
      <c r="A268" s="353"/>
      <c r="B268" s="1047"/>
      <c r="C268" s="1094"/>
      <c r="D268" s="1063"/>
      <c r="E268" s="1063"/>
      <c r="F268" s="1047"/>
      <c r="G268" s="1047"/>
      <c r="H268" s="1042"/>
      <c r="I268" s="131"/>
      <c r="J268" s="132" t="s">
        <v>2852</v>
      </c>
      <c r="K268" s="138" t="s">
        <v>203</v>
      </c>
      <c r="L268" s="140" t="s">
        <v>1494</v>
      </c>
      <c r="M268" s="132" t="str">
        <f>VLOOKUP(L268,CódigosRetorno!$A$2:$B$2080,2,FALSE)</f>
        <v>La tasa del tributo de la línea no corresponde al valor esperado</v>
      </c>
      <c r="N268" s="141" t="s">
        <v>9</v>
      </c>
      <c r="O268" s="353"/>
    </row>
    <row r="269" spans="1:15" s="332" customFormat="1" ht="24" x14ac:dyDescent="0.3">
      <c r="A269" s="353"/>
      <c r="B269" s="1047"/>
      <c r="C269" s="1094"/>
      <c r="D269" s="1063"/>
      <c r="E269" s="1063"/>
      <c r="F269" s="1047" t="s">
        <v>655</v>
      </c>
      <c r="G269" s="1063" t="s">
        <v>991</v>
      </c>
      <c r="H269" s="1042" t="s">
        <v>2839</v>
      </c>
      <c r="I269" s="131"/>
      <c r="J269" s="132" t="s">
        <v>599</v>
      </c>
      <c r="K269" s="138" t="s">
        <v>6</v>
      </c>
      <c r="L269" s="140" t="s">
        <v>1434</v>
      </c>
      <c r="M269" s="132" t="str">
        <f>VLOOKUP(L269,CódigosRetorno!$A$2:$B$2080,2,FALSE)</f>
        <v>El XML no contiene el tag cac:TaxCategory/cac:TaxScheme/cbc:ID del Item</v>
      </c>
      <c r="N269" s="141" t="s">
        <v>9</v>
      </c>
      <c r="O269" s="353"/>
    </row>
    <row r="270" spans="1:15" s="332" customFormat="1" ht="24" x14ac:dyDescent="0.3">
      <c r="A270" s="353"/>
      <c r="B270" s="1047"/>
      <c r="C270" s="1094"/>
      <c r="D270" s="1063"/>
      <c r="E270" s="1063"/>
      <c r="F270" s="1047"/>
      <c r="G270" s="1063"/>
      <c r="H270" s="1042"/>
      <c r="I270" s="131"/>
      <c r="J270" s="132" t="s">
        <v>463</v>
      </c>
      <c r="K270" s="138" t="s">
        <v>6</v>
      </c>
      <c r="L270" s="140" t="s">
        <v>1435</v>
      </c>
      <c r="M270" s="132" t="str">
        <f>VLOOKUP(L270,CódigosRetorno!$A$2:$B$2080,2,FALSE)</f>
        <v>El codigo del tributo es invalido</v>
      </c>
      <c r="N270" s="131" t="s">
        <v>1436</v>
      </c>
      <c r="O270" s="353"/>
    </row>
    <row r="271" spans="1:15" s="332" customFormat="1" ht="24" x14ac:dyDescent="0.3">
      <c r="A271" s="353"/>
      <c r="B271" s="1047"/>
      <c r="C271" s="1094"/>
      <c r="D271" s="1063"/>
      <c r="E271" s="1063"/>
      <c r="F271" s="1047"/>
      <c r="G271" s="1063"/>
      <c r="H271" s="1042"/>
      <c r="I271" s="131"/>
      <c r="J271" s="139" t="s">
        <v>1437</v>
      </c>
      <c r="K271" s="138" t="s">
        <v>6</v>
      </c>
      <c r="L271" s="140" t="s">
        <v>1438</v>
      </c>
      <c r="M271" s="132" t="str">
        <f>VLOOKUP(L271,CódigosRetorno!$A$2:$B$2080,2,FALSE)</f>
        <v>El código de tributo no debe repetirse a nivel de item</v>
      </c>
      <c r="N271" s="141" t="s">
        <v>9</v>
      </c>
      <c r="O271" s="353"/>
    </row>
    <row r="272" spans="1:15" s="332" customFormat="1" ht="24" x14ac:dyDescent="0.3">
      <c r="A272" s="353"/>
      <c r="B272" s="1047"/>
      <c r="C272" s="1094"/>
      <c r="D272" s="1063"/>
      <c r="E272" s="1063"/>
      <c r="F272" s="1047"/>
      <c r="G272" s="131" t="s">
        <v>1443</v>
      </c>
      <c r="H272" s="132" t="s">
        <v>1113</v>
      </c>
      <c r="I272" s="131"/>
      <c r="J272" s="132" t="s">
        <v>1444</v>
      </c>
      <c r="K272" s="124" t="s">
        <v>203</v>
      </c>
      <c r="L272" s="138" t="s">
        <v>1115</v>
      </c>
      <c r="M272" s="132" t="str">
        <f>VLOOKUP(L272,CódigosRetorno!$A$2:$B$2080,2,FALSE)</f>
        <v>El dato ingresado como atributo @schemeName es incorrecto.</v>
      </c>
      <c r="N272" s="141" t="s">
        <v>9</v>
      </c>
      <c r="O272" s="353"/>
    </row>
    <row r="273" spans="1:15" s="332" customFormat="1" ht="24" x14ac:dyDescent="0.3">
      <c r="A273" s="353"/>
      <c r="B273" s="1047"/>
      <c r="C273" s="1094"/>
      <c r="D273" s="1063"/>
      <c r="E273" s="1063"/>
      <c r="F273" s="1047"/>
      <c r="G273" s="131" t="s">
        <v>1045</v>
      </c>
      <c r="H273" s="132" t="s">
        <v>1046</v>
      </c>
      <c r="I273" s="131"/>
      <c r="J273" s="132" t="s">
        <v>1047</v>
      </c>
      <c r="K273" s="124" t="s">
        <v>203</v>
      </c>
      <c r="L273" s="138" t="s">
        <v>1048</v>
      </c>
      <c r="M273" s="132" t="str">
        <f>VLOOKUP(L273,CódigosRetorno!$A$2:$B$2080,2,FALSE)</f>
        <v>El dato ingresado como atributo @schemeAgencyName es incorrecto.</v>
      </c>
      <c r="N273" s="141" t="s">
        <v>9</v>
      </c>
      <c r="O273" s="353"/>
    </row>
    <row r="274" spans="1:15" s="332" customFormat="1" ht="36" x14ac:dyDescent="0.3">
      <c r="A274" s="353"/>
      <c r="B274" s="1047"/>
      <c r="C274" s="1094"/>
      <c r="D274" s="1063"/>
      <c r="E274" s="1063"/>
      <c r="F274" s="1047"/>
      <c r="G274" s="131" t="s">
        <v>1472</v>
      </c>
      <c r="H274" s="91" t="s">
        <v>1117</v>
      </c>
      <c r="I274" s="131"/>
      <c r="J274" s="132" t="s">
        <v>1446</v>
      </c>
      <c r="K274" s="138" t="s">
        <v>203</v>
      </c>
      <c r="L274" s="140" t="s">
        <v>1119</v>
      </c>
      <c r="M274" s="132" t="str">
        <f>VLOOKUP(L274,CódigosRetorno!$A$2:$B$2080,2,FALSE)</f>
        <v>El dato ingresado como atributo @schemeURI es incorrecto.</v>
      </c>
      <c r="N274" s="141" t="s">
        <v>9</v>
      </c>
      <c r="O274" s="353"/>
    </row>
    <row r="275" spans="1:15" s="332" customFormat="1" ht="24" x14ac:dyDescent="0.3">
      <c r="A275" s="353"/>
      <c r="B275" s="1047"/>
      <c r="C275" s="1094"/>
      <c r="D275" s="1063"/>
      <c r="E275" s="1063"/>
      <c r="F275" s="1047" t="s">
        <v>1447</v>
      </c>
      <c r="G275" s="1063" t="s">
        <v>991</v>
      </c>
      <c r="H275" s="1042" t="s">
        <v>2848</v>
      </c>
      <c r="I275" s="131"/>
      <c r="J275" s="132" t="s">
        <v>599</v>
      </c>
      <c r="K275" s="138" t="s">
        <v>6</v>
      </c>
      <c r="L275" s="140" t="s">
        <v>1449</v>
      </c>
      <c r="M275" s="132" t="str">
        <f>VLOOKUP(L275,CódigosRetorno!$A$2:$B$2080,2,FALSE)</f>
        <v>El XML no contiene el tag o no existe información del nombre de tributo de la línea</v>
      </c>
      <c r="N275" s="141" t="s">
        <v>9</v>
      </c>
      <c r="O275" s="353"/>
    </row>
    <row r="276" spans="1:15" s="332" customFormat="1" ht="24" x14ac:dyDescent="0.3">
      <c r="A276" s="353"/>
      <c r="B276" s="1047"/>
      <c r="C276" s="1094"/>
      <c r="D276" s="1063"/>
      <c r="E276" s="1063"/>
      <c r="F276" s="1047"/>
      <c r="G276" s="1063"/>
      <c r="H276" s="1042"/>
      <c r="I276" s="131"/>
      <c r="J276" s="134" t="s">
        <v>1450</v>
      </c>
      <c r="K276" s="138" t="s">
        <v>6</v>
      </c>
      <c r="L276" s="140" t="s">
        <v>1003</v>
      </c>
      <c r="M276" s="132" t="str">
        <f>VLOOKUP(L276,CódigosRetorno!$A$2:$B$2080,2,FALSE)</f>
        <v>Nombre de tributo no corresponde al código de tributo de la linea.</v>
      </c>
      <c r="N276" s="131" t="s">
        <v>1436</v>
      </c>
      <c r="O276" s="353"/>
    </row>
    <row r="277" spans="1:15" s="332" customFormat="1" ht="36" x14ac:dyDescent="0.3">
      <c r="A277" s="353"/>
      <c r="B277" s="1047"/>
      <c r="C277" s="1094"/>
      <c r="D277" s="1063"/>
      <c r="E277" s="1063"/>
      <c r="F277" s="131" t="s">
        <v>141</v>
      </c>
      <c r="G277" s="124" t="s">
        <v>991</v>
      </c>
      <c r="H277" s="132" t="s">
        <v>2842</v>
      </c>
      <c r="I277" s="131"/>
      <c r="J277" s="134" t="s">
        <v>1452</v>
      </c>
      <c r="K277" s="138" t="s">
        <v>6</v>
      </c>
      <c r="L277" s="138" t="s">
        <v>1453</v>
      </c>
      <c r="M277" s="132" t="str">
        <f>VLOOKUP(L277,CódigosRetorno!$A$2:$B$2080,2,FALSE)</f>
        <v>El Name o TaxTypeCode debe corresponder al codigo de tributo del item</v>
      </c>
      <c r="N277" s="131" t="s">
        <v>1436</v>
      </c>
      <c r="O277" s="353"/>
    </row>
    <row r="278" spans="1:15" s="332" customFormat="1" ht="24" x14ac:dyDescent="0.3">
      <c r="A278" s="353"/>
      <c r="B278" s="1047">
        <f>B259+1</f>
        <v>36</v>
      </c>
      <c r="C278" s="1094" t="s">
        <v>2853</v>
      </c>
      <c r="D278" s="1063" t="s">
        <v>324</v>
      </c>
      <c r="E278" s="1063" t="s">
        <v>179</v>
      </c>
      <c r="F278" s="1048" t="s">
        <v>295</v>
      </c>
      <c r="G278" s="1061" t="s">
        <v>296</v>
      </c>
      <c r="H278" s="1043" t="s">
        <v>2854</v>
      </c>
      <c r="I278" s="1048">
        <v>1</v>
      </c>
      <c r="J278" s="90" t="s">
        <v>946</v>
      </c>
      <c r="K278" s="138" t="s">
        <v>6</v>
      </c>
      <c r="L278" s="140" t="s">
        <v>1498</v>
      </c>
      <c r="M278" s="132" t="str">
        <f>VLOOKUP(L278,CódigosRetorno!$A$2:$B$2080,2,FALSE)</f>
        <v>El dato ingresado en LineExtensionAmount del item no cumple con el formato establecido</v>
      </c>
      <c r="N278" s="131" t="s">
        <v>9</v>
      </c>
      <c r="O278" s="353"/>
    </row>
    <row r="279" spans="1:15" s="332" customFormat="1" ht="84" x14ac:dyDescent="0.3">
      <c r="A279" s="353"/>
      <c r="B279" s="1047"/>
      <c r="C279" s="1094"/>
      <c r="D279" s="1063"/>
      <c r="E279" s="1063"/>
      <c r="F279" s="1057"/>
      <c r="G279" s="1062"/>
      <c r="H279" s="1058"/>
      <c r="I279" s="1057"/>
      <c r="J279" s="132" t="s">
        <v>2855</v>
      </c>
      <c r="K279" s="562" t="s">
        <v>6</v>
      </c>
      <c r="L279" s="562" t="s">
        <v>1500</v>
      </c>
      <c r="M279" s="132" t="str">
        <f>VLOOKUP(L279,CódigosRetorno!$A$2:$B$2080,2,FALSE)</f>
        <v>El valor de venta por ítem difiere de los importes consignados.</v>
      </c>
      <c r="N279" s="131" t="s">
        <v>9</v>
      </c>
      <c r="O279" s="353"/>
    </row>
    <row r="280" spans="1:15" s="332" customFormat="1" ht="84" x14ac:dyDescent="0.3">
      <c r="A280" s="353"/>
      <c r="B280" s="1047"/>
      <c r="C280" s="1094"/>
      <c r="D280" s="1063"/>
      <c r="E280" s="1063"/>
      <c r="F280" s="1057"/>
      <c r="G280" s="1062"/>
      <c r="H280" s="1058"/>
      <c r="I280" s="1057"/>
      <c r="J280" s="132" t="s">
        <v>2856</v>
      </c>
      <c r="K280" s="138" t="s">
        <v>203</v>
      </c>
      <c r="L280" s="138" t="s">
        <v>2490</v>
      </c>
      <c r="M280" s="132" t="str">
        <f>VLOOKUP(L280,CódigosRetorno!$A$2:$B$2080,2,FALSE)</f>
        <v>El valor de venta por ítem difiere de los importes consignados.</v>
      </c>
      <c r="N280" s="131" t="s">
        <v>9</v>
      </c>
      <c r="O280" s="353"/>
    </row>
    <row r="281" spans="1:15" s="332" customFormat="1" ht="72" x14ac:dyDescent="0.3">
      <c r="A281" s="353"/>
      <c r="B281" s="1047"/>
      <c r="C281" s="1094"/>
      <c r="D281" s="1063"/>
      <c r="E281" s="1063"/>
      <c r="F281" s="1057"/>
      <c r="G281" s="1062"/>
      <c r="H281" s="1058"/>
      <c r="I281" s="1057"/>
      <c r="J281" s="132" t="s">
        <v>2857</v>
      </c>
      <c r="K281" s="562" t="s">
        <v>6</v>
      </c>
      <c r="L281" s="562" t="s">
        <v>1500</v>
      </c>
      <c r="M281" s="132" t="str">
        <f>VLOOKUP(L281,CódigosRetorno!$A$2:$B$2080,2,FALSE)</f>
        <v>El valor de venta por ítem difiere de los importes consignados.</v>
      </c>
      <c r="N281" s="131" t="s">
        <v>9</v>
      </c>
      <c r="O281" s="353"/>
    </row>
    <row r="282" spans="1:15" s="332" customFormat="1" ht="72" x14ac:dyDescent="0.3">
      <c r="A282" s="353"/>
      <c r="B282" s="1047"/>
      <c r="C282" s="1094"/>
      <c r="D282" s="1063"/>
      <c r="E282" s="1063"/>
      <c r="F282" s="1057"/>
      <c r="G282" s="1062"/>
      <c r="H282" s="1058"/>
      <c r="I282" s="1057"/>
      <c r="J282" s="132" t="s">
        <v>2858</v>
      </c>
      <c r="K282" s="138" t="s">
        <v>203</v>
      </c>
      <c r="L282" s="138" t="s">
        <v>2490</v>
      </c>
      <c r="M282" s="132" t="str">
        <f>VLOOKUP(L282,CódigosRetorno!$A$2:$B$2080,2,FALSE)</f>
        <v>El valor de venta por ítem difiere de los importes consignados.</v>
      </c>
      <c r="N282" s="131" t="s">
        <v>9</v>
      </c>
      <c r="O282" s="353"/>
    </row>
    <row r="283" spans="1:15" s="332" customFormat="1" ht="24" x14ac:dyDescent="0.3">
      <c r="A283" s="353"/>
      <c r="B283" s="1047"/>
      <c r="C283" s="1094"/>
      <c r="D283" s="1063"/>
      <c r="E283" s="1063"/>
      <c r="F283" s="131" t="s">
        <v>141</v>
      </c>
      <c r="G283" s="124" t="s">
        <v>303</v>
      </c>
      <c r="H283" s="91" t="s">
        <v>1353</v>
      </c>
      <c r="I283" s="124">
        <v>1</v>
      </c>
      <c r="J283" s="134" t="s">
        <v>1376</v>
      </c>
      <c r="K283" s="138" t="s">
        <v>6</v>
      </c>
      <c r="L283" s="140" t="s">
        <v>939</v>
      </c>
      <c r="M283" s="132" t="str">
        <f>VLOOKUP(L283,CódigosRetorno!$A$2:$B$2080,2,FALSE)</f>
        <v>La moneda debe ser la misma en todo el documento. Salvo las percepciones que sólo son en moneda nacional</v>
      </c>
      <c r="N283" s="131" t="s">
        <v>1080</v>
      </c>
      <c r="O283" s="353"/>
    </row>
    <row r="284" spans="1:15" s="332" customFormat="1" x14ac:dyDescent="0.3">
      <c r="A284" s="353"/>
      <c r="B284" s="430" t="s">
        <v>2859</v>
      </c>
      <c r="C284" s="430"/>
      <c r="D284" s="426"/>
      <c r="E284" s="425" t="s">
        <v>9</v>
      </c>
      <c r="F284" s="432" t="s">
        <v>9</v>
      </c>
      <c r="G284" s="432" t="s">
        <v>9</v>
      </c>
      <c r="H284" s="433"/>
      <c r="I284" s="78"/>
      <c r="J284" s="419" t="s">
        <v>9</v>
      </c>
      <c r="K284" s="418" t="s">
        <v>9</v>
      </c>
      <c r="L284" s="418" t="s">
        <v>9</v>
      </c>
      <c r="M284" s="419" t="str">
        <f>VLOOKUP(L284,CódigosRetorno!$A$2:$B$2080,2,FALSE)</f>
        <v>-</v>
      </c>
      <c r="N284" s="418" t="s">
        <v>9</v>
      </c>
      <c r="O284" s="353"/>
    </row>
    <row r="285" spans="1:15" s="332" customFormat="1" x14ac:dyDescent="0.3">
      <c r="A285" s="353"/>
      <c r="B285" s="1063">
        <f>B278+1</f>
        <v>37</v>
      </c>
      <c r="C285" s="1113" t="s">
        <v>1530</v>
      </c>
      <c r="D285" s="1047" t="s">
        <v>60</v>
      </c>
      <c r="E285" s="1047" t="s">
        <v>179</v>
      </c>
      <c r="F285" s="1048" t="s">
        <v>295</v>
      </c>
      <c r="G285" s="1048" t="s">
        <v>296</v>
      </c>
      <c r="H285" s="1043" t="s">
        <v>2860</v>
      </c>
      <c r="I285" s="1133">
        <v>1</v>
      </c>
      <c r="J285" s="132" t="s">
        <v>2861</v>
      </c>
      <c r="K285" s="124" t="s">
        <v>6</v>
      </c>
      <c r="L285" s="138" t="s">
        <v>1533</v>
      </c>
      <c r="M285" s="132" t="str">
        <f>VLOOKUP(L285,CódigosRetorno!$A$2:$B$2080,2,FALSE)</f>
        <v>El Monto total de impuestos es obligatorio</v>
      </c>
      <c r="N285" s="131" t="s">
        <v>9</v>
      </c>
      <c r="O285" s="353"/>
    </row>
    <row r="286" spans="1:15" s="332" customFormat="1" ht="36" x14ac:dyDescent="0.3">
      <c r="A286" s="353"/>
      <c r="B286" s="1063"/>
      <c r="C286" s="1113"/>
      <c r="D286" s="1047"/>
      <c r="E286" s="1047"/>
      <c r="F286" s="1057"/>
      <c r="G286" s="1057"/>
      <c r="H286" s="1058"/>
      <c r="I286" s="1170"/>
      <c r="J286" s="132" t="s">
        <v>2468</v>
      </c>
      <c r="K286" s="124" t="s">
        <v>6</v>
      </c>
      <c r="L286" s="138" t="s">
        <v>1534</v>
      </c>
      <c r="M286" s="132" t="str">
        <f>VLOOKUP(L286,CódigosRetorno!$A$2:$B$2080,2,FALSE)</f>
        <v>El dato ingresado en el monto total de impuestos no cumple con el formato establecido</v>
      </c>
      <c r="N286" s="131" t="s">
        <v>9</v>
      </c>
      <c r="O286" s="353"/>
    </row>
    <row r="287" spans="1:15" s="332" customFormat="1" ht="48" x14ac:dyDescent="0.3">
      <c r="A287" s="353"/>
      <c r="B287" s="1063"/>
      <c r="C287" s="1113"/>
      <c r="D287" s="1047"/>
      <c r="E287" s="1047"/>
      <c r="F287" s="1057"/>
      <c r="G287" s="1057"/>
      <c r="H287" s="1058"/>
      <c r="I287" s="1170"/>
      <c r="J287" s="132" t="s">
        <v>2862</v>
      </c>
      <c r="K287" s="564" t="s">
        <v>6</v>
      </c>
      <c r="L287" s="562" t="s">
        <v>1536</v>
      </c>
      <c r="M287" s="132" t="str">
        <f>VLOOKUP(L287,CódigosRetorno!$A$2:$B$2080,2,FALSE)</f>
        <v>La sumatoria de impuestos globales no corresponde al monto total de impuestos.</v>
      </c>
      <c r="N287" s="131" t="s">
        <v>9</v>
      </c>
      <c r="O287" s="353"/>
    </row>
    <row r="288" spans="1:15" s="332" customFormat="1" ht="60" x14ac:dyDescent="0.3">
      <c r="A288" s="353"/>
      <c r="B288" s="1063"/>
      <c r="C288" s="1113"/>
      <c r="D288" s="1047"/>
      <c r="E288" s="1047"/>
      <c r="F288" s="1057"/>
      <c r="G288" s="1057"/>
      <c r="H288" s="1058"/>
      <c r="I288" s="1170"/>
      <c r="J288" s="132" t="s">
        <v>2863</v>
      </c>
      <c r="K288" s="124" t="s">
        <v>203</v>
      </c>
      <c r="L288" s="138" t="s">
        <v>2493</v>
      </c>
      <c r="M288" s="132" t="str">
        <f>VLOOKUP(L288,CódigosRetorno!$A$2:$B$2080,2,FALSE)</f>
        <v>La sumatoria de impuestos globales no corresponde al monto total de impuestos.</v>
      </c>
      <c r="N288" s="131" t="s">
        <v>9</v>
      </c>
      <c r="O288" s="353"/>
    </row>
    <row r="289" spans="1:15" s="332" customFormat="1" x14ac:dyDescent="0.3">
      <c r="A289" s="353"/>
      <c r="B289" s="1063"/>
      <c r="C289" s="1113"/>
      <c r="D289" s="1047"/>
      <c r="E289" s="1047"/>
      <c r="F289" s="1057"/>
      <c r="G289" s="1057"/>
      <c r="H289" s="1058"/>
      <c r="I289" s="1170"/>
      <c r="J289" s="91" t="s">
        <v>1537</v>
      </c>
      <c r="K289" s="124" t="s">
        <v>6</v>
      </c>
      <c r="L289" s="138" t="s">
        <v>1538</v>
      </c>
      <c r="M289" s="132" t="str">
        <f>VLOOKUP(L289,CódigosRetorno!$A$2:$B$2080,2,FALSE)</f>
        <v>El tag cac:TaxTotal no debe repetirse a nivel de totales</v>
      </c>
      <c r="N289" s="131" t="s">
        <v>9</v>
      </c>
      <c r="O289" s="353"/>
    </row>
    <row r="290" spans="1:15" s="332" customFormat="1" ht="84" x14ac:dyDescent="0.3">
      <c r="A290" s="353"/>
      <c r="B290" s="1063"/>
      <c r="C290" s="1113"/>
      <c r="D290" s="1047"/>
      <c r="E290" s="1047"/>
      <c r="F290" s="1057"/>
      <c r="G290" s="1057"/>
      <c r="H290" s="1058"/>
      <c r="I290" s="1170"/>
      <c r="J290" s="91" t="s">
        <v>2864</v>
      </c>
      <c r="K290" s="124" t="s">
        <v>6</v>
      </c>
      <c r="L290" s="138" t="s">
        <v>1540</v>
      </c>
      <c r="M290" s="132" t="str">
        <f>VLOOKUP(L290,CódigosRetorno!$A$2:$B$2080,2,FALSE)</f>
        <v xml:space="preserve">Si tiene operaciones de un tributo en alguna línea, debe consignar el tag del total del tributo </v>
      </c>
      <c r="N290" s="131" t="s">
        <v>9</v>
      </c>
      <c r="O290" s="353"/>
    </row>
    <row r="291" spans="1:15" s="332" customFormat="1" ht="24" x14ac:dyDescent="0.3">
      <c r="A291" s="353"/>
      <c r="B291" s="1063"/>
      <c r="C291" s="1113"/>
      <c r="D291" s="1047"/>
      <c r="E291" s="1047"/>
      <c r="F291" s="131" t="s">
        <v>141</v>
      </c>
      <c r="G291" s="124" t="s">
        <v>303</v>
      </c>
      <c r="H291" s="91" t="s">
        <v>1353</v>
      </c>
      <c r="I291" s="1134"/>
      <c r="J291" s="134" t="s">
        <v>1376</v>
      </c>
      <c r="K291" s="138" t="s">
        <v>6</v>
      </c>
      <c r="L291" s="140" t="s">
        <v>939</v>
      </c>
      <c r="M291" s="132" t="str">
        <f>VLOOKUP(L291,CódigosRetorno!$A$2:$B$2080,2,FALSE)</f>
        <v>La moneda debe ser la misma en todo el documento. Salvo las percepciones que sólo son en moneda nacional</v>
      </c>
      <c r="N291" s="131" t="s">
        <v>1080</v>
      </c>
      <c r="O291" s="353"/>
    </row>
    <row r="292" spans="1:15" s="332" customFormat="1" ht="24" x14ac:dyDescent="0.3">
      <c r="A292" s="353"/>
      <c r="B292" s="1047" t="s">
        <v>2865</v>
      </c>
      <c r="C292" s="1094" t="s">
        <v>2866</v>
      </c>
      <c r="D292" s="1047" t="s">
        <v>60</v>
      </c>
      <c r="E292" s="1048" t="s">
        <v>179</v>
      </c>
      <c r="F292" s="1047" t="s">
        <v>295</v>
      </c>
      <c r="G292" s="1063" t="s">
        <v>1496</v>
      </c>
      <c r="H292" s="1094" t="s">
        <v>2867</v>
      </c>
      <c r="I292" s="1048" t="s">
        <v>2411</v>
      </c>
      <c r="J292" s="134" t="s">
        <v>1409</v>
      </c>
      <c r="K292" s="138" t="s">
        <v>6</v>
      </c>
      <c r="L292" s="140" t="s">
        <v>1544</v>
      </c>
      <c r="M292" s="132" t="str">
        <f>VLOOKUP(L292,CódigosRetorno!$A$2:$B$2080,2,FALSE)</f>
        <v>El XML no contiene el tag o no existe información de total valor de venta globales</v>
      </c>
      <c r="N292" s="79" t="s">
        <v>9</v>
      </c>
      <c r="O292" s="353"/>
    </row>
    <row r="293" spans="1:15" s="332" customFormat="1" ht="24" x14ac:dyDescent="0.3">
      <c r="A293" s="353"/>
      <c r="B293" s="1047"/>
      <c r="C293" s="1094"/>
      <c r="D293" s="1047"/>
      <c r="E293" s="1057"/>
      <c r="F293" s="1047"/>
      <c r="G293" s="1063"/>
      <c r="H293" s="1094"/>
      <c r="I293" s="1057"/>
      <c r="J293" s="132" t="s">
        <v>946</v>
      </c>
      <c r="K293" s="124" t="s">
        <v>6</v>
      </c>
      <c r="L293" s="138" t="s">
        <v>1545</v>
      </c>
      <c r="M293" s="132" t="str">
        <f>VLOOKUP(L293,CódigosRetorno!$A$2:$B$2080,2,FALSE)</f>
        <v>El dato ingresado en el total valor de venta globales no cumple con el formato establecido</v>
      </c>
      <c r="N293" s="79" t="s">
        <v>9</v>
      </c>
      <c r="O293" s="353"/>
    </row>
    <row r="294" spans="1:15" s="332" customFormat="1" ht="84" x14ac:dyDescent="0.3">
      <c r="A294" s="353"/>
      <c r="B294" s="1047"/>
      <c r="C294" s="1094"/>
      <c r="D294" s="1047"/>
      <c r="E294" s="1057"/>
      <c r="F294" s="1047"/>
      <c r="G294" s="1063"/>
      <c r="H294" s="1094"/>
      <c r="I294" s="1057"/>
      <c r="J294" s="132" t="s">
        <v>2868</v>
      </c>
      <c r="K294" s="562" t="s">
        <v>6</v>
      </c>
      <c r="L294" s="562" t="s">
        <v>1547</v>
      </c>
      <c r="M294" s="132" t="str">
        <f>VLOOKUP(L294,CódigosRetorno!$A$2:$B$2080,2,FALSE)</f>
        <v>La sumatoria del total valor de venta - Exportaciones de línea no corresponden al total</v>
      </c>
      <c r="N294" s="124" t="s">
        <v>9</v>
      </c>
      <c r="O294" s="353"/>
    </row>
    <row r="295" spans="1:15" s="332" customFormat="1" ht="84" x14ac:dyDescent="0.3">
      <c r="A295" s="353"/>
      <c r="B295" s="1047"/>
      <c r="C295" s="1094"/>
      <c r="D295" s="1047"/>
      <c r="E295" s="1057"/>
      <c r="F295" s="1047"/>
      <c r="G295" s="1063"/>
      <c r="H295" s="1094"/>
      <c r="I295" s="1057"/>
      <c r="J295" s="132" t="s">
        <v>2869</v>
      </c>
      <c r="K295" s="138" t="s">
        <v>203</v>
      </c>
      <c r="L295" s="138" t="s">
        <v>2494</v>
      </c>
      <c r="M295" s="132" t="str">
        <f>VLOOKUP(L295,CódigosRetorno!$A$2:$B$2080,2,FALSE)</f>
        <v>La sumatoria del total valor de venta - Exportaciones de línea no corresponden al total</v>
      </c>
      <c r="N295" s="124" t="s">
        <v>9</v>
      </c>
      <c r="O295" s="353"/>
    </row>
    <row r="296" spans="1:15" s="332" customFormat="1" ht="84" x14ac:dyDescent="0.3">
      <c r="A296" s="353"/>
      <c r="B296" s="1047"/>
      <c r="C296" s="1094"/>
      <c r="D296" s="1047"/>
      <c r="E296" s="1057"/>
      <c r="F296" s="1047"/>
      <c r="G296" s="1063"/>
      <c r="H296" s="1094"/>
      <c r="I296" s="1057"/>
      <c r="J296" s="132" t="s">
        <v>2870</v>
      </c>
      <c r="K296" s="562" t="s">
        <v>6</v>
      </c>
      <c r="L296" s="562" t="s">
        <v>1549</v>
      </c>
      <c r="M296" s="132" t="str">
        <f>VLOOKUP(L296,CódigosRetorno!$A$2:$B$2080,2,FALSE)</f>
        <v>La sumatoria del total valor de venta - operaciones exoneradas de línea no corresponden al total</v>
      </c>
      <c r="N296" s="141" t="s">
        <v>9</v>
      </c>
      <c r="O296" s="353"/>
    </row>
    <row r="297" spans="1:15" s="332" customFormat="1" ht="84" x14ac:dyDescent="0.3">
      <c r="A297" s="353"/>
      <c r="B297" s="1047"/>
      <c r="C297" s="1094"/>
      <c r="D297" s="1047"/>
      <c r="E297" s="1057"/>
      <c r="F297" s="1047"/>
      <c r="G297" s="1063"/>
      <c r="H297" s="1094"/>
      <c r="I297" s="1057"/>
      <c r="J297" s="132" t="s">
        <v>2871</v>
      </c>
      <c r="K297" s="138" t="s">
        <v>203</v>
      </c>
      <c r="L297" s="138" t="s">
        <v>2495</v>
      </c>
      <c r="M297" s="132" t="str">
        <f>VLOOKUP(L297,CódigosRetorno!$A$2:$B$2080,2,FALSE)</f>
        <v>La sumatoria del total valor de venta - operaciones exoneradas de línea no corresponden al total</v>
      </c>
      <c r="N297" s="141" t="s">
        <v>9</v>
      </c>
      <c r="O297" s="353"/>
    </row>
    <row r="298" spans="1:15" s="332" customFormat="1" ht="84" x14ac:dyDescent="0.3">
      <c r="A298" s="353"/>
      <c r="B298" s="1047"/>
      <c r="C298" s="1094"/>
      <c r="D298" s="1047"/>
      <c r="E298" s="1057"/>
      <c r="F298" s="1047"/>
      <c r="G298" s="1063"/>
      <c r="H298" s="1094"/>
      <c r="I298" s="1057"/>
      <c r="J298" s="132" t="s">
        <v>2872</v>
      </c>
      <c r="K298" s="562" t="s">
        <v>6</v>
      </c>
      <c r="L298" s="562" t="s">
        <v>1551</v>
      </c>
      <c r="M298" s="132" t="str">
        <f>VLOOKUP(L298,CódigosRetorno!$A$2:$B$2080,2,FALSE)</f>
        <v>La sumatoria del total valor de venta - operaciones inafectas de línea no corresponden al total</v>
      </c>
      <c r="N298" s="141"/>
      <c r="O298" s="353"/>
    </row>
    <row r="299" spans="1:15" s="332" customFormat="1" ht="84" x14ac:dyDescent="0.3">
      <c r="A299" s="353"/>
      <c r="B299" s="1047"/>
      <c r="C299" s="1094"/>
      <c r="D299" s="1047"/>
      <c r="E299" s="1057"/>
      <c r="F299" s="1047"/>
      <c r="G299" s="1063"/>
      <c r="H299" s="1094"/>
      <c r="I299" s="1057"/>
      <c r="J299" s="132" t="s">
        <v>2873</v>
      </c>
      <c r="K299" s="138" t="s">
        <v>203</v>
      </c>
      <c r="L299" s="138" t="s">
        <v>2496</v>
      </c>
      <c r="M299" s="132" t="str">
        <f>VLOOKUP(L299,CódigosRetorno!$A$2:$B$2080,2,FALSE)</f>
        <v>La sumatoria del total valor de venta - operaciones inafectas de línea no corresponden al total</v>
      </c>
      <c r="N299" s="141" t="s">
        <v>9</v>
      </c>
      <c r="O299" s="353"/>
    </row>
    <row r="300" spans="1:15" s="332" customFormat="1" ht="24" x14ac:dyDescent="0.3">
      <c r="A300" s="353"/>
      <c r="B300" s="1047"/>
      <c r="C300" s="1094"/>
      <c r="D300" s="1047"/>
      <c r="E300" s="1057"/>
      <c r="F300" s="131" t="s">
        <v>141</v>
      </c>
      <c r="G300" s="124" t="s">
        <v>303</v>
      </c>
      <c r="H300" s="91" t="s">
        <v>1353</v>
      </c>
      <c r="I300" s="131">
        <v>1</v>
      </c>
      <c r="J300" s="134" t="s">
        <v>1376</v>
      </c>
      <c r="K300" s="138" t="s">
        <v>6</v>
      </c>
      <c r="L300" s="140" t="s">
        <v>939</v>
      </c>
      <c r="M300" s="132" t="str">
        <f>VLOOKUP(L300,CódigosRetorno!$A$2:$B$2080,2,FALSE)</f>
        <v>La moneda debe ser la misma en todo el documento. Salvo las percepciones que sólo son en moneda nacional</v>
      </c>
      <c r="N300" s="131" t="s">
        <v>1080</v>
      </c>
      <c r="O300" s="353"/>
    </row>
    <row r="301" spans="1:15" s="332" customFormat="1" ht="24" x14ac:dyDescent="0.3">
      <c r="A301" s="353"/>
      <c r="B301" s="1047"/>
      <c r="C301" s="1094"/>
      <c r="D301" s="1047"/>
      <c r="E301" s="1057"/>
      <c r="F301" s="1047"/>
      <c r="G301" s="1063" t="s">
        <v>1561</v>
      </c>
      <c r="H301" s="1042" t="s">
        <v>2874</v>
      </c>
      <c r="I301" s="1048">
        <v>1</v>
      </c>
      <c r="J301" s="132" t="s">
        <v>946</v>
      </c>
      <c r="K301" s="138" t="s">
        <v>6</v>
      </c>
      <c r="L301" s="140" t="s">
        <v>983</v>
      </c>
      <c r="M301" s="132" t="str">
        <f>VLOOKUP(L301,CódigosRetorno!$A$2:$B$2080,2,FALSE)</f>
        <v>El dato ingresado en TaxAmount no cumple con el formato establecido</v>
      </c>
      <c r="N301" s="141" t="s">
        <v>9</v>
      </c>
      <c r="O301" s="353"/>
    </row>
    <row r="302" spans="1:15" s="332" customFormat="1" ht="36" x14ac:dyDescent="0.3">
      <c r="A302" s="353"/>
      <c r="B302" s="1047"/>
      <c r="C302" s="1094"/>
      <c r="D302" s="1047"/>
      <c r="E302" s="1057"/>
      <c r="F302" s="1047"/>
      <c r="G302" s="1063"/>
      <c r="H302" s="1042"/>
      <c r="I302" s="1049"/>
      <c r="J302" s="132" t="s">
        <v>1563</v>
      </c>
      <c r="K302" s="124" t="s">
        <v>6</v>
      </c>
      <c r="L302" s="138" t="s">
        <v>1564</v>
      </c>
      <c r="M302" s="132" t="str">
        <f>VLOOKUP(L302,CódigosRetorno!$A$2:$B$2080,2,FALSE)</f>
        <v xml:space="preserve">El monto total del impuestos sobre el valor de venta de operaciones gratuitas/inafectas/exoneradas debe ser igual a 0.00 </v>
      </c>
      <c r="N302" s="141" t="s">
        <v>9</v>
      </c>
      <c r="O302" s="353"/>
    </row>
    <row r="303" spans="1:15" s="332" customFormat="1" ht="24" x14ac:dyDescent="0.3">
      <c r="A303" s="353"/>
      <c r="B303" s="1047"/>
      <c r="C303" s="1094"/>
      <c r="D303" s="1047"/>
      <c r="E303" s="1057"/>
      <c r="F303" s="131" t="s">
        <v>141</v>
      </c>
      <c r="G303" s="124" t="s">
        <v>303</v>
      </c>
      <c r="H303" s="91" t="s">
        <v>1353</v>
      </c>
      <c r="I303" s="131">
        <v>1</v>
      </c>
      <c r="J303" s="134" t="s">
        <v>1376</v>
      </c>
      <c r="K303" s="138" t="s">
        <v>6</v>
      </c>
      <c r="L303" s="140" t="s">
        <v>939</v>
      </c>
      <c r="M303" s="132" t="str">
        <f>VLOOKUP(L303,CódigosRetorno!$A$2:$B$2080,2,FALSE)</f>
        <v>La moneda debe ser la misma en todo el documento. Salvo las percepciones que sólo son en moneda nacional</v>
      </c>
      <c r="N303" s="131" t="s">
        <v>1080</v>
      </c>
      <c r="O303" s="353"/>
    </row>
    <row r="304" spans="1:15" s="332" customFormat="1" ht="24" x14ac:dyDescent="0.3">
      <c r="A304" s="353"/>
      <c r="B304" s="1047"/>
      <c r="C304" s="1094"/>
      <c r="D304" s="1047"/>
      <c r="E304" s="1057"/>
      <c r="F304" s="1047" t="s">
        <v>655</v>
      </c>
      <c r="G304" s="1063" t="s">
        <v>991</v>
      </c>
      <c r="H304" s="1094" t="s">
        <v>2875</v>
      </c>
      <c r="I304" s="1048">
        <v>1</v>
      </c>
      <c r="J304" s="132" t="s">
        <v>599</v>
      </c>
      <c r="K304" s="124" t="s">
        <v>6</v>
      </c>
      <c r="L304" s="76" t="s">
        <v>1566</v>
      </c>
      <c r="M304" s="132" t="str">
        <f>VLOOKUP(L304,CódigosRetorno!$A$2:$B$2080,2,FALSE)</f>
        <v>El XML no contiene el tag o no existe información de código de tributo.</v>
      </c>
      <c r="N304" s="131" t="s">
        <v>9</v>
      </c>
      <c r="O304" s="353"/>
    </row>
    <row r="305" spans="1:15" s="332" customFormat="1" ht="24" x14ac:dyDescent="0.3">
      <c r="A305" s="353"/>
      <c r="B305" s="1047"/>
      <c r="C305" s="1094"/>
      <c r="D305" s="1047"/>
      <c r="E305" s="1057"/>
      <c r="F305" s="1047"/>
      <c r="G305" s="1063"/>
      <c r="H305" s="1094"/>
      <c r="I305" s="1057"/>
      <c r="J305" s="134" t="s">
        <v>1567</v>
      </c>
      <c r="K305" s="138" t="s">
        <v>6</v>
      </c>
      <c r="L305" s="140" t="s">
        <v>1568</v>
      </c>
      <c r="M305" s="132" t="str">
        <f>VLOOKUP(L305,CódigosRetorno!$A$2:$B$2080,2,FALSE)</f>
        <v>El dato ingresado como codigo de tributo global no corresponde al valor esperado.</v>
      </c>
      <c r="N305" s="131" t="s">
        <v>1436</v>
      </c>
      <c r="O305" s="353"/>
    </row>
    <row r="306" spans="1:15" s="332" customFormat="1" ht="24" x14ac:dyDescent="0.3">
      <c r="A306" s="353"/>
      <c r="B306" s="1047"/>
      <c r="C306" s="1094"/>
      <c r="D306" s="1047"/>
      <c r="E306" s="1057"/>
      <c r="F306" s="1047"/>
      <c r="G306" s="1063"/>
      <c r="H306" s="1094"/>
      <c r="I306" s="1057"/>
      <c r="J306" s="330" t="s">
        <v>1569</v>
      </c>
      <c r="K306" s="140" t="s">
        <v>6</v>
      </c>
      <c r="L306" s="140" t="s">
        <v>1570</v>
      </c>
      <c r="M306" s="132" t="str">
        <f>VLOOKUP(L306,CódigosRetorno!$A$2:$B$2080,2,FALSE)</f>
        <v>El código de tributo no debe repetirse a nivel de totales</v>
      </c>
      <c r="N306" s="121" t="s">
        <v>9</v>
      </c>
      <c r="O306" s="353"/>
    </row>
    <row r="307" spans="1:15" s="332" customFormat="1" ht="48" x14ac:dyDescent="0.3">
      <c r="A307" s="353"/>
      <c r="B307" s="1047"/>
      <c r="C307" s="1094"/>
      <c r="D307" s="1047"/>
      <c r="E307" s="1057"/>
      <c r="F307" s="1047"/>
      <c r="G307" s="1063"/>
      <c r="H307" s="1094"/>
      <c r="I307" s="1057"/>
      <c r="J307" s="132" t="s">
        <v>2876</v>
      </c>
      <c r="K307" s="138" t="s">
        <v>6</v>
      </c>
      <c r="L307" s="140" t="s">
        <v>2877</v>
      </c>
      <c r="M307" s="132" t="str">
        <f>VLOOKUP(L307,CódigosRetorno!$A$2:$B$2080,2,FALSE)</f>
        <v>El dato ingresado como codigo de tributo global es invalido para tipo de nota</v>
      </c>
      <c r="N307" s="121" t="s">
        <v>9</v>
      </c>
      <c r="O307" s="353"/>
    </row>
    <row r="308" spans="1:15" s="332" customFormat="1" ht="48" x14ac:dyDescent="0.3">
      <c r="A308" s="353"/>
      <c r="B308" s="1047"/>
      <c r="C308" s="1094"/>
      <c r="D308" s="1047"/>
      <c r="E308" s="1057"/>
      <c r="F308" s="1047"/>
      <c r="G308" s="1063"/>
      <c r="H308" s="1094"/>
      <c r="I308" s="1049"/>
      <c r="J308" s="132" t="s">
        <v>2878</v>
      </c>
      <c r="K308" s="138" t="s">
        <v>6</v>
      </c>
      <c r="L308" s="140" t="s">
        <v>2877</v>
      </c>
      <c r="M308" s="132" t="str">
        <f>VLOOKUP(L308,CódigosRetorno!$A$2:$B$2080,2,FALSE)</f>
        <v>El dato ingresado como codigo de tributo global es invalido para tipo de nota</v>
      </c>
      <c r="N308" s="141" t="s">
        <v>9</v>
      </c>
      <c r="O308" s="353"/>
    </row>
    <row r="309" spans="1:15" s="332" customFormat="1" ht="24" x14ac:dyDescent="0.3">
      <c r="A309" s="353"/>
      <c r="B309" s="1047"/>
      <c r="C309" s="1094"/>
      <c r="D309" s="1047"/>
      <c r="E309" s="1057"/>
      <c r="F309" s="1047"/>
      <c r="G309" s="131" t="s">
        <v>1443</v>
      </c>
      <c r="H309" s="132" t="s">
        <v>1113</v>
      </c>
      <c r="I309" s="131" t="s">
        <v>2411</v>
      </c>
      <c r="J309" s="132" t="s">
        <v>1444</v>
      </c>
      <c r="K309" s="124" t="s">
        <v>203</v>
      </c>
      <c r="L309" s="138" t="s">
        <v>1115</v>
      </c>
      <c r="M309" s="132" t="str">
        <f>VLOOKUP(L309,CódigosRetorno!$A$2:$B$2080,2,FALSE)</f>
        <v>El dato ingresado como atributo @schemeName es incorrecto.</v>
      </c>
      <c r="N309" s="141" t="s">
        <v>9</v>
      </c>
      <c r="O309" s="353"/>
    </row>
    <row r="310" spans="1:15" s="332" customFormat="1" ht="24" x14ac:dyDescent="0.3">
      <c r="A310" s="353"/>
      <c r="B310" s="1047"/>
      <c r="C310" s="1094"/>
      <c r="D310" s="1047"/>
      <c r="E310" s="1057"/>
      <c r="F310" s="1047"/>
      <c r="G310" s="131" t="s">
        <v>1045</v>
      </c>
      <c r="H310" s="132" t="s">
        <v>1046</v>
      </c>
      <c r="I310" s="131" t="s">
        <v>2411</v>
      </c>
      <c r="J310" s="132" t="s">
        <v>1047</v>
      </c>
      <c r="K310" s="124" t="s">
        <v>203</v>
      </c>
      <c r="L310" s="138" t="s">
        <v>1048</v>
      </c>
      <c r="M310" s="132" t="str">
        <f>VLOOKUP(L310,CódigosRetorno!$A$2:$B$2080,2,FALSE)</f>
        <v>El dato ingresado como atributo @schemeAgencyName es incorrecto.</v>
      </c>
      <c r="N310" s="141" t="s">
        <v>9</v>
      </c>
      <c r="O310" s="353"/>
    </row>
    <row r="311" spans="1:15" s="332" customFormat="1" ht="36" x14ac:dyDescent="0.3">
      <c r="A311" s="353"/>
      <c r="B311" s="1047"/>
      <c r="C311" s="1094"/>
      <c r="D311" s="1047"/>
      <c r="E311" s="1057"/>
      <c r="F311" s="1047"/>
      <c r="G311" s="131" t="s">
        <v>1472</v>
      </c>
      <c r="H311" s="91" t="s">
        <v>1117</v>
      </c>
      <c r="I311" s="131" t="s">
        <v>2411</v>
      </c>
      <c r="J311" s="132" t="s">
        <v>1446</v>
      </c>
      <c r="K311" s="138" t="s">
        <v>203</v>
      </c>
      <c r="L311" s="140" t="s">
        <v>1119</v>
      </c>
      <c r="M311" s="132" t="str">
        <f>VLOOKUP(L311,CódigosRetorno!$A$2:$B$2080,2,FALSE)</f>
        <v>El dato ingresado como atributo @schemeURI es incorrecto.</v>
      </c>
      <c r="N311" s="141" t="s">
        <v>9</v>
      </c>
      <c r="O311" s="353"/>
    </row>
    <row r="312" spans="1:15" s="332" customFormat="1" ht="24" x14ac:dyDescent="0.3">
      <c r="A312" s="353"/>
      <c r="B312" s="1047"/>
      <c r="C312" s="1094"/>
      <c r="D312" s="1047"/>
      <c r="E312" s="1057"/>
      <c r="F312" s="1047" t="s">
        <v>1447</v>
      </c>
      <c r="G312" s="1063" t="s">
        <v>991</v>
      </c>
      <c r="H312" s="1042" t="s">
        <v>2879</v>
      </c>
      <c r="I312" s="1048">
        <v>1</v>
      </c>
      <c r="J312" s="132" t="s">
        <v>599</v>
      </c>
      <c r="K312" s="138" t="s">
        <v>6</v>
      </c>
      <c r="L312" s="140" t="s">
        <v>1574</v>
      </c>
      <c r="M312" s="132" t="str">
        <f>VLOOKUP(L312,CódigosRetorno!$A$2:$B$2080,2,FALSE)</f>
        <v>El XML no contiene el tag TaxScheme Name de impuestos globales</v>
      </c>
      <c r="N312" s="131" t="s">
        <v>9</v>
      </c>
      <c r="O312" s="353"/>
    </row>
    <row r="313" spans="1:15" s="332" customFormat="1" ht="24" x14ac:dyDescent="0.3">
      <c r="A313" s="353"/>
      <c r="B313" s="1047"/>
      <c r="C313" s="1094"/>
      <c r="D313" s="1047"/>
      <c r="E313" s="1057"/>
      <c r="F313" s="1047"/>
      <c r="G313" s="1063"/>
      <c r="H313" s="1042"/>
      <c r="I313" s="1049"/>
      <c r="J313" s="134" t="s">
        <v>1575</v>
      </c>
      <c r="K313" s="138" t="s">
        <v>6</v>
      </c>
      <c r="L313" s="140" t="s">
        <v>1576</v>
      </c>
      <c r="M313" s="132" t="str">
        <f>VLOOKUP(L313,CódigosRetorno!$A$2:$B$2080,2,FALSE)</f>
        <v>El valor del tag nombre del tributo no corresponde al esperado.</v>
      </c>
      <c r="N313" s="131" t="s">
        <v>1436</v>
      </c>
      <c r="O313" s="353"/>
    </row>
    <row r="314" spans="1:15" s="332" customFormat="1" ht="24" x14ac:dyDescent="0.3">
      <c r="A314" s="353"/>
      <c r="B314" s="1047"/>
      <c r="C314" s="1094"/>
      <c r="D314" s="1047"/>
      <c r="E314" s="1057"/>
      <c r="F314" s="1047" t="s">
        <v>141</v>
      </c>
      <c r="G314" s="1063"/>
      <c r="H314" s="1042" t="s">
        <v>2880</v>
      </c>
      <c r="I314" s="1048">
        <v>1</v>
      </c>
      <c r="J314" s="132" t="s">
        <v>599</v>
      </c>
      <c r="K314" s="138" t="s">
        <v>6</v>
      </c>
      <c r="L314" s="140" t="s">
        <v>1578</v>
      </c>
      <c r="M314" s="132" t="str">
        <f>VLOOKUP(L314,CódigosRetorno!$A$2:$B$2080,2,FALSE)</f>
        <v>El XML no contiene el tag código de tributo internacional de impuestos globales</v>
      </c>
      <c r="N314" s="131" t="s">
        <v>9</v>
      </c>
      <c r="O314" s="353"/>
    </row>
    <row r="315" spans="1:15" s="332" customFormat="1" ht="24" x14ac:dyDescent="0.3">
      <c r="A315" s="353"/>
      <c r="B315" s="1047"/>
      <c r="C315" s="1094"/>
      <c r="D315" s="1047"/>
      <c r="E315" s="1049"/>
      <c r="F315" s="1047"/>
      <c r="G315" s="1063"/>
      <c r="H315" s="1042"/>
      <c r="I315" s="1049"/>
      <c r="J315" s="134" t="s">
        <v>1579</v>
      </c>
      <c r="K315" s="138" t="s">
        <v>6</v>
      </c>
      <c r="L315" s="140" t="s">
        <v>1580</v>
      </c>
      <c r="M315" s="132" t="str">
        <f>VLOOKUP(L315,CódigosRetorno!$A$2:$B$2080,2,FALSE)</f>
        <v>El valor del tag codigo de tributo internacional no corresponde al esperado.</v>
      </c>
      <c r="N315" s="131" t="s">
        <v>1436</v>
      </c>
      <c r="O315" s="353"/>
    </row>
    <row r="316" spans="1:15" s="332" customFormat="1" ht="24" x14ac:dyDescent="0.3">
      <c r="A316" s="353"/>
      <c r="B316" s="1048">
        <v>41</v>
      </c>
      <c r="C316" s="1043" t="s">
        <v>2881</v>
      </c>
      <c r="D316" s="1048" t="s">
        <v>60</v>
      </c>
      <c r="E316" s="1048" t="s">
        <v>179</v>
      </c>
      <c r="F316" s="1048" t="s">
        <v>295</v>
      </c>
      <c r="G316" s="1061" t="s">
        <v>1496</v>
      </c>
      <c r="H316" s="1043" t="s">
        <v>2867</v>
      </c>
      <c r="I316" s="1048">
        <v>1</v>
      </c>
      <c r="J316" s="132" t="s">
        <v>946</v>
      </c>
      <c r="K316" s="38" t="s">
        <v>6</v>
      </c>
      <c r="L316" s="138" t="s">
        <v>1545</v>
      </c>
      <c r="M316" s="132" t="str">
        <f>VLOOKUP(L316,CódigosRetorno!$A$2:$B$2080,2,FALSE)</f>
        <v>El dato ingresado en el total valor de venta globales no cumple con el formato establecido</v>
      </c>
      <c r="N316" s="79" t="s">
        <v>9</v>
      </c>
      <c r="O316" s="353"/>
    </row>
    <row r="317" spans="1:15" s="332" customFormat="1" ht="84" x14ac:dyDescent="0.3">
      <c r="A317" s="353"/>
      <c r="B317" s="1057"/>
      <c r="C317" s="1058"/>
      <c r="D317" s="1057"/>
      <c r="E317" s="1057"/>
      <c r="F317" s="1057"/>
      <c r="G317" s="1062"/>
      <c r="H317" s="1058"/>
      <c r="I317" s="1057"/>
      <c r="J317" s="132" t="s">
        <v>2882</v>
      </c>
      <c r="K317" s="562" t="s">
        <v>6</v>
      </c>
      <c r="L317" s="562" t="s">
        <v>1585</v>
      </c>
      <c r="M317" s="132" t="str">
        <f>VLOOKUP(L317,CódigosRetorno!$A$2:$B$2080,2,FALSE)</f>
        <v>La sumatoria del total valor de venta - operaciones gratuitas de línea no corresponden al total</v>
      </c>
      <c r="N317" s="131" t="s">
        <v>9</v>
      </c>
      <c r="O317" s="353"/>
    </row>
    <row r="318" spans="1:15" s="332" customFormat="1" ht="84" x14ac:dyDescent="0.3">
      <c r="A318" s="353"/>
      <c r="B318" s="1057"/>
      <c r="C318" s="1058"/>
      <c r="D318" s="1057"/>
      <c r="E318" s="1057"/>
      <c r="F318" s="1057"/>
      <c r="G318" s="1062"/>
      <c r="H318" s="1058"/>
      <c r="I318" s="1057"/>
      <c r="J318" s="132" t="s">
        <v>2883</v>
      </c>
      <c r="K318" s="138" t="s">
        <v>203</v>
      </c>
      <c r="L318" s="138" t="s">
        <v>2502</v>
      </c>
      <c r="M318" s="132" t="str">
        <f>VLOOKUP(L318,CódigosRetorno!$A$2:$B$2080,2,FALSE)</f>
        <v>La sumatoria del total valor de venta - operaciones gratuitas de línea no corresponden al total</v>
      </c>
      <c r="N318" s="131" t="s">
        <v>9</v>
      </c>
      <c r="O318" s="353"/>
    </row>
    <row r="319" spans="1:15" s="332" customFormat="1" ht="48" x14ac:dyDescent="0.3">
      <c r="A319" s="353"/>
      <c r="B319" s="1057"/>
      <c r="C319" s="1058"/>
      <c r="D319" s="1057"/>
      <c r="E319" s="1057"/>
      <c r="F319" s="1057"/>
      <c r="G319" s="1062"/>
      <c r="H319" s="1058"/>
      <c r="I319" s="1049"/>
      <c r="J319" s="132" t="s">
        <v>2503</v>
      </c>
      <c r="K319" s="138" t="s">
        <v>6</v>
      </c>
      <c r="L319" s="140" t="s">
        <v>1587</v>
      </c>
      <c r="M319" s="132" t="str">
        <f>VLOOKUP(L319,CódigosRetorno!$A$2:$B$2080,2,FALSE)</f>
        <v>Operacion gratuita,  debe consignar Total valor venta - operaciones gratuitas  mayor a cero</v>
      </c>
      <c r="N319" s="131" t="s">
        <v>9</v>
      </c>
      <c r="O319" s="353"/>
    </row>
    <row r="320" spans="1:15" s="332" customFormat="1" ht="24" x14ac:dyDescent="0.3">
      <c r="A320" s="353"/>
      <c r="B320" s="1057"/>
      <c r="C320" s="1058"/>
      <c r="D320" s="1057"/>
      <c r="E320" s="1057"/>
      <c r="F320" s="125" t="s">
        <v>141</v>
      </c>
      <c r="G320" s="124" t="s">
        <v>303</v>
      </c>
      <c r="H320" s="91" t="s">
        <v>1353</v>
      </c>
      <c r="I320" s="131">
        <v>1</v>
      </c>
      <c r="J320" s="134" t="s">
        <v>1376</v>
      </c>
      <c r="K320" s="138" t="s">
        <v>6</v>
      </c>
      <c r="L320" s="140" t="s">
        <v>939</v>
      </c>
      <c r="M320" s="132" t="str">
        <f>VLOOKUP(L320,CódigosRetorno!$A$2:$B$2080,2,FALSE)</f>
        <v>La moneda debe ser la misma en todo el documento. Salvo las percepciones que sólo son en moneda nacional</v>
      </c>
      <c r="N320" s="131" t="s">
        <v>1080</v>
      </c>
      <c r="O320" s="353"/>
    </row>
    <row r="321" spans="1:15" s="332" customFormat="1" ht="36" x14ac:dyDescent="0.3">
      <c r="A321" s="353"/>
      <c r="B321" s="1057"/>
      <c r="C321" s="1058"/>
      <c r="D321" s="1057"/>
      <c r="E321" s="1057"/>
      <c r="F321" s="125" t="s">
        <v>295</v>
      </c>
      <c r="G321" s="129" t="s">
        <v>296</v>
      </c>
      <c r="H321" s="128" t="s">
        <v>2884</v>
      </c>
      <c r="I321" s="125">
        <v>1</v>
      </c>
      <c r="J321" s="132" t="s">
        <v>946</v>
      </c>
      <c r="K321" s="138" t="s">
        <v>6</v>
      </c>
      <c r="L321" s="140" t="s">
        <v>983</v>
      </c>
      <c r="M321" s="132" t="str">
        <f>VLOOKUP(L321,CódigosRetorno!$A$2:$B$2080,2,FALSE)</f>
        <v>El dato ingresado en TaxAmount no cumple con el formato establecido</v>
      </c>
      <c r="N321" s="141" t="s">
        <v>9</v>
      </c>
      <c r="O321" s="353"/>
    </row>
    <row r="322" spans="1:15" s="332" customFormat="1" ht="24" x14ac:dyDescent="0.3">
      <c r="A322" s="353"/>
      <c r="B322" s="1057"/>
      <c r="C322" s="1058"/>
      <c r="D322" s="1057"/>
      <c r="E322" s="1057"/>
      <c r="F322" s="125" t="s">
        <v>141</v>
      </c>
      <c r="G322" s="124" t="s">
        <v>303</v>
      </c>
      <c r="H322" s="91" t="s">
        <v>1353</v>
      </c>
      <c r="I322" s="125">
        <v>1</v>
      </c>
      <c r="J322" s="134" t="s">
        <v>1376</v>
      </c>
      <c r="K322" s="138" t="s">
        <v>6</v>
      </c>
      <c r="L322" s="140" t="s">
        <v>939</v>
      </c>
      <c r="M322" s="132" t="str">
        <f>VLOOKUP(L322,CódigosRetorno!$A$2:$B$2080,2,FALSE)</f>
        <v>La moneda debe ser la misma en todo el documento. Salvo las percepciones que sólo son en moneda nacional</v>
      </c>
      <c r="N322" s="131" t="s">
        <v>1080</v>
      </c>
      <c r="O322" s="353"/>
    </row>
    <row r="323" spans="1:15" s="332" customFormat="1" ht="24" x14ac:dyDescent="0.3">
      <c r="A323" s="353"/>
      <c r="B323" s="1057"/>
      <c r="C323" s="1058"/>
      <c r="D323" s="1057"/>
      <c r="E323" s="1057"/>
      <c r="F323" s="1048" t="s">
        <v>655</v>
      </c>
      <c r="G323" s="1061" t="s">
        <v>991</v>
      </c>
      <c r="H323" s="1043" t="s">
        <v>2875</v>
      </c>
      <c r="I323" s="1048">
        <v>1</v>
      </c>
      <c r="J323" s="132" t="s">
        <v>599</v>
      </c>
      <c r="K323" s="124" t="s">
        <v>6</v>
      </c>
      <c r="L323" s="407" t="s">
        <v>1566</v>
      </c>
      <c r="M323" s="132" t="str">
        <f>VLOOKUP(L323,CódigosRetorno!$A$2:$B$2080,2,FALSE)</f>
        <v>El XML no contiene el tag o no existe información de código de tributo.</v>
      </c>
      <c r="N323" s="131" t="s">
        <v>9</v>
      </c>
      <c r="O323" s="353"/>
    </row>
    <row r="324" spans="1:15" s="332" customFormat="1" ht="24" x14ac:dyDescent="0.3">
      <c r="A324" s="353"/>
      <c r="B324" s="1057"/>
      <c r="C324" s="1058"/>
      <c r="D324" s="1057"/>
      <c r="E324" s="1057"/>
      <c r="F324" s="1057"/>
      <c r="G324" s="1062"/>
      <c r="H324" s="1058"/>
      <c r="I324" s="1057"/>
      <c r="J324" s="134" t="s">
        <v>1567</v>
      </c>
      <c r="K324" s="320" t="s">
        <v>6</v>
      </c>
      <c r="L324" s="382" t="s">
        <v>1568</v>
      </c>
      <c r="M324" s="132" t="str">
        <f>VLOOKUP(L324,CódigosRetorno!$A$2:$B$2080,2,FALSE)</f>
        <v>El dato ingresado como codigo de tributo global no corresponde al valor esperado.</v>
      </c>
      <c r="N324" s="131" t="s">
        <v>1436</v>
      </c>
      <c r="O324" s="353"/>
    </row>
    <row r="325" spans="1:15" s="332" customFormat="1" ht="24" x14ac:dyDescent="0.3">
      <c r="A325" s="353"/>
      <c r="B325" s="1057"/>
      <c r="C325" s="1058"/>
      <c r="D325" s="1057"/>
      <c r="E325" s="1057"/>
      <c r="F325" s="1057"/>
      <c r="G325" s="1062"/>
      <c r="H325" s="1058"/>
      <c r="I325" s="1049"/>
      <c r="J325" s="330" t="s">
        <v>1569</v>
      </c>
      <c r="K325" s="140" t="s">
        <v>6</v>
      </c>
      <c r="L325" s="140" t="s">
        <v>1570</v>
      </c>
      <c r="M325" s="132" t="str">
        <f>VLOOKUP(L325,CódigosRetorno!$A$2:$B$2080,2,FALSE)</f>
        <v>El código de tributo no debe repetirse a nivel de totales</v>
      </c>
      <c r="N325" s="121" t="s">
        <v>9</v>
      </c>
      <c r="O325" s="353"/>
    </row>
    <row r="326" spans="1:15" s="332" customFormat="1" ht="24" x14ac:dyDescent="0.3">
      <c r="A326" s="353"/>
      <c r="B326" s="1057"/>
      <c r="C326" s="1058"/>
      <c r="D326" s="1057"/>
      <c r="E326" s="1057"/>
      <c r="F326" s="131"/>
      <c r="G326" s="131" t="s">
        <v>1443</v>
      </c>
      <c r="H326" s="132" t="s">
        <v>1113</v>
      </c>
      <c r="I326" s="131" t="s">
        <v>2411</v>
      </c>
      <c r="J326" s="132" t="s">
        <v>1444</v>
      </c>
      <c r="K326" s="124" t="s">
        <v>203</v>
      </c>
      <c r="L326" s="138" t="s">
        <v>1115</v>
      </c>
      <c r="M326" s="132" t="str">
        <f>VLOOKUP(L326,CódigosRetorno!$A$2:$B$2080,2,FALSE)</f>
        <v>El dato ingresado como atributo @schemeName es incorrecto.</v>
      </c>
      <c r="N326" s="141" t="s">
        <v>9</v>
      </c>
      <c r="O326" s="353"/>
    </row>
    <row r="327" spans="1:15" s="332" customFormat="1" ht="24" x14ac:dyDescent="0.3">
      <c r="A327" s="353"/>
      <c r="B327" s="1057"/>
      <c r="C327" s="1058"/>
      <c r="D327" s="1057"/>
      <c r="E327" s="1057"/>
      <c r="F327" s="131"/>
      <c r="G327" s="131" t="s">
        <v>1045</v>
      </c>
      <c r="H327" s="132" t="s">
        <v>1046</v>
      </c>
      <c r="I327" s="131" t="s">
        <v>2411</v>
      </c>
      <c r="J327" s="132" t="s">
        <v>1047</v>
      </c>
      <c r="K327" s="124" t="s">
        <v>203</v>
      </c>
      <c r="L327" s="138" t="s">
        <v>1048</v>
      </c>
      <c r="M327" s="132" t="str">
        <f>VLOOKUP(L327,CódigosRetorno!$A$2:$B$2080,2,FALSE)</f>
        <v>El dato ingresado como atributo @schemeAgencyName es incorrecto.</v>
      </c>
      <c r="N327" s="141" t="s">
        <v>9</v>
      </c>
      <c r="O327" s="353"/>
    </row>
    <row r="328" spans="1:15" s="332" customFormat="1" ht="36" x14ac:dyDescent="0.3">
      <c r="A328" s="353"/>
      <c r="B328" s="1057"/>
      <c r="C328" s="1058"/>
      <c r="D328" s="1057"/>
      <c r="E328" s="1057"/>
      <c r="F328" s="131"/>
      <c r="G328" s="131" t="s">
        <v>1472</v>
      </c>
      <c r="H328" s="91" t="s">
        <v>1117</v>
      </c>
      <c r="I328" s="131" t="s">
        <v>2411</v>
      </c>
      <c r="J328" s="132" t="s">
        <v>1446</v>
      </c>
      <c r="K328" s="138" t="s">
        <v>203</v>
      </c>
      <c r="L328" s="140" t="s">
        <v>1119</v>
      </c>
      <c r="M328" s="132" t="str">
        <f>VLOOKUP(L328,CódigosRetorno!$A$2:$B$2080,2,FALSE)</f>
        <v>El dato ingresado como atributo @schemeURI es incorrecto.</v>
      </c>
      <c r="N328" s="141" t="s">
        <v>9</v>
      </c>
      <c r="O328" s="353"/>
    </row>
    <row r="329" spans="1:15" s="332" customFormat="1" ht="24" x14ac:dyDescent="0.3">
      <c r="A329" s="353"/>
      <c r="B329" s="1057"/>
      <c r="C329" s="1058"/>
      <c r="D329" s="1057"/>
      <c r="E329" s="1057"/>
      <c r="F329" s="1048" t="s">
        <v>1447</v>
      </c>
      <c r="G329" s="1061" t="s">
        <v>991</v>
      </c>
      <c r="H329" s="1059" t="s">
        <v>2879</v>
      </c>
      <c r="I329" s="1048">
        <v>1</v>
      </c>
      <c r="J329" s="132" t="s">
        <v>599</v>
      </c>
      <c r="K329" s="138" t="s">
        <v>6</v>
      </c>
      <c r="L329" s="140" t="s">
        <v>1574</v>
      </c>
      <c r="M329" s="132" t="str">
        <f>VLOOKUP(L329,CódigosRetorno!$A$2:$B$2080,2,FALSE)</f>
        <v>El XML no contiene el tag TaxScheme Name de impuestos globales</v>
      </c>
      <c r="N329" s="131" t="s">
        <v>9</v>
      </c>
      <c r="O329" s="353"/>
    </row>
    <row r="330" spans="1:15" s="332" customFormat="1" ht="24" x14ac:dyDescent="0.3">
      <c r="A330" s="353"/>
      <c r="B330" s="1057"/>
      <c r="C330" s="1058"/>
      <c r="D330" s="1057"/>
      <c r="E330" s="1057"/>
      <c r="F330" s="1057"/>
      <c r="G330" s="1062"/>
      <c r="H330" s="1068"/>
      <c r="I330" s="1049"/>
      <c r="J330" s="134" t="s">
        <v>1575</v>
      </c>
      <c r="K330" s="138" t="s">
        <v>6</v>
      </c>
      <c r="L330" s="140" t="s">
        <v>1576</v>
      </c>
      <c r="M330" s="132" t="str">
        <f>VLOOKUP(L330,CódigosRetorno!$A$2:$B$2080,2,FALSE)</f>
        <v>El valor del tag nombre del tributo no corresponde al esperado.</v>
      </c>
      <c r="N330" s="131" t="s">
        <v>1436</v>
      </c>
      <c r="O330" s="353"/>
    </row>
    <row r="331" spans="1:15" s="332" customFormat="1" ht="24" x14ac:dyDescent="0.3">
      <c r="A331" s="353"/>
      <c r="B331" s="1057"/>
      <c r="C331" s="1058"/>
      <c r="D331" s="1057"/>
      <c r="E331" s="1057"/>
      <c r="F331" s="1048" t="s">
        <v>141</v>
      </c>
      <c r="G331" s="1061" t="s">
        <v>991</v>
      </c>
      <c r="H331" s="1059" t="s">
        <v>2880</v>
      </c>
      <c r="I331" s="1048">
        <v>1</v>
      </c>
      <c r="J331" s="132" t="s">
        <v>599</v>
      </c>
      <c r="K331" s="138" t="s">
        <v>6</v>
      </c>
      <c r="L331" s="140" t="s">
        <v>1578</v>
      </c>
      <c r="M331" s="132" t="str">
        <f>VLOOKUP(L331,CódigosRetorno!$A$2:$B$2080,2,FALSE)</f>
        <v>El XML no contiene el tag código de tributo internacional de impuestos globales</v>
      </c>
      <c r="N331" s="131" t="s">
        <v>9</v>
      </c>
      <c r="O331" s="353"/>
    </row>
    <row r="332" spans="1:15" s="332" customFormat="1" ht="24" x14ac:dyDescent="0.3">
      <c r="A332" s="353"/>
      <c r="B332" s="1049"/>
      <c r="C332" s="1058"/>
      <c r="D332" s="1057"/>
      <c r="E332" s="1057"/>
      <c r="F332" s="1057"/>
      <c r="G332" s="1062"/>
      <c r="H332" s="1068"/>
      <c r="I332" s="1049"/>
      <c r="J332" s="134" t="s">
        <v>1579</v>
      </c>
      <c r="K332" s="138" t="s">
        <v>6</v>
      </c>
      <c r="L332" s="140" t="s">
        <v>1580</v>
      </c>
      <c r="M332" s="132" t="str">
        <f>VLOOKUP(L332,CódigosRetorno!$A$2:$B$2080,2,FALSE)</f>
        <v>El valor del tag codigo de tributo internacional no corresponde al esperado.</v>
      </c>
      <c r="N332" s="131" t="s">
        <v>1436</v>
      </c>
      <c r="O332" s="353"/>
    </row>
    <row r="333" spans="1:15" s="332" customFormat="1" ht="24" x14ac:dyDescent="0.3">
      <c r="A333" s="353"/>
      <c r="B333" s="1047" t="s">
        <v>2885</v>
      </c>
      <c r="C333" s="1094" t="s">
        <v>2508</v>
      </c>
      <c r="D333" s="1063" t="s">
        <v>60</v>
      </c>
      <c r="E333" s="1048" t="s">
        <v>179</v>
      </c>
      <c r="F333" s="1047" t="s">
        <v>295</v>
      </c>
      <c r="G333" s="1063" t="s">
        <v>1496</v>
      </c>
      <c r="H333" s="1094" t="s">
        <v>2886</v>
      </c>
      <c r="I333" s="1048"/>
      <c r="J333" s="134" t="s">
        <v>1409</v>
      </c>
      <c r="K333" s="138" t="s">
        <v>6</v>
      </c>
      <c r="L333" s="140" t="s">
        <v>1544</v>
      </c>
      <c r="M333" s="132" t="str">
        <f>VLOOKUP(L333,CódigosRetorno!$A$2:$B$2080,2,FALSE)</f>
        <v>El XML no contiene el tag o no existe información de total valor de venta globales</v>
      </c>
      <c r="N333" s="141" t="s">
        <v>9</v>
      </c>
      <c r="O333" s="353"/>
    </row>
    <row r="334" spans="1:15" s="332" customFormat="1" ht="24" x14ac:dyDescent="0.3">
      <c r="A334" s="353"/>
      <c r="B334" s="1047"/>
      <c r="C334" s="1094"/>
      <c r="D334" s="1063"/>
      <c r="E334" s="1057"/>
      <c r="F334" s="1047"/>
      <c r="G334" s="1063"/>
      <c r="H334" s="1094"/>
      <c r="I334" s="1057"/>
      <c r="J334" s="132" t="s">
        <v>946</v>
      </c>
      <c r="K334" s="124" t="s">
        <v>6</v>
      </c>
      <c r="L334" s="138" t="s">
        <v>1545</v>
      </c>
      <c r="M334" s="132" t="str">
        <f>VLOOKUP(L334,CódigosRetorno!$A$2:$B$2080,2,FALSE)</f>
        <v>El dato ingresado en el total valor de venta globales no cumple con el formato establecido</v>
      </c>
      <c r="N334" s="141" t="s">
        <v>9</v>
      </c>
      <c r="O334" s="353"/>
    </row>
    <row r="335" spans="1:15" s="332" customFormat="1" ht="84" x14ac:dyDescent="0.3">
      <c r="A335" s="353"/>
      <c r="B335" s="1047"/>
      <c r="C335" s="1094"/>
      <c r="D335" s="1063"/>
      <c r="E335" s="1057"/>
      <c r="F335" s="1047"/>
      <c r="G335" s="1063"/>
      <c r="H335" s="1094"/>
      <c r="I335" s="1057"/>
      <c r="J335" s="132" t="s">
        <v>2887</v>
      </c>
      <c r="K335" s="562" t="s">
        <v>6</v>
      </c>
      <c r="L335" s="562" t="s">
        <v>1597</v>
      </c>
      <c r="M335" s="132" t="str">
        <f>VLOOKUP(L335,CódigosRetorno!$A$2:$B$2080,2,FALSE)</f>
        <v>La sumatoria del total valor de venta - operaciones gravadas de línea no corresponden al total</v>
      </c>
      <c r="N335" s="141" t="s">
        <v>9</v>
      </c>
      <c r="O335" s="353"/>
    </row>
    <row r="336" spans="1:15" s="332" customFormat="1" ht="96" x14ac:dyDescent="0.3">
      <c r="A336" s="353"/>
      <c r="B336" s="1047"/>
      <c r="C336" s="1094"/>
      <c r="D336" s="1063"/>
      <c r="E336" s="1057"/>
      <c r="F336" s="1047"/>
      <c r="G336" s="1063"/>
      <c r="H336" s="1094"/>
      <c r="I336" s="1057"/>
      <c r="J336" s="132" t="s">
        <v>2888</v>
      </c>
      <c r="K336" s="124" t="s">
        <v>203</v>
      </c>
      <c r="L336" s="140" t="s">
        <v>2509</v>
      </c>
      <c r="M336" s="132" t="str">
        <f>VLOOKUP(L336,CódigosRetorno!$A$2:$B$2080,2,FALSE)</f>
        <v>La sumatoria del total valor de venta - operaciones gravadas de línea no corresponden al total</v>
      </c>
      <c r="N336" s="141"/>
      <c r="O336" s="353"/>
    </row>
    <row r="337" spans="1:15" s="332" customFormat="1" ht="84" x14ac:dyDescent="0.3">
      <c r="A337" s="353"/>
      <c r="B337" s="1047"/>
      <c r="C337" s="1094"/>
      <c r="D337" s="1063"/>
      <c r="E337" s="1057"/>
      <c r="F337" s="1047"/>
      <c r="G337" s="1063"/>
      <c r="H337" s="1094"/>
      <c r="I337" s="1049"/>
      <c r="J337" s="132" t="s">
        <v>2889</v>
      </c>
      <c r="K337" s="564" t="s">
        <v>6</v>
      </c>
      <c r="L337" s="562" t="s">
        <v>1599</v>
      </c>
      <c r="M337" s="132" t="str">
        <f>VLOOKUP(L337,CódigosRetorno!$A$2:$B$2080,2,FALSE)</f>
        <v>La sumatoria del total valor de venta - IVAP de línea no corresponden al total</v>
      </c>
      <c r="N337" s="141" t="s">
        <v>9</v>
      </c>
      <c r="O337" s="353"/>
    </row>
    <row r="338" spans="1:15" s="332" customFormat="1" ht="96" x14ac:dyDescent="0.3">
      <c r="A338" s="353"/>
      <c r="B338" s="1047"/>
      <c r="C338" s="1094"/>
      <c r="D338" s="1063"/>
      <c r="E338" s="1057"/>
      <c r="F338" s="131"/>
      <c r="G338" s="124"/>
      <c r="H338" s="134"/>
      <c r="I338" s="127"/>
      <c r="J338" s="132" t="s">
        <v>2890</v>
      </c>
      <c r="K338" s="124" t="s">
        <v>203</v>
      </c>
      <c r="L338" s="140" t="s">
        <v>2510</v>
      </c>
      <c r="M338" s="132" t="str">
        <f>VLOOKUP(L338,CódigosRetorno!$A$2:$B$2080,2,FALSE)</f>
        <v>La sumatoria del total valor de venta - IVAP de línea no corresponden al total</v>
      </c>
      <c r="N338" s="141" t="s">
        <v>9</v>
      </c>
      <c r="O338" s="353"/>
    </row>
    <row r="339" spans="1:15" s="332" customFormat="1" ht="24" x14ac:dyDescent="0.3">
      <c r="A339" s="353"/>
      <c r="B339" s="1047"/>
      <c r="C339" s="1094"/>
      <c r="D339" s="1063"/>
      <c r="E339" s="1057"/>
      <c r="F339" s="131" t="s">
        <v>141</v>
      </c>
      <c r="G339" s="124" t="s">
        <v>303</v>
      </c>
      <c r="H339" s="91" t="s">
        <v>1353</v>
      </c>
      <c r="I339" s="131"/>
      <c r="J339" s="134" t="s">
        <v>1376</v>
      </c>
      <c r="K339" s="138" t="s">
        <v>6</v>
      </c>
      <c r="L339" s="140" t="s">
        <v>939</v>
      </c>
      <c r="M339" s="132" t="str">
        <f>VLOOKUP(L339,CódigosRetorno!$A$2:$B$2080,2,FALSE)</f>
        <v>La moneda debe ser la misma en todo el documento. Salvo las percepciones que sólo son en moneda nacional</v>
      </c>
      <c r="N339" s="141" t="s">
        <v>9</v>
      </c>
      <c r="O339" s="353"/>
    </row>
    <row r="340" spans="1:15" s="332" customFormat="1" ht="24" x14ac:dyDescent="0.3">
      <c r="A340" s="353"/>
      <c r="B340" s="1047"/>
      <c r="C340" s="1094"/>
      <c r="D340" s="1063"/>
      <c r="E340" s="1057"/>
      <c r="F340" s="1047" t="s">
        <v>295</v>
      </c>
      <c r="G340" s="1063" t="s">
        <v>1496</v>
      </c>
      <c r="H340" s="1094" t="s">
        <v>2891</v>
      </c>
      <c r="I340" s="1048"/>
      <c r="J340" s="132" t="s">
        <v>946</v>
      </c>
      <c r="K340" s="138" t="s">
        <v>6</v>
      </c>
      <c r="L340" s="140" t="s">
        <v>983</v>
      </c>
      <c r="M340" s="132" t="str">
        <f>VLOOKUP(L340,CódigosRetorno!$A$2:$B$2080,2,FALSE)</f>
        <v>El dato ingresado en TaxAmount no cumple con el formato establecido</v>
      </c>
      <c r="N340" s="141" t="s">
        <v>9</v>
      </c>
      <c r="O340" s="353"/>
    </row>
    <row r="341" spans="1:15" s="332" customFormat="1" ht="132" x14ac:dyDescent="0.3">
      <c r="A341" s="353"/>
      <c r="B341" s="1047"/>
      <c r="C341" s="1094"/>
      <c r="D341" s="1063"/>
      <c r="E341" s="1057"/>
      <c r="F341" s="1047"/>
      <c r="G341" s="1063"/>
      <c r="H341" s="1094"/>
      <c r="I341" s="1057"/>
      <c r="J341" s="631" t="s">
        <v>8256</v>
      </c>
      <c r="K341" s="636" t="s">
        <v>6</v>
      </c>
      <c r="L341" s="632" t="s">
        <v>1601</v>
      </c>
      <c r="M341" s="633" t="str">
        <f>VLOOKUP(L341,CódigosRetorno!$A$2:$B$2080,2,FALSE)</f>
        <v>El cálculo del IGV es Incorrecto</v>
      </c>
      <c r="N341" s="641" t="s">
        <v>9</v>
      </c>
      <c r="O341" s="353"/>
    </row>
    <row r="342" spans="1:15" s="332" customFormat="1" ht="120" x14ac:dyDescent="0.3">
      <c r="A342" s="353"/>
      <c r="B342" s="1047"/>
      <c r="C342" s="1094"/>
      <c r="D342" s="1063"/>
      <c r="E342" s="1057"/>
      <c r="F342" s="1047"/>
      <c r="G342" s="1063"/>
      <c r="H342" s="1094"/>
      <c r="I342" s="1057"/>
      <c r="J342" s="631" t="s">
        <v>8251</v>
      </c>
      <c r="K342" s="632" t="s">
        <v>6</v>
      </c>
      <c r="L342" s="632" t="s">
        <v>1603</v>
      </c>
      <c r="M342" s="633" t="str">
        <f>VLOOKUP(L342,CódigosRetorno!$A$2:$B$2080,2,FALSE)</f>
        <v>La tasa del IGV debe ser la misma en todas las líneas o ítems del documento y debe corresponder con una tasa vigente.</v>
      </c>
      <c r="N342" s="641" t="s">
        <v>9</v>
      </c>
      <c r="O342" s="353"/>
    </row>
    <row r="343" spans="1:15" s="332" customFormat="1" ht="93" customHeight="1" x14ac:dyDescent="0.3">
      <c r="A343" s="353"/>
      <c r="B343" s="1047"/>
      <c r="C343" s="1094"/>
      <c r="D343" s="1063"/>
      <c r="E343" s="1057"/>
      <c r="F343" s="1047"/>
      <c r="G343" s="1063"/>
      <c r="H343" s="1094"/>
      <c r="I343" s="1057"/>
      <c r="J343" s="631" t="s">
        <v>8253</v>
      </c>
      <c r="K343" s="632" t="s">
        <v>203</v>
      </c>
      <c r="L343" s="639" t="s">
        <v>2511</v>
      </c>
      <c r="M343" s="633" t="str">
        <f>VLOOKUP(L343,CódigosRetorno!$A$2:$B$2080,2,FALSE)</f>
        <v>El cálculo del IGV es Incorrecto</v>
      </c>
      <c r="N343" s="641" t="s">
        <v>9</v>
      </c>
      <c r="O343" s="353"/>
    </row>
    <row r="344" spans="1:15" s="332" customFormat="1" ht="120" x14ac:dyDescent="0.3">
      <c r="A344" s="353"/>
      <c r="B344" s="1047"/>
      <c r="C344" s="1094"/>
      <c r="D344" s="1063"/>
      <c r="E344" s="1057"/>
      <c r="F344" s="1047"/>
      <c r="G344" s="1063"/>
      <c r="H344" s="1094"/>
      <c r="I344" s="1057"/>
      <c r="J344" s="631" t="s">
        <v>8252</v>
      </c>
      <c r="K344" s="632" t="s">
        <v>6</v>
      </c>
      <c r="L344" s="632" t="s">
        <v>1603</v>
      </c>
      <c r="M344" s="633" t="str">
        <f>VLOOKUP(L344,CódigosRetorno!$A$2:$B$2080,2,FALSE)</f>
        <v>La tasa del IGV debe ser la misma en todas las líneas o ítems del documento y debe corresponder con una tasa vigente.</v>
      </c>
      <c r="N344" s="634" t="s">
        <v>9</v>
      </c>
      <c r="O344" s="353"/>
    </row>
    <row r="345" spans="1:15" s="332" customFormat="1" ht="72" x14ac:dyDescent="0.3">
      <c r="A345" s="353"/>
      <c r="B345" s="1047"/>
      <c r="C345" s="1094"/>
      <c r="D345" s="1063"/>
      <c r="E345" s="1057"/>
      <c r="F345" s="1047"/>
      <c r="G345" s="1063"/>
      <c r="H345" s="1094"/>
      <c r="I345" s="1057"/>
      <c r="J345" s="633" t="s">
        <v>8259</v>
      </c>
      <c r="K345" s="632" t="s">
        <v>203</v>
      </c>
      <c r="L345" s="632" t="s">
        <v>7870</v>
      </c>
      <c r="M345" s="633" t="str">
        <f>VLOOKUP(L345,CódigosRetorno!$A$2:$B$2080,2,FALSE)</f>
        <v>El emisor no se encuentra en el Padrón de Tasa especial del IGV - Restaurantes y hoteles</v>
      </c>
      <c r="N345" s="637" t="s">
        <v>2513</v>
      </c>
      <c r="O345" s="353"/>
    </row>
    <row r="346" spans="1:15" s="332" customFormat="1" ht="60" x14ac:dyDescent="0.3">
      <c r="A346" s="353"/>
      <c r="B346" s="1047"/>
      <c r="C346" s="1094"/>
      <c r="D346" s="1063"/>
      <c r="E346" s="1057"/>
      <c r="F346" s="1047"/>
      <c r="G346" s="1063"/>
      <c r="H346" s="1094"/>
      <c r="I346" s="1057"/>
      <c r="J346" s="132" t="s">
        <v>2892</v>
      </c>
      <c r="K346" s="562" t="s">
        <v>6</v>
      </c>
      <c r="L346" s="562" t="s">
        <v>1606</v>
      </c>
      <c r="M346" s="132" t="str">
        <f>VLOOKUP(L346,CódigosRetorno!$A$2:$B$2080,2,FALSE)</f>
        <v>El importe del IVAP no corresponden al determinado por la informacion consignada.</v>
      </c>
      <c r="N346" s="131" t="s">
        <v>9</v>
      </c>
      <c r="O346" s="353"/>
    </row>
    <row r="347" spans="1:15" s="332" customFormat="1" ht="72" x14ac:dyDescent="0.3">
      <c r="A347" s="353"/>
      <c r="B347" s="1047"/>
      <c r="C347" s="1094"/>
      <c r="D347" s="1063"/>
      <c r="E347" s="1057"/>
      <c r="F347" s="1047"/>
      <c r="G347" s="1063"/>
      <c r="H347" s="1094"/>
      <c r="I347" s="1049"/>
      <c r="J347" s="132" t="s">
        <v>2893</v>
      </c>
      <c r="K347" s="138" t="s">
        <v>203</v>
      </c>
      <c r="L347" s="140" t="s">
        <v>986</v>
      </c>
      <c r="M347" s="132" t="str">
        <f>VLOOKUP(L347,CódigosRetorno!$A$2:$B$2080,2,FALSE)</f>
        <v>El importe del IVAP no corresponden al determinado por la informacion consignada.</v>
      </c>
      <c r="N347" s="131" t="s">
        <v>9</v>
      </c>
      <c r="O347" s="353"/>
    </row>
    <row r="348" spans="1:15" s="332" customFormat="1" ht="24" x14ac:dyDescent="0.3">
      <c r="A348" s="353"/>
      <c r="B348" s="1047"/>
      <c r="C348" s="1094"/>
      <c r="D348" s="1063"/>
      <c r="E348" s="1057"/>
      <c r="F348" s="131" t="s">
        <v>141</v>
      </c>
      <c r="G348" s="124" t="s">
        <v>303</v>
      </c>
      <c r="H348" s="91" t="s">
        <v>1353</v>
      </c>
      <c r="I348" s="131"/>
      <c r="J348" s="134" t="s">
        <v>1376</v>
      </c>
      <c r="K348" s="138" t="s">
        <v>6</v>
      </c>
      <c r="L348" s="140" t="s">
        <v>939</v>
      </c>
      <c r="M348" s="132" t="str">
        <f>VLOOKUP(L348,CódigosRetorno!$A$2:$B$2080,2,FALSE)</f>
        <v>La moneda debe ser la misma en todo el documento. Salvo las percepciones que sólo son en moneda nacional</v>
      </c>
      <c r="N348" s="131" t="s">
        <v>9</v>
      </c>
      <c r="O348" s="353"/>
    </row>
    <row r="349" spans="1:15" s="332" customFormat="1" ht="24" x14ac:dyDescent="0.3">
      <c r="A349" s="353"/>
      <c r="B349" s="1047"/>
      <c r="C349" s="1094"/>
      <c r="D349" s="1063"/>
      <c r="E349" s="1057"/>
      <c r="F349" s="1047" t="s">
        <v>655</v>
      </c>
      <c r="G349" s="1063" t="s">
        <v>991</v>
      </c>
      <c r="H349" s="1042" t="s">
        <v>2875</v>
      </c>
      <c r="I349" s="1048"/>
      <c r="J349" s="132" t="s">
        <v>599</v>
      </c>
      <c r="K349" s="124" t="s">
        <v>6</v>
      </c>
      <c r="L349" s="76" t="s">
        <v>1566</v>
      </c>
      <c r="M349" s="132" t="str">
        <f>VLOOKUP(L349,CódigosRetorno!$A$2:$B$2080,2,FALSE)</f>
        <v>El XML no contiene el tag o no existe información de código de tributo.</v>
      </c>
      <c r="N349" s="131" t="s">
        <v>9</v>
      </c>
      <c r="O349" s="353"/>
    </row>
    <row r="350" spans="1:15" s="332" customFormat="1" ht="24" x14ac:dyDescent="0.3">
      <c r="A350" s="353"/>
      <c r="B350" s="1047"/>
      <c r="C350" s="1094"/>
      <c r="D350" s="1063"/>
      <c r="E350" s="1057"/>
      <c r="F350" s="1047"/>
      <c r="G350" s="1063"/>
      <c r="H350" s="1042"/>
      <c r="I350" s="1057"/>
      <c r="J350" s="134" t="s">
        <v>1567</v>
      </c>
      <c r="K350" s="138" t="s">
        <v>6</v>
      </c>
      <c r="L350" s="140" t="s">
        <v>1568</v>
      </c>
      <c r="M350" s="132" t="str">
        <f>VLOOKUP(L350,CódigosRetorno!$A$2:$B$2080,2,FALSE)</f>
        <v>El dato ingresado como codigo de tributo global no corresponde al valor esperado.</v>
      </c>
      <c r="N350" s="131" t="s">
        <v>1436</v>
      </c>
      <c r="O350" s="353"/>
    </row>
    <row r="351" spans="1:15" s="332" customFormat="1" ht="24" x14ac:dyDescent="0.3">
      <c r="A351" s="353"/>
      <c r="B351" s="1047"/>
      <c r="C351" s="1094"/>
      <c r="D351" s="1063"/>
      <c r="E351" s="1057"/>
      <c r="F351" s="1047"/>
      <c r="G351" s="1063"/>
      <c r="H351" s="1042"/>
      <c r="I351" s="1057"/>
      <c r="J351" s="330" t="s">
        <v>1569</v>
      </c>
      <c r="K351" s="140" t="s">
        <v>6</v>
      </c>
      <c r="L351" s="140" t="s">
        <v>1570</v>
      </c>
      <c r="M351" s="132" t="str">
        <f>VLOOKUP(L351,CódigosRetorno!$A$2:$B$2080,2,FALSE)</f>
        <v>El código de tributo no debe repetirse a nivel de totales</v>
      </c>
      <c r="N351" s="121" t="s">
        <v>9</v>
      </c>
      <c r="O351" s="353"/>
    </row>
    <row r="352" spans="1:15" s="332" customFormat="1" ht="36" x14ac:dyDescent="0.3">
      <c r="A352" s="353"/>
      <c r="B352" s="1047"/>
      <c r="C352" s="1094"/>
      <c r="D352" s="1063"/>
      <c r="E352" s="1057"/>
      <c r="F352" s="1047"/>
      <c r="G352" s="1063"/>
      <c r="H352" s="1042"/>
      <c r="I352" s="1057"/>
      <c r="J352" s="132" t="s">
        <v>2894</v>
      </c>
      <c r="K352" s="138" t="s">
        <v>6</v>
      </c>
      <c r="L352" s="140" t="s">
        <v>1572</v>
      </c>
      <c r="M352" s="132" t="str">
        <f>VLOOKUP(L352,CódigosRetorno!$A$2:$B$2080,2,FALSE)</f>
        <v>El dato ingresado como codigo de tributo global es invalido para tipo de operación.</v>
      </c>
      <c r="N352" s="141" t="s">
        <v>9</v>
      </c>
      <c r="O352" s="353"/>
    </row>
    <row r="353" spans="1:15" s="332" customFormat="1" ht="48" x14ac:dyDescent="0.3">
      <c r="A353" s="353"/>
      <c r="B353" s="1047"/>
      <c r="C353" s="1094"/>
      <c r="D353" s="1063"/>
      <c r="E353" s="1057"/>
      <c r="F353" s="1047"/>
      <c r="G353" s="1063"/>
      <c r="H353" s="1042"/>
      <c r="I353" s="1049"/>
      <c r="J353" s="132" t="s">
        <v>2895</v>
      </c>
      <c r="K353" s="138" t="s">
        <v>6</v>
      </c>
      <c r="L353" s="140" t="s">
        <v>1572</v>
      </c>
      <c r="M353" s="132" t="str">
        <f>VLOOKUP(L353,CódigosRetorno!$A$2:$B$2080,2,FALSE)</f>
        <v>El dato ingresado como codigo de tributo global es invalido para tipo de operación.</v>
      </c>
      <c r="N353" s="141" t="s">
        <v>9</v>
      </c>
      <c r="O353" s="353"/>
    </row>
    <row r="354" spans="1:15" s="332" customFormat="1" ht="24" x14ac:dyDescent="0.3">
      <c r="A354" s="353"/>
      <c r="B354" s="1047"/>
      <c r="C354" s="1094"/>
      <c r="D354" s="1063"/>
      <c r="E354" s="1057"/>
      <c r="F354" s="1047"/>
      <c r="G354" s="131" t="s">
        <v>1443</v>
      </c>
      <c r="H354" s="132" t="s">
        <v>1113</v>
      </c>
      <c r="I354" s="131"/>
      <c r="J354" s="132" t="s">
        <v>1444</v>
      </c>
      <c r="K354" s="124" t="s">
        <v>203</v>
      </c>
      <c r="L354" s="138" t="s">
        <v>1115</v>
      </c>
      <c r="M354" s="132" t="str">
        <f>VLOOKUP(L354,CódigosRetorno!$A$2:$B$2080,2,FALSE)</f>
        <v>El dato ingresado como atributo @schemeName es incorrecto.</v>
      </c>
      <c r="N354" s="141" t="s">
        <v>9</v>
      </c>
      <c r="O354" s="353"/>
    </row>
    <row r="355" spans="1:15" s="332" customFormat="1" ht="24" x14ac:dyDescent="0.3">
      <c r="A355" s="353"/>
      <c r="B355" s="1047"/>
      <c r="C355" s="1094"/>
      <c r="D355" s="1063"/>
      <c r="E355" s="1057"/>
      <c r="F355" s="1047"/>
      <c r="G355" s="131" t="s">
        <v>1045</v>
      </c>
      <c r="H355" s="132" t="s">
        <v>1046</v>
      </c>
      <c r="I355" s="131"/>
      <c r="J355" s="132" t="s">
        <v>1047</v>
      </c>
      <c r="K355" s="124" t="s">
        <v>203</v>
      </c>
      <c r="L355" s="138" t="s">
        <v>1048</v>
      </c>
      <c r="M355" s="132" t="str">
        <f>VLOOKUP(L355,CódigosRetorno!$A$2:$B$2080,2,FALSE)</f>
        <v>El dato ingresado como atributo @schemeAgencyName es incorrecto.</v>
      </c>
      <c r="N355" s="141" t="s">
        <v>9</v>
      </c>
      <c r="O355" s="353"/>
    </row>
    <row r="356" spans="1:15" s="332" customFormat="1" ht="36" x14ac:dyDescent="0.3">
      <c r="A356" s="353"/>
      <c r="B356" s="1047"/>
      <c r="C356" s="1094"/>
      <c r="D356" s="1063"/>
      <c r="E356" s="1057"/>
      <c r="F356" s="1047"/>
      <c r="G356" s="131" t="s">
        <v>1472</v>
      </c>
      <c r="H356" s="91" t="s">
        <v>1117</v>
      </c>
      <c r="I356" s="131"/>
      <c r="J356" s="132" t="s">
        <v>1446</v>
      </c>
      <c r="K356" s="138" t="s">
        <v>203</v>
      </c>
      <c r="L356" s="140" t="s">
        <v>1119</v>
      </c>
      <c r="M356" s="132" t="str">
        <f>VLOOKUP(L356,CódigosRetorno!$A$2:$B$2080,2,FALSE)</f>
        <v>El dato ingresado como atributo @schemeURI es incorrecto.</v>
      </c>
      <c r="N356" s="141" t="s">
        <v>9</v>
      </c>
      <c r="O356" s="353"/>
    </row>
    <row r="357" spans="1:15" s="332" customFormat="1" ht="24" x14ac:dyDescent="0.3">
      <c r="A357" s="353"/>
      <c r="B357" s="1047"/>
      <c r="C357" s="1094"/>
      <c r="D357" s="1063"/>
      <c r="E357" s="1057"/>
      <c r="F357" s="1047" t="s">
        <v>1447</v>
      </c>
      <c r="G357" s="1063" t="s">
        <v>991</v>
      </c>
      <c r="H357" s="1042" t="s">
        <v>2879</v>
      </c>
      <c r="I357" s="1048"/>
      <c r="J357" s="132" t="s">
        <v>599</v>
      </c>
      <c r="K357" s="138" t="s">
        <v>6</v>
      </c>
      <c r="L357" s="140" t="s">
        <v>1574</v>
      </c>
      <c r="M357" s="132" t="str">
        <f>VLOOKUP(L357,CódigosRetorno!$A$2:$B$2080,2,FALSE)</f>
        <v>El XML no contiene el tag TaxScheme Name de impuestos globales</v>
      </c>
      <c r="N357" s="131" t="s">
        <v>9</v>
      </c>
      <c r="O357" s="353"/>
    </row>
    <row r="358" spans="1:15" s="332" customFormat="1" ht="24" x14ac:dyDescent="0.3">
      <c r="A358" s="353"/>
      <c r="B358" s="1047"/>
      <c r="C358" s="1094"/>
      <c r="D358" s="1063"/>
      <c r="E358" s="1057"/>
      <c r="F358" s="1047"/>
      <c r="G358" s="1063"/>
      <c r="H358" s="1042"/>
      <c r="I358" s="1049"/>
      <c r="J358" s="134" t="s">
        <v>1575</v>
      </c>
      <c r="K358" s="138" t="s">
        <v>6</v>
      </c>
      <c r="L358" s="140" t="s">
        <v>1576</v>
      </c>
      <c r="M358" s="132" t="str">
        <f>VLOOKUP(L358,CódigosRetorno!$A$2:$B$2080,2,FALSE)</f>
        <v>El valor del tag nombre del tributo no corresponde al esperado.</v>
      </c>
      <c r="N358" s="131" t="s">
        <v>1436</v>
      </c>
      <c r="O358" s="353"/>
    </row>
    <row r="359" spans="1:15" s="332" customFormat="1" ht="24" x14ac:dyDescent="0.3">
      <c r="A359" s="353"/>
      <c r="B359" s="1047"/>
      <c r="C359" s="1094"/>
      <c r="D359" s="1063"/>
      <c r="E359" s="1057"/>
      <c r="F359" s="1047" t="s">
        <v>141</v>
      </c>
      <c r="G359" s="1063"/>
      <c r="H359" s="1042" t="s">
        <v>2880</v>
      </c>
      <c r="I359" s="1048"/>
      <c r="J359" s="132" t="s">
        <v>599</v>
      </c>
      <c r="K359" s="138" t="s">
        <v>6</v>
      </c>
      <c r="L359" s="140" t="s">
        <v>1578</v>
      </c>
      <c r="M359" s="132" t="str">
        <f>VLOOKUP(L359,CódigosRetorno!$A$2:$B$2080,2,FALSE)</f>
        <v>El XML no contiene el tag código de tributo internacional de impuestos globales</v>
      </c>
      <c r="N359" s="131" t="s">
        <v>9</v>
      </c>
      <c r="O359" s="353"/>
    </row>
    <row r="360" spans="1:15" s="332" customFormat="1" ht="24" x14ac:dyDescent="0.3">
      <c r="A360" s="353"/>
      <c r="B360" s="1047"/>
      <c r="C360" s="1094"/>
      <c r="D360" s="1063"/>
      <c r="E360" s="1049"/>
      <c r="F360" s="1047"/>
      <c r="G360" s="1063"/>
      <c r="H360" s="1042"/>
      <c r="I360" s="1049"/>
      <c r="J360" s="134" t="s">
        <v>1579</v>
      </c>
      <c r="K360" s="138" t="s">
        <v>6</v>
      </c>
      <c r="L360" s="140" t="s">
        <v>1580</v>
      </c>
      <c r="M360" s="132" t="str">
        <f>VLOOKUP(L360,CódigosRetorno!$A$2:$B$2080,2,FALSE)</f>
        <v>El valor del tag codigo de tributo internacional no corresponde al esperado.</v>
      </c>
      <c r="N360" s="131" t="s">
        <v>1436</v>
      </c>
      <c r="O360" s="353"/>
    </row>
    <row r="361" spans="1:15" s="332" customFormat="1" ht="24" x14ac:dyDescent="0.3">
      <c r="A361" s="353"/>
      <c r="B361" s="1047" t="s">
        <v>2896</v>
      </c>
      <c r="C361" s="1094" t="s">
        <v>2897</v>
      </c>
      <c r="D361" s="1063" t="s">
        <v>60</v>
      </c>
      <c r="E361" s="1047" t="s">
        <v>179</v>
      </c>
      <c r="F361" s="1047" t="s">
        <v>295</v>
      </c>
      <c r="G361" s="1063" t="s">
        <v>1496</v>
      </c>
      <c r="H361" s="1042" t="s">
        <v>2898</v>
      </c>
      <c r="I361" s="1048"/>
      <c r="J361" s="134" t="s">
        <v>1409</v>
      </c>
      <c r="K361" s="138" t="s">
        <v>6</v>
      </c>
      <c r="L361" s="140" t="s">
        <v>1544</v>
      </c>
      <c r="M361" s="132" t="str">
        <f>VLOOKUP(L361,CódigosRetorno!$A$2:$B$2080,2,FALSE)</f>
        <v>El XML no contiene el tag o no existe información de total valor de venta globales</v>
      </c>
      <c r="N361" s="141" t="s">
        <v>9</v>
      </c>
      <c r="O361" s="353"/>
    </row>
    <row r="362" spans="1:15" s="332" customFormat="1" ht="24" x14ac:dyDescent="0.3">
      <c r="A362" s="353"/>
      <c r="B362" s="1047"/>
      <c r="C362" s="1094"/>
      <c r="D362" s="1063"/>
      <c r="E362" s="1047"/>
      <c r="F362" s="1047"/>
      <c r="G362" s="1063"/>
      <c r="H362" s="1042"/>
      <c r="I362" s="1057"/>
      <c r="J362" s="132" t="s">
        <v>946</v>
      </c>
      <c r="K362" s="124" t="s">
        <v>6</v>
      </c>
      <c r="L362" s="138" t="s">
        <v>1545</v>
      </c>
      <c r="M362" s="132" t="str">
        <f>VLOOKUP(L362,CódigosRetorno!$A$2:$B$2080,2,FALSE)</f>
        <v>El dato ingresado en el total valor de venta globales no cumple con el formato establecido</v>
      </c>
      <c r="N362" s="141" t="s">
        <v>9</v>
      </c>
      <c r="O362" s="353"/>
    </row>
    <row r="363" spans="1:15" s="332" customFormat="1" ht="108" x14ac:dyDescent="0.3">
      <c r="A363" s="353"/>
      <c r="B363" s="1047"/>
      <c r="C363" s="1094"/>
      <c r="D363" s="1063"/>
      <c r="E363" s="1047"/>
      <c r="F363" s="1047"/>
      <c r="G363" s="1063"/>
      <c r="H363" s="1042"/>
      <c r="I363" s="1057"/>
      <c r="J363" s="132" t="s">
        <v>2899</v>
      </c>
      <c r="K363" s="564" t="s">
        <v>6</v>
      </c>
      <c r="L363" s="562" t="s">
        <v>1612</v>
      </c>
      <c r="M363" s="132" t="str">
        <f>VLOOKUP(L363,CódigosRetorno!$A$2:$B$2080,2,FALSE)</f>
        <v>La sumatoria del monto base - ISC de línea no corresponden al total</v>
      </c>
      <c r="N363" s="141" t="s">
        <v>9</v>
      </c>
      <c r="O363" s="353"/>
    </row>
    <row r="364" spans="1:15" s="332" customFormat="1" ht="120" x14ac:dyDescent="0.3">
      <c r="A364" s="353"/>
      <c r="B364" s="1047"/>
      <c r="C364" s="1094"/>
      <c r="D364" s="1063"/>
      <c r="E364" s="1047"/>
      <c r="F364" s="1047"/>
      <c r="G364" s="1063"/>
      <c r="H364" s="1042"/>
      <c r="I364" s="1057"/>
      <c r="J364" s="132" t="s">
        <v>2900</v>
      </c>
      <c r="K364" s="124" t="s">
        <v>203</v>
      </c>
      <c r="L364" s="138" t="s">
        <v>2518</v>
      </c>
      <c r="M364" s="132" t="str">
        <f>VLOOKUP(L364,CódigosRetorno!$A$2:$B$2080,2,FALSE)</f>
        <v>La sumatoria del monto base - ISC de línea no corresponden al total</v>
      </c>
      <c r="N364" s="141" t="s">
        <v>9</v>
      </c>
      <c r="O364" s="353"/>
    </row>
    <row r="365" spans="1:15" s="332" customFormat="1" ht="60" x14ac:dyDescent="0.3">
      <c r="A365" s="353"/>
      <c r="B365" s="1047"/>
      <c r="C365" s="1094"/>
      <c r="D365" s="1063"/>
      <c r="E365" s="1047"/>
      <c r="F365" s="1047"/>
      <c r="G365" s="1063"/>
      <c r="H365" s="1042"/>
      <c r="I365" s="1049"/>
      <c r="J365" s="132" t="s">
        <v>2901</v>
      </c>
      <c r="K365" s="564" t="s">
        <v>6</v>
      </c>
      <c r="L365" s="562" t="s">
        <v>1614</v>
      </c>
      <c r="M365" s="132" t="str">
        <f>VLOOKUP(L365,CódigosRetorno!$A$2:$B$2080,2,FALSE)</f>
        <v>La sumatoria del monto base - Otros tributos de línea no corresponden al total</v>
      </c>
      <c r="N365" s="141" t="s">
        <v>9</v>
      </c>
      <c r="O365" s="353"/>
    </row>
    <row r="366" spans="1:15" s="332" customFormat="1" ht="60" x14ac:dyDescent="0.3">
      <c r="A366" s="353"/>
      <c r="B366" s="1047"/>
      <c r="C366" s="1094"/>
      <c r="D366" s="1063"/>
      <c r="E366" s="1047"/>
      <c r="F366" s="131"/>
      <c r="G366" s="124"/>
      <c r="H366" s="132"/>
      <c r="I366" s="127"/>
      <c r="J366" s="132" t="s">
        <v>2902</v>
      </c>
      <c r="K366" s="124" t="s">
        <v>203</v>
      </c>
      <c r="L366" s="138" t="s">
        <v>2520</v>
      </c>
      <c r="M366" s="132" t="str">
        <f>VLOOKUP(L366,CódigosRetorno!$A$2:$B$2080,2,FALSE)</f>
        <v>La sumatoria del monto base - Otros tributos de línea no corresponden al total</v>
      </c>
      <c r="N366" s="141" t="s">
        <v>9</v>
      </c>
      <c r="O366" s="353"/>
    </row>
    <row r="367" spans="1:15" s="332" customFormat="1" ht="24" x14ac:dyDescent="0.3">
      <c r="A367" s="353"/>
      <c r="B367" s="1047"/>
      <c r="C367" s="1094"/>
      <c r="D367" s="1063"/>
      <c r="E367" s="1047"/>
      <c r="F367" s="131" t="s">
        <v>141</v>
      </c>
      <c r="G367" s="124" t="s">
        <v>303</v>
      </c>
      <c r="H367" s="91" t="s">
        <v>1353</v>
      </c>
      <c r="I367" s="131"/>
      <c r="J367" s="134" t="s">
        <v>1376</v>
      </c>
      <c r="K367" s="138" t="s">
        <v>6</v>
      </c>
      <c r="L367" s="140" t="s">
        <v>939</v>
      </c>
      <c r="M367" s="132" t="str">
        <f>VLOOKUP(L367,CódigosRetorno!$A$2:$B$2080,2,FALSE)</f>
        <v>La moneda debe ser la misma en todo el documento. Salvo las percepciones que sólo son en moneda nacional</v>
      </c>
      <c r="N367" s="131" t="s">
        <v>9</v>
      </c>
      <c r="O367" s="353"/>
    </row>
    <row r="368" spans="1:15" s="332" customFormat="1" ht="24" x14ac:dyDescent="0.3">
      <c r="A368" s="353"/>
      <c r="B368" s="1047"/>
      <c r="C368" s="1094"/>
      <c r="D368" s="1063"/>
      <c r="E368" s="1047"/>
      <c r="F368" s="1047" t="s">
        <v>295</v>
      </c>
      <c r="G368" s="1063" t="s">
        <v>1496</v>
      </c>
      <c r="H368" s="1042" t="s">
        <v>2903</v>
      </c>
      <c r="I368" s="1048"/>
      <c r="J368" s="132" t="s">
        <v>946</v>
      </c>
      <c r="K368" s="138" t="s">
        <v>6</v>
      </c>
      <c r="L368" s="140" t="s">
        <v>983</v>
      </c>
      <c r="M368" s="132" t="str">
        <f>VLOOKUP(L368,CódigosRetorno!$A$2:$B$2080,2,FALSE)</f>
        <v>El dato ingresado en TaxAmount no cumple con el formato establecido</v>
      </c>
      <c r="N368" s="131" t="s">
        <v>9</v>
      </c>
      <c r="O368" s="353"/>
    </row>
    <row r="369" spans="1:15" s="332" customFormat="1" ht="108" x14ac:dyDescent="0.3">
      <c r="A369" s="353"/>
      <c r="B369" s="1047"/>
      <c r="C369" s="1094"/>
      <c r="D369" s="1063"/>
      <c r="E369" s="1047"/>
      <c r="F369" s="1047"/>
      <c r="G369" s="1063"/>
      <c r="H369" s="1042"/>
      <c r="I369" s="1057"/>
      <c r="J369" s="132" t="s">
        <v>2904</v>
      </c>
      <c r="K369" s="564" t="s">
        <v>6</v>
      </c>
      <c r="L369" s="562" t="s">
        <v>1617</v>
      </c>
      <c r="M369" s="132" t="str">
        <f>VLOOKUP(L369,CódigosRetorno!$A$2:$B$2080,2,FALSE)</f>
        <v>La sumatoria del total del importe del tributo ISC de línea no corresponden al total</v>
      </c>
      <c r="N369" s="131" t="s">
        <v>9</v>
      </c>
      <c r="O369" s="353"/>
    </row>
    <row r="370" spans="1:15" s="332" customFormat="1" ht="108" x14ac:dyDescent="0.3">
      <c r="A370" s="353"/>
      <c r="B370" s="1047"/>
      <c r="C370" s="1094"/>
      <c r="D370" s="1063"/>
      <c r="E370" s="1047"/>
      <c r="F370" s="1047"/>
      <c r="G370" s="1063"/>
      <c r="H370" s="1042"/>
      <c r="I370" s="1057"/>
      <c r="J370" s="132" t="s">
        <v>2905</v>
      </c>
      <c r="K370" s="124" t="s">
        <v>203</v>
      </c>
      <c r="L370" s="140" t="s">
        <v>2522</v>
      </c>
      <c r="M370" s="132" t="str">
        <f>VLOOKUP(L370,CódigosRetorno!$A$2:$B$2080,2,FALSE)</f>
        <v>La sumatoria del total del importe del tributo ISC de línea no corresponden al total</v>
      </c>
      <c r="N370" s="131" t="s">
        <v>9</v>
      </c>
      <c r="O370" s="353"/>
    </row>
    <row r="371" spans="1:15" s="332" customFormat="1" ht="60" x14ac:dyDescent="0.3">
      <c r="A371" s="353"/>
      <c r="B371" s="1047"/>
      <c r="C371" s="1094"/>
      <c r="D371" s="1063"/>
      <c r="E371" s="1047"/>
      <c r="F371" s="1047"/>
      <c r="G371" s="1063"/>
      <c r="H371" s="1042"/>
      <c r="I371" s="1057"/>
      <c r="J371" s="132" t="s">
        <v>2906</v>
      </c>
      <c r="K371" s="564" t="s">
        <v>6</v>
      </c>
      <c r="L371" s="562" t="s">
        <v>1623</v>
      </c>
      <c r="M371" s="132" t="str">
        <f>VLOOKUP(L371,CódigosRetorno!$A$2:$B$2080,2,FALSE)</f>
        <v>La sumatoria del total del importe del tributo Otros tributos de línea no corresponden al total</v>
      </c>
      <c r="N371" s="131" t="s">
        <v>9</v>
      </c>
      <c r="O371" s="353"/>
    </row>
    <row r="372" spans="1:15" s="332" customFormat="1" ht="60" x14ac:dyDescent="0.3">
      <c r="A372" s="353"/>
      <c r="B372" s="1047"/>
      <c r="C372" s="1094"/>
      <c r="D372" s="1063"/>
      <c r="E372" s="1047"/>
      <c r="F372" s="131"/>
      <c r="G372" s="124"/>
      <c r="H372" s="132"/>
      <c r="I372" s="126"/>
      <c r="J372" s="132" t="s">
        <v>2907</v>
      </c>
      <c r="K372" s="124" t="s">
        <v>203</v>
      </c>
      <c r="L372" s="140" t="s">
        <v>2525</v>
      </c>
      <c r="M372" s="132" t="str">
        <f>VLOOKUP(L372,CódigosRetorno!$A$2:$B$2080,2,FALSE)</f>
        <v>La sumatoria del total del importe del tributo Otros tributos de línea no corresponden al total</v>
      </c>
      <c r="N372" s="131" t="s">
        <v>9</v>
      </c>
      <c r="O372" s="353"/>
    </row>
    <row r="373" spans="1:15" s="332" customFormat="1" ht="24" x14ac:dyDescent="0.3">
      <c r="A373" s="353"/>
      <c r="B373" s="1047"/>
      <c r="C373" s="1094"/>
      <c r="D373" s="1063"/>
      <c r="E373" s="1047"/>
      <c r="F373" s="131" t="s">
        <v>141</v>
      </c>
      <c r="G373" s="124" t="s">
        <v>303</v>
      </c>
      <c r="H373" s="91" t="s">
        <v>1353</v>
      </c>
      <c r="I373" s="131"/>
      <c r="J373" s="134" t="s">
        <v>1376</v>
      </c>
      <c r="K373" s="138" t="s">
        <v>6</v>
      </c>
      <c r="L373" s="140" t="s">
        <v>939</v>
      </c>
      <c r="M373" s="132" t="str">
        <f>VLOOKUP(L373,CódigosRetorno!$A$2:$B$2080,2,FALSE)</f>
        <v>La moneda debe ser la misma en todo el documento. Salvo las percepciones que sólo son en moneda nacional</v>
      </c>
      <c r="N373" s="131" t="s">
        <v>9</v>
      </c>
      <c r="O373" s="353"/>
    </row>
    <row r="374" spans="1:15" s="332" customFormat="1" ht="24" x14ac:dyDescent="0.3">
      <c r="A374" s="353"/>
      <c r="B374" s="1047"/>
      <c r="C374" s="1094"/>
      <c r="D374" s="1063"/>
      <c r="E374" s="1047"/>
      <c r="F374" s="1047" t="s">
        <v>655</v>
      </c>
      <c r="G374" s="1063" t="s">
        <v>991</v>
      </c>
      <c r="H374" s="1042" t="s">
        <v>2875</v>
      </c>
      <c r="I374" s="1048"/>
      <c r="J374" s="132" t="s">
        <v>599</v>
      </c>
      <c r="K374" s="138" t="s">
        <v>6</v>
      </c>
      <c r="L374" s="140" t="s">
        <v>1566</v>
      </c>
      <c r="M374" s="132" t="str">
        <f>VLOOKUP(L374,CódigosRetorno!$A$2:$B$2080,2,FALSE)</f>
        <v>El XML no contiene el tag o no existe información de código de tributo.</v>
      </c>
      <c r="N374" s="131" t="s">
        <v>9</v>
      </c>
      <c r="O374" s="353"/>
    </row>
    <row r="375" spans="1:15" s="332" customFormat="1" ht="24" x14ac:dyDescent="0.3">
      <c r="A375" s="353"/>
      <c r="B375" s="1047"/>
      <c r="C375" s="1094"/>
      <c r="D375" s="1063"/>
      <c r="E375" s="1047"/>
      <c r="F375" s="1047"/>
      <c r="G375" s="1063"/>
      <c r="H375" s="1042"/>
      <c r="I375" s="1057"/>
      <c r="J375" s="134" t="s">
        <v>1567</v>
      </c>
      <c r="K375" s="138" t="s">
        <v>6</v>
      </c>
      <c r="L375" s="140" t="s">
        <v>1568</v>
      </c>
      <c r="M375" s="132" t="str">
        <f>VLOOKUP(L375,CódigosRetorno!$A$2:$B$2080,2,FALSE)</f>
        <v>El dato ingresado como codigo de tributo global no corresponde al valor esperado.</v>
      </c>
      <c r="N375" s="131" t="s">
        <v>1436</v>
      </c>
      <c r="O375" s="353"/>
    </row>
    <row r="376" spans="1:15" s="332" customFormat="1" ht="24" x14ac:dyDescent="0.3">
      <c r="A376" s="353"/>
      <c r="B376" s="1047"/>
      <c r="C376" s="1094"/>
      <c r="D376" s="1063"/>
      <c r="E376" s="1047"/>
      <c r="F376" s="1047"/>
      <c r="G376" s="1063"/>
      <c r="H376" s="1042"/>
      <c r="I376" s="1057"/>
      <c r="J376" s="330" t="s">
        <v>1569</v>
      </c>
      <c r="K376" s="140" t="s">
        <v>6</v>
      </c>
      <c r="L376" s="140" t="s">
        <v>1570</v>
      </c>
      <c r="M376" s="132" t="str">
        <f>VLOOKUP(L376,CódigosRetorno!$A$2:$B$2080,2,FALSE)</f>
        <v>El código de tributo no debe repetirse a nivel de totales</v>
      </c>
      <c r="N376" s="121" t="s">
        <v>9</v>
      </c>
      <c r="O376" s="353"/>
    </row>
    <row r="377" spans="1:15" s="332" customFormat="1" ht="24" x14ac:dyDescent="0.3">
      <c r="A377" s="353"/>
      <c r="B377" s="1047"/>
      <c r="C377" s="1094"/>
      <c r="D377" s="1063"/>
      <c r="E377" s="1047"/>
      <c r="F377" s="1047"/>
      <c r="G377" s="1063"/>
      <c r="H377" s="1042"/>
      <c r="I377" s="1057"/>
      <c r="J377" s="132" t="s">
        <v>2908</v>
      </c>
      <c r="K377" s="138" t="s">
        <v>6</v>
      </c>
      <c r="L377" s="140" t="s">
        <v>1572</v>
      </c>
      <c r="M377" s="132" t="str">
        <f>VLOOKUP(L377,CódigosRetorno!$A$2:$B$2080,2,FALSE)</f>
        <v>El dato ingresado como codigo de tributo global es invalido para tipo de operación.</v>
      </c>
      <c r="N377" s="121" t="s">
        <v>9</v>
      </c>
      <c r="O377" s="353"/>
    </row>
    <row r="378" spans="1:15" s="332" customFormat="1" ht="24" x14ac:dyDescent="0.3">
      <c r="A378" s="353"/>
      <c r="B378" s="1047"/>
      <c r="C378" s="1094"/>
      <c r="D378" s="1063"/>
      <c r="E378" s="1047"/>
      <c r="F378" s="1047"/>
      <c r="G378" s="1063"/>
      <c r="H378" s="1042"/>
      <c r="I378" s="1049"/>
      <c r="J378" s="132" t="s">
        <v>2909</v>
      </c>
      <c r="K378" s="138" t="s">
        <v>6</v>
      </c>
      <c r="L378" s="140" t="s">
        <v>1572</v>
      </c>
      <c r="M378" s="132" t="str">
        <f>VLOOKUP(L378,CódigosRetorno!$A$2:$B$2080,2,FALSE)</f>
        <v>El dato ingresado como codigo de tributo global es invalido para tipo de operación.</v>
      </c>
      <c r="N378" s="121" t="s">
        <v>9</v>
      </c>
      <c r="O378" s="353"/>
    </row>
    <row r="379" spans="1:15" s="332" customFormat="1" ht="24" x14ac:dyDescent="0.3">
      <c r="A379" s="353"/>
      <c r="B379" s="1047"/>
      <c r="C379" s="1094"/>
      <c r="D379" s="1063"/>
      <c r="E379" s="1047"/>
      <c r="F379" s="1047"/>
      <c r="G379" s="131" t="s">
        <v>1443</v>
      </c>
      <c r="H379" s="132" t="s">
        <v>1113</v>
      </c>
      <c r="I379" s="131"/>
      <c r="J379" s="132" t="s">
        <v>1444</v>
      </c>
      <c r="K379" s="124" t="s">
        <v>203</v>
      </c>
      <c r="L379" s="138" t="s">
        <v>1115</v>
      </c>
      <c r="M379" s="132" t="str">
        <f>VLOOKUP(L379,CódigosRetorno!$A$2:$B$2080,2,FALSE)</f>
        <v>El dato ingresado como atributo @schemeName es incorrecto.</v>
      </c>
      <c r="N379" s="141" t="s">
        <v>9</v>
      </c>
      <c r="O379" s="353"/>
    </row>
    <row r="380" spans="1:15" s="332" customFormat="1" ht="24" x14ac:dyDescent="0.3">
      <c r="A380" s="353"/>
      <c r="B380" s="1047"/>
      <c r="C380" s="1094"/>
      <c r="D380" s="1063"/>
      <c r="E380" s="1047"/>
      <c r="F380" s="1047"/>
      <c r="G380" s="131" t="s">
        <v>1045</v>
      </c>
      <c r="H380" s="132" t="s">
        <v>1046</v>
      </c>
      <c r="I380" s="131"/>
      <c r="J380" s="132" t="s">
        <v>1047</v>
      </c>
      <c r="K380" s="124" t="s">
        <v>203</v>
      </c>
      <c r="L380" s="138" t="s">
        <v>1048</v>
      </c>
      <c r="M380" s="132" t="str">
        <f>VLOOKUP(L380,CódigosRetorno!$A$2:$B$2080,2,FALSE)</f>
        <v>El dato ingresado como atributo @schemeAgencyName es incorrecto.</v>
      </c>
      <c r="N380" s="141" t="s">
        <v>9</v>
      </c>
      <c r="O380" s="353"/>
    </row>
    <row r="381" spans="1:15" s="332" customFormat="1" ht="36" x14ac:dyDescent="0.3">
      <c r="A381" s="353"/>
      <c r="B381" s="1047"/>
      <c r="C381" s="1094"/>
      <c r="D381" s="1063"/>
      <c r="E381" s="1047"/>
      <c r="F381" s="1047"/>
      <c r="G381" s="131" t="s">
        <v>1472</v>
      </c>
      <c r="H381" s="91" t="s">
        <v>1117</v>
      </c>
      <c r="I381" s="131"/>
      <c r="J381" s="132" t="s">
        <v>1446</v>
      </c>
      <c r="K381" s="138" t="s">
        <v>203</v>
      </c>
      <c r="L381" s="140" t="s">
        <v>1119</v>
      </c>
      <c r="M381" s="132" t="str">
        <f>VLOOKUP(L381,CódigosRetorno!$A$2:$B$2080,2,FALSE)</f>
        <v>El dato ingresado como atributo @schemeURI es incorrecto.</v>
      </c>
      <c r="N381" s="141" t="s">
        <v>9</v>
      </c>
      <c r="O381" s="353"/>
    </row>
    <row r="382" spans="1:15" s="332" customFormat="1" ht="24" x14ac:dyDescent="0.3">
      <c r="A382" s="353"/>
      <c r="B382" s="1047"/>
      <c r="C382" s="1094"/>
      <c r="D382" s="1063"/>
      <c r="E382" s="1047"/>
      <c r="F382" s="1047" t="s">
        <v>1447</v>
      </c>
      <c r="G382" s="1063" t="s">
        <v>991</v>
      </c>
      <c r="H382" s="1042" t="s">
        <v>2879</v>
      </c>
      <c r="I382" s="1048"/>
      <c r="J382" s="132" t="s">
        <v>599</v>
      </c>
      <c r="K382" s="138" t="s">
        <v>6</v>
      </c>
      <c r="L382" s="140" t="s">
        <v>1574</v>
      </c>
      <c r="M382" s="132" t="str">
        <f>VLOOKUP(L382,CódigosRetorno!$A$2:$B$2080,2,FALSE)</f>
        <v>El XML no contiene el tag TaxScheme Name de impuestos globales</v>
      </c>
      <c r="N382" s="131" t="s">
        <v>9</v>
      </c>
      <c r="O382" s="353"/>
    </row>
    <row r="383" spans="1:15" s="332" customFormat="1" ht="24" x14ac:dyDescent="0.3">
      <c r="A383" s="353"/>
      <c r="B383" s="1047"/>
      <c r="C383" s="1094"/>
      <c r="D383" s="1063"/>
      <c r="E383" s="1047"/>
      <c r="F383" s="1047"/>
      <c r="G383" s="1063"/>
      <c r="H383" s="1042"/>
      <c r="I383" s="1049"/>
      <c r="J383" s="134" t="s">
        <v>1575</v>
      </c>
      <c r="K383" s="138" t="s">
        <v>6</v>
      </c>
      <c r="L383" s="140" t="s">
        <v>1576</v>
      </c>
      <c r="M383" s="132" t="str">
        <f>VLOOKUP(L383,CódigosRetorno!$A$2:$B$2080,2,FALSE)</f>
        <v>El valor del tag nombre del tributo no corresponde al esperado.</v>
      </c>
      <c r="N383" s="131" t="s">
        <v>1436</v>
      </c>
      <c r="O383" s="353"/>
    </row>
    <row r="384" spans="1:15" s="332" customFormat="1" ht="24" x14ac:dyDescent="0.3">
      <c r="A384" s="353"/>
      <c r="B384" s="1047"/>
      <c r="C384" s="1094"/>
      <c r="D384" s="1063"/>
      <c r="E384" s="1047"/>
      <c r="F384" s="1047" t="s">
        <v>141</v>
      </c>
      <c r="G384" s="1063"/>
      <c r="H384" s="1042" t="s">
        <v>2880</v>
      </c>
      <c r="I384" s="1048"/>
      <c r="J384" s="132" t="s">
        <v>599</v>
      </c>
      <c r="K384" s="138" t="s">
        <v>6</v>
      </c>
      <c r="L384" s="140" t="s">
        <v>1578</v>
      </c>
      <c r="M384" s="132" t="str">
        <f>VLOOKUP(L384,CódigosRetorno!$A$2:$B$2080,2,FALSE)</f>
        <v>El XML no contiene el tag código de tributo internacional de impuestos globales</v>
      </c>
      <c r="N384" s="131" t="s">
        <v>9</v>
      </c>
      <c r="O384" s="353"/>
    </row>
    <row r="385" spans="1:15" s="332" customFormat="1" ht="24" x14ac:dyDescent="0.3">
      <c r="A385" s="353"/>
      <c r="B385" s="1047"/>
      <c r="C385" s="1094"/>
      <c r="D385" s="1063"/>
      <c r="E385" s="1047"/>
      <c r="F385" s="1047"/>
      <c r="G385" s="1063"/>
      <c r="H385" s="1042"/>
      <c r="I385" s="1049"/>
      <c r="J385" s="134" t="s">
        <v>1579</v>
      </c>
      <c r="K385" s="138" t="s">
        <v>6</v>
      </c>
      <c r="L385" s="140" t="s">
        <v>1580</v>
      </c>
      <c r="M385" s="132" t="str">
        <f>VLOOKUP(L385,CódigosRetorno!$A$2:$B$2080,2,FALSE)</f>
        <v>El valor del tag codigo de tributo internacional no corresponde al esperado.</v>
      </c>
      <c r="N385" s="131" t="s">
        <v>1436</v>
      </c>
      <c r="O385" s="353"/>
    </row>
    <row r="386" spans="1:15" s="332" customFormat="1" ht="24" x14ac:dyDescent="0.3">
      <c r="A386" s="353"/>
      <c r="B386" s="1048" t="s">
        <v>2910</v>
      </c>
      <c r="C386" s="1043" t="s">
        <v>2911</v>
      </c>
      <c r="D386" s="1061" t="s">
        <v>60</v>
      </c>
      <c r="E386" s="1048" t="s">
        <v>179</v>
      </c>
      <c r="F386" s="125" t="s">
        <v>295</v>
      </c>
      <c r="G386" s="129" t="s">
        <v>1496</v>
      </c>
      <c r="H386" s="133" t="s">
        <v>2912</v>
      </c>
      <c r="I386" s="125">
        <v>1</v>
      </c>
      <c r="J386" s="132" t="s">
        <v>946</v>
      </c>
      <c r="K386" s="138" t="s">
        <v>6</v>
      </c>
      <c r="L386" s="140" t="s">
        <v>983</v>
      </c>
      <c r="M386" s="132" t="str">
        <f>VLOOKUP(L386,CódigosRetorno!$A$2:$B$2080,2,FALSE)</f>
        <v>El dato ingresado en TaxAmount no cumple con el formato establecido</v>
      </c>
      <c r="N386" s="131" t="s">
        <v>9</v>
      </c>
      <c r="O386" s="353"/>
    </row>
    <row r="387" spans="1:15" s="332" customFormat="1" ht="60" x14ac:dyDescent="0.3">
      <c r="A387" s="353"/>
      <c r="B387" s="1057"/>
      <c r="C387" s="1058"/>
      <c r="D387" s="1062"/>
      <c r="E387" s="1057"/>
      <c r="F387" s="126"/>
      <c r="G387" s="271"/>
      <c r="H387" s="300"/>
      <c r="I387" s="125"/>
      <c r="J387" s="132" t="s">
        <v>2913</v>
      </c>
      <c r="K387" s="564" t="s">
        <v>6</v>
      </c>
      <c r="L387" s="562" t="s">
        <v>1619</v>
      </c>
      <c r="M387" s="132" t="str">
        <f>VLOOKUP(L387,CódigosRetorno!$A$2:$B$2080,2,FALSE)</f>
        <v>La sumatoria del total del importe del tributo ICBPER de línea no corresponden al total</v>
      </c>
      <c r="N387" s="131" t="s">
        <v>9</v>
      </c>
      <c r="O387" s="353"/>
    </row>
    <row r="388" spans="1:15" s="332" customFormat="1" ht="60" x14ac:dyDescent="0.3">
      <c r="A388" s="353"/>
      <c r="B388" s="1057"/>
      <c r="C388" s="1058"/>
      <c r="D388" s="1062"/>
      <c r="E388" s="1057"/>
      <c r="F388" s="126"/>
      <c r="G388" s="271"/>
      <c r="H388" s="300"/>
      <c r="I388" s="125"/>
      <c r="J388" s="132" t="s">
        <v>2914</v>
      </c>
      <c r="K388" s="124" t="s">
        <v>203</v>
      </c>
      <c r="L388" s="140" t="s">
        <v>2523</v>
      </c>
      <c r="M388" s="132" t="str">
        <f>VLOOKUP(L388,CódigosRetorno!$A$2:$B$2080,2,FALSE)</f>
        <v>La sumatoria del total del importe del tributo ICBPER de línea no corresponden al total</v>
      </c>
      <c r="N388" s="131" t="s">
        <v>9</v>
      </c>
      <c r="O388" s="353"/>
    </row>
    <row r="389" spans="1:15" s="332" customFormat="1" ht="24" x14ac:dyDescent="0.3">
      <c r="A389" s="353"/>
      <c r="B389" s="1057"/>
      <c r="C389" s="1058"/>
      <c r="D389" s="1062"/>
      <c r="E389" s="1057"/>
      <c r="F389" s="127"/>
      <c r="G389" s="130"/>
      <c r="H389" s="274"/>
      <c r="I389" s="125"/>
      <c r="J389" s="132" t="s">
        <v>1620</v>
      </c>
      <c r="K389" s="124" t="s">
        <v>6</v>
      </c>
      <c r="L389" s="140" t="s">
        <v>1621</v>
      </c>
      <c r="M389" s="132" t="str">
        <f>VLOOKUP(L389,CódigosRetorno!$A$2:$B$2080,2,FALSE)</f>
        <v>El impuesto ICBPER no se encuentra vigente</v>
      </c>
      <c r="N389" s="131" t="s">
        <v>9</v>
      </c>
      <c r="O389" s="353"/>
    </row>
    <row r="390" spans="1:15" s="332" customFormat="1" ht="24" x14ac:dyDescent="0.3">
      <c r="A390" s="353"/>
      <c r="B390" s="1057"/>
      <c r="C390" s="1058"/>
      <c r="D390" s="1062"/>
      <c r="E390" s="1057"/>
      <c r="F390" s="125" t="s">
        <v>141</v>
      </c>
      <c r="G390" s="129" t="s">
        <v>303</v>
      </c>
      <c r="H390" s="326" t="s">
        <v>1353</v>
      </c>
      <c r="I390" s="131">
        <v>1</v>
      </c>
      <c r="J390" s="134" t="s">
        <v>1376</v>
      </c>
      <c r="K390" s="138" t="s">
        <v>6</v>
      </c>
      <c r="L390" s="140" t="s">
        <v>939</v>
      </c>
      <c r="M390" s="132" t="str">
        <f>VLOOKUP(L390,CódigosRetorno!$A$2:$B$2080,2,FALSE)</f>
        <v>La moneda debe ser la misma en todo el documento. Salvo las percepciones que sólo son en moneda nacional</v>
      </c>
      <c r="N390" s="131" t="s">
        <v>1080</v>
      </c>
      <c r="O390" s="353"/>
    </row>
    <row r="391" spans="1:15" s="332" customFormat="1" ht="36" x14ac:dyDescent="0.3">
      <c r="A391" s="353"/>
      <c r="B391" s="1057"/>
      <c r="C391" s="1058"/>
      <c r="D391" s="1062"/>
      <c r="E391" s="1057"/>
      <c r="F391" s="125" t="s">
        <v>655</v>
      </c>
      <c r="G391" s="129" t="s">
        <v>991</v>
      </c>
      <c r="H391" s="128" t="s">
        <v>2875</v>
      </c>
      <c r="I391" s="125">
        <v>1</v>
      </c>
      <c r="J391" s="132" t="s">
        <v>599</v>
      </c>
      <c r="K391" s="138" t="s">
        <v>6</v>
      </c>
      <c r="L391" s="140" t="s">
        <v>1566</v>
      </c>
      <c r="M391" s="132" t="str">
        <f>VLOOKUP(L391,CódigosRetorno!$A$2:$B$2080,2,FALSE)</f>
        <v>El XML no contiene el tag o no existe información de código de tributo.</v>
      </c>
      <c r="N391" s="131" t="s">
        <v>9</v>
      </c>
      <c r="O391" s="353"/>
    </row>
    <row r="392" spans="1:15" s="332" customFormat="1" ht="24" x14ac:dyDescent="0.3">
      <c r="A392" s="353"/>
      <c r="B392" s="1057"/>
      <c r="C392" s="1058"/>
      <c r="D392" s="1062"/>
      <c r="E392" s="1057"/>
      <c r="F392" s="125"/>
      <c r="G392" s="131" t="s">
        <v>1443</v>
      </c>
      <c r="H392" s="132" t="s">
        <v>1113</v>
      </c>
      <c r="I392" s="352" t="s">
        <v>2411</v>
      </c>
      <c r="J392" s="132" t="s">
        <v>1444</v>
      </c>
      <c r="K392" s="124" t="s">
        <v>203</v>
      </c>
      <c r="L392" s="138" t="s">
        <v>1115</v>
      </c>
      <c r="M392" s="132" t="str">
        <f>VLOOKUP(L392,CódigosRetorno!$A$2:$B$2080,2,FALSE)</f>
        <v>El dato ingresado como atributo @schemeName es incorrecto.</v>
      </c>
      <c r="N392" s="141" t="s">
        <v>9</v>
      </c>
      <c r="O392" s="353"/>
    </row>
    <row r="393" spans="1:15" s="332" customFormat="1" ht="24" x14ac:dyDescent="0.3">
      <c r="A393" s="353"/>
      <c r="B393" s="1057"/>
      <c r="C393" s="1058"/>
      <c r="D393" s="1062"/>
      <c r="E393" s="1057"/>
      <c r="F393" s="126"/>
      <c r="G393" s="131" t="s">
        <v>1045</v>
      </c>
      <c r="H393" s="132" t="s">
        <v>1046</v>
      </c>
      <c r="I393" s="352" t="s">
        <v>2411</v>
      </c>
      <c r="J393" s="132" t="s">
        <v>1047</v>
      </c>
      <c r="K393" s="124" t="s">
        <v>203</v>
      </c>
      <c r="L393" s="138" t="s">
        <v>1048</v>
      </c>
      <c r="M393" s="132" t="str">
        <f>VLOOKUP(L393,CódigosRetorno!$A$2:$B$2080,2,FALSE)</f>
        <v>El dato ingresado como atributo @schemeAgencyName es incorrecto.</v>
      </c>
      <c r="N393" s="141" t="s">
        <v>9</v>
      </c>
      <c r="O393" s="353"/>
    </row>
    <row r="394" spans="1:15" s="332" customFormat="1" ht="36" x14ac:dyDescent="0.3">
      <c r="A394" s="353"/>
      <c r="B394" s="1057"/>
      <c r="C394" s="1058"/>
      <c r="D394" s="1062"/>
      <c r="E394" s="1057"/>
      <c r="F394" s="127"/>
      <c r="G394" s="131" t="s">
        <v>1472</v>
      </c>
      <c r="H394" s="91" t="s">
        <v>1117</v>
      </c>
      <c r="I394" s="352" t="s">
        <v>2411</v>
      </c>
      <c r="J394" s="132" t="s">
        <v>1446</v>
      </c>
      <c r="K394" s="138" t="s">
        <v>203</v>
      </c>
      <c r="L394" s="140" t="s">
        <v>1119</v>
      </c>
      <c r="M394" s="132" t="str">
        <f>VLOOKUP(L394,CódigosRetorno!$A$2:$B$2080,2,FALSE)</f>
        <v>El dato ingresado como atributo @schemeURI es incorrecto.</v>
      </c>
      <c r="N394" s="141" t="s">
        <v>9</v>
      </c>
      <c r="O394" s="353"/>
    </row>
    <row r="395" spans="1:15" s="332" customFormat="1" ht="36" x14ac:dyDescent="0.3">
      <c r="A395" s="353"/>
      <c r="B395" s="1057"/>
      <c r="C395" s="1058"/>
      <c r="D395" s="1062"/>
      <c r="E395" s="1057"/>
      <c r="F395" s="125" t="s">
        <v>1447</v>
      </c>
      <c r="G395" s="271" t="s">
        <v>991</v>
      </c>
      <c r="H395" s="142" t="s">
        <v>2879</v>
      </c>
      <c r="I395" s="125">
        <v>1</v>
      </c>
      <c r="J395" s="132" t="s">
        <v>599</v>
      </c>
      <c r="K395" s="138" t="s">
        <v>6</v>
      </c>
      <c r="L395" s="140" t="s">
        <v>1574</v>
      </c>
      <c r="M395" s="132" t="str">
        <f>VLOOKUP(L395,CódigosRetorno!$A$2:$B$2080,2,FALSE)</f>
        <v>El XML no contiene el tag TaxScheme Name de impuestos globales</v>
      </c>
      <c r="N395" s="131" t="s">
        <v>9</v>
      </c>
      <c r="O395" s="353"/>
    </row>
    <row r="396" spans="1:15" s="332" customFormat="1" ht="24" x14ac:dyDescent="0.3">
      <c r="A396" s="353"/>
      <c r="B396" s="1057"/>
      <c r="C396" s="1058"/>
      <c r="D396" s="1062"/>
      <c r="E396" s="1057"/>
      <c r="F396" s="126"/>
      <c r="G396" s="271"/>
      <c r="H396" s="142"/>
      <c r="I396" s="126"/>
      <c r="J396" s="134" t="s">
        <v>1575</v>
      </c>
      <c r="K396" s="138" t="s">
        <v>6</v>
      </c>
      <c r="L396" s="140" t="s">
        <v>1576</v>
      </c>
      <c r="M396" s="132" t="str">
        <f>VLOOKUP(L396,CódigosRetorno!$A$2:$B$2080,2,FALSE)</f>
        <v>El valor del tag nombre del tributo no corresponde al esperado.</v>
      </c>
      <c r="N396" s="131" t="s">
        <v>1436</v>
      </c>
      <c r="O396" s="353"/>
    </row>
    <row r="397" spans="1:15" s="332" customFormat="1" ht="24" x14ac:dyDescent="0.3">
      <c r="A397" s="353"/>
      <c r="B397" s="1057"/>
      <c r="C397" s="1058"/>
      <c r="D397" s="1062"/>
      <c r="E397" s="1057"/>
      <c r="F397" s="1048" t="s">
        <v>141</v>
      </c>
      <c r="G397" s="1061"/>
      <c r="H397" s="1059" t="s">
        <v>2880</v>
      </c>
      <c r="I397" s="1048">
        <v>1</v>
      </c>
      <c r="J397" s="132" t="s">
        <v>599</v>
      </c>
      <c r="K397" s="138" t="s">
        <v>6</v>
      </c>
      <c r="L397" s="140" t="s">
        <v>1578</v>
      </c>
      <c r="M397" s="132" t="str">
        <f>VLOOKUP(L397,CódigosRetorno!$A$2:$B$2080,2,FALSE)</f>
        <v>El XML no contiene el tag código de tributo internacional de impuestos globales</v>
      </c>
      <c r="N397" s="131" t="s">
        <v>9</v>
      </c>
      <c r="O397" s="353"/>
    </row>
    <row r="398" spans="1:15" s="332" customFormat="1" ht="24" x14ac:dyDescent="0.3">
      <c r="A398" s="353"/>
      <c r="B398" s="1057"/>
      <c r="C398" s="1058"/>
      <c r="D398" s="1062"/>
      <c r="E398" s="1057"/>
      <c r="F398" s="1057"/>
      <c r="G398" s="1062"/>
      <c r="H398" s="1068"/>
      <c r="I398" s="1057"/>
      <c r="J398" s="134" t="s">
        <v>1579</v>
      </c>
      <c r="K398" s="138" t="s">
        <v>6</v>
      </c>
      <c r="L398" s="140" t="s">
        <v>1580</v>
      </c>
      <c r="M398" s="132" t="str">
        <f>VLOOKUP(L398,CódigosRetorno!$A$2:$B$2080,2,FALSE)</f>
        <v>El valor del tag codigo de tributo internacional no corresponde al esperado.</v>
      </c>
      <c r="N398" s="131" t="s">
        <v>1436</v>
      </c>
      <c r="O398" s="353"/>
    </row>
    <row r="399" spans="1:15" s="332" customFormat="1" ht="24" x14ac:dyDescent="0.3">
      <c r="A399" s="353"/>
      <c r="B399" s="1047">
        <v>47</v>
      </c>
      <c r="C399" s="1094" t="s">
        <v>2915</v>
      </c>
      <c r="D399" s="1063" t="s">
        <v>60</v>
      </c>
      <c r="E399" s="1063" t="s">
        <v>179</v>
      </c>
      <c r="F399" s="124" t="s">
        <v>295</v>
      </c>
      <c r="G399" s="124" t="s">
        <v>296</v>
      </c>
      <c r="H399" s="132" t="s">
        <v>2916</v>
      </c>
      <c r="I399" s="125">
        <v>1</v>
      </c>
      <c r="J399" s="132" t="s">
        <v>1396</v>
      </c>
      <c r="K399" s="138" t="s">
        <v>6</v>
      </c>
      <c r="L399" s="138" t="s">
        <v>1653</v>
      </c>
      <c r="M399" s="132" t="str">
        <f>VLOOKUP(L399,CódigosRetorno!$A$2:$B$2080,2,FALSE)</f>
        <v>El dato ingresado en ChargeTotalAmount no cumple con el formato establecido</v>
      </c>
      <c r="N399" s="131" t="s">
        <v>9</v>
      </c>
      <c r="O399" s="353"/>
    </row>
    <row r="400" spans="1:15" s="332" customFormat="1" ht="24" x14ac:dyDescent="0.3">
      <c r="A400" s="353"/>
      <c r="B400" s="1047"/>
      <c r="C400" s="1094"/>
      <c r="D400" s="1063"/>
      <c r="E400" s="1063"/>
      <c r="F400" s="131" t="s">
        <v>141</v>
      </c>
      <c r="G400" s="124" t="s">
        <v>303</v>
      </c>
      <c r="H400" s="91" t="s">
        <v>1353</v>
      </c>
      <c r="I400" s="141">
        <v>1</v>
      </c>
      <c r="J400" s="134" t="s">
        <v>1376</v>
      </c>
      <c r="K400" s="138" t="s">
        <v>6</v>
      </c>
      <c r="L400" s="140" t="s">
        <v>939</v>
      </c>
      <c r="M400" s="132" t="str">
        <f>VLOOKUP(L400,CódigosRetorno!$A$2:$B$2080,2,FALSE)</f>
        <v>La moneda debe ser la misma en todo el documento. Salvo las percepciones que sólo son en moneda nacional</v>
      </c>
      <c r="N400" s="131" t="s">
        <v>9</v>
      </c>
      <c r="O400" s="353"/>
    </row>
    <row r="401" spans="1:15" s="332" customFormat="1" ht="24" x14ac:dyDescent="0.3">
      <c r="A401" s="353"/>
      <c r="B401" s="1047">
        <f>B399+1</f>
        <v>48</v>
      </c>
      <c r="C401" s="1094" t="s">
        <v>2917</v>
      </c>
      <c r="D401" s="1063" t="s">
        <v>60</v>
      </c>
      <c r="E401" s="1063" t="s">
        <v>140</v>
      </c>
      <c r="F401" s="1061" t="s">
        <v>295</v>
      </c>
      <c r="G401" s="1061" t="s">
        <v>296</v>
      </c>
      <c r="H401" s="1043" t="s">
        <v>2918</v>
      </c>
      <c r="I401" s="131">
        <v>1</v>
      </c>
      <c r="J401" s="132" t="s">
        <v>946</v>
      </c>
      <c r="K401" s="138" t="s">
        <v>6</v>
      </c>
      <c r="L401" s="140" t="s">
        <v>1658</v>
      </c>
      <c r="M401" s="132" t="str">
        <f>VLOOKUP(L401,CódigosRetorno!$A$2:$B$2080,2,FALSE)</f>
        <v>El dato ingresado en PayableAmount no cumple con el formato establecido</v>
      </c>
      <c r="N401" s="131" t="s">
        <v>9</v>
      </c>
      <c r="O401" s="353"/>
    </row>
    <row r="402" spans="1:15" s="332" customFormat="1" ht="120" x14ac:dyDescent="0.3">
      <c r="A402" s="353"/>
      <c r="B402" s="1047"/>
      <c r="C402" s="1094"/>
      <c r="D402" s="1063"/>
      <c r="E402" s="1063"/>
      <c r="F402" s="1062"/>
      <c r="G402" s="1062"/>
      <c r="H402" s="1058"/>
      <c r="I402" s="131"/>
      <c r="J402" s="134" t="s">
        <v>2919</v>
      </c>
      <c r="K402" s="562" t="s">
        <v>6</v>
      </c>
      <c r="L402" s="562" t="s">
        <v>1660</v>
      </c>
      <c r="M402" s="132" t="str">
        <f>VLOOKUP(L402,CódigosRetorno!$A$2:$B$2080,2,FALSE)</f>
        <v>El importe total del comprobante no coincide con el valor calculado</v>
      </c>
      <c r="N402" s="131" t="s">
        <v>9</v>
      </c>
      <c r="O402" s="353"/>
    </row>
    <row r="403" spans="1:15" s="332" customFormat="1" ht="132" x14ac:dyDescent="0.3">
      <c r="A403" s="353"/>
      <c r="B403" s="1047"/>
      <c r="C403" s="1094"/>
      <c r="D403" s="1063"/>
      <c r="E403" s="1063"/>
      <c r="F403" s="1062"/>
      <c r="G403" s="1062"/>
      <c r="H403" s="1058"/>
      <c r="I403" s="131"/>
      <c r="J403" s="134" t="s">
        <v>2920</v>
      </c>
      <c r="K403" s="138" t="s">
        <v>203</v>
      </c>
      <c r="L403" s="562" t="s">
        <v>2537</v>
      </c>
      <c r="M403" s="132" t="str">
        <f>VLOOKUP(L403,CódigosRetorno!$A$2:$B$2080,2,FALSE)</f>
        <v>El importe total del comprobante no coincide con el valor calculado</v>
      </c>
      <c r="N403" s="131" t="s">
        <v>9</v>
      </c>
      <c r="O403" s="353"/>
    </row>
    <row r="404" spans="1:15" s="332" customFormat="1" ht="24" x14ac:dyDescent="0.3">
      <c r="A404" s="353"/>
      <c r="B404" s="1047"/>
      <c r="C404" s="1094"/>
      <c r="D404" s="1063"/>
      <c r="E404" s="1063"/>
      <c r="F404" s="1065"/>
      <c r="G404" s="1065"/>
      <c r="H404" s="1044"/>
      <c r="I404" s="131"/>
      <c r="J404" s="132" t="s">
        <v>2921</v>
      </c>
      <c r="K404" s="138" t="s">
        <v>6</v>
      </c>
      <c r="L404" s="138" t="s">
        <v>2922</v>
      </c>
      <c r="M404" s="132" t="str">
        <f>VLOOKUP(L404,CódigosRetorno!$A$2:$B$2080,2,FALSE)</f>
        <v>Si el tipo de nota de credito es 13, el Importe total debe ser cero</v>
      </c>
      <c r="N404" s="131" t="s">
        <v>9</v>
      </c>
      <c r="O404" s="353"/>
    </row>
    <row r="405" spans="1:15" s="332" customFormat="1" ht="24" x14ac:dyDescent="0.3">
      <c r="A405" s="353"/>
      <c r="B405" s="1047"/>
      <c r="C405" s="1094"/>
      <c r="D405" s="1063"/>
      <c r="E405" s="1063"/>
      <c r="F405" s="131" t="s">
        <v>141</v>
      </c>
      <c r="G405" s="124" t="s">
        <v>303</v>
      </c>
      <c r="H405" s="91" t="s">
        <v>1353</v>
      </c>
      <c r="I405" s="131">
        <v>1</v>
      </c>
      <c r="J405" s="134" t="s">
        <v>1376</v>
      </c>
      <c r="K405" s="138" t="s">
        <v>6</v>
      </c>
      <c r="L405" s="140" t="s">
        <v>939</v>
      </c>
      <c r="M405" s="132" t="str">
        <f>VLOOKUP(L405,CódigosRetorno!$A$2:$B$2080,2,FALSE)</f>
        <v>La moneda debe ser la misma en todo el documento. Salvo las percepciones que sólo son en moneda nacional</v>
      </c>
      <c r="N405" s="131" t="s">
        <v>9</v>
      </c>
      <c r="O405" s="353"/>
    </row>
    <row r="406" spans="1:15" s="332" customFormat="1" ht="24" x14ac:dyDescent="0.3">
      <c r="A406" s="353"/>
      <c r="B406" s="1048">
        <f>B401+1</f>
        <v>49</v>
      </c>
      <c r="C406" s="1043" t="s">
        <v>1674</v>
      </c>
      <c r="D406" s="1061" t="s">
        <v>60</v>
      </c>
      <c r="E406" s="1061" t="s">
        <v>179</v>
      </c>
      <c r="F406" s="131" t="s">
        <v>295</v>
      </c>
      <c r="G406" s="124" t="s">
        <v>296</v>
      </c>
      <c r="H406" s="132" t="s">
        <v>2923</v>
      </c>
      <c r="I406" s="131"/>
      <c r="J406" s="134" t="s">
        <v>2924</v>
      </c>
      <c r="K406" s="562" t="s">
        <v>6</v>
      </c>
      <c r="L406" s="562" t="s">
        <v>318</v>
      </c>
      <c r="M406" s="132" t="str">
        <f>VLOOKUP(L406,CódigosRetorno!$A$2:$B$2080,2,FALSE)</f>
        <v>El monto para el redondeo del Importe Total excede el valor permitido</v>
      </c>
      <c r="N406" s="131" t="s">
        <v>9</v>
      </c>
      <c r="O406" s="353"/>
    </row>
    <row r="407" spans="1:15" s="332" customFormat="1" ht="24" x14ac:dyDescent="0.3">
      <c r="A407" s="353"/>
      <c r="B407" s="1057"/>
      <c r="C407" s="1058"/>
      <c r="D407" s="1062"/>
      <c r="E407" s="1062"/>
      <c r="F407" s="131"/>
      <c r="G407" s="124"/>
      <c r="H407" s="132"/>
      <c r="I407" s="131"/>
      <c r="J407" s="134" t="s">
        <v>2925</v>
      </c>
      <c r="K407" s="138" t="s">
        <v>203</v>
      </c>
      <c r="L407" s="140" t="s">
        <v>2544</v>
      </c>
      <c r="M407" s="132" t="str">
        <f>VLOOKUP(L407,CódigosRetorno!$A$2:$B$2080,2,FALSE)</f>
        <v>El monto para el redondeo del Importe Total excede el valor permitido</v>
      </c>
      <c r="N407" s="131" t="s">
        <v>9</v>
      </c>
      <c r="O407" s="353"/>
    </row>
    <row r="408" spans="1:15" s="332" customFormat="1" ht="24" x14ac:dyDescent="0.3">
      <c r="A408" s="353"/>
      <c r="B408" s="1049"/>
      <c r="C408" s="1044"/>
      <c r="D408" s="1065"/>
      <c r="E408" s="1065"/>
      <c r="F408" s="131" t="s">
        <v>141</v>
      </c>
      <c r="G408" s="124" t="s">
        <v>303</v>
      </c>
      <c r="H408" s="91" t="s">
        <v>1353</v>
      </c>
      <c r="I408" s="131"/>
      <c r="J408" s="134" t="s">
        <v>1376</v>
      </c>
      <c r="K408" s="138" t="s">
        <v>6</v>
      </c>
      <c r="L408" s="140" t="s">
        <v>939</v>
      </c>
      <c r="M408" s="132" t="str">
        <f>VLOOKUP(L408,CódigosRetorno!$A$2:$B$2080,2,FALSE)</f>
        <v>La moneda debe ser la misma en todo el documento. Salvo las percepciones que sólo son en moneda nacional</v>
      </c>
      <c r="N408" s="131" t="s">
        <v>9</v>
      </c>
      <c r="O408" s="353"/>
    </row>
    <row r="409" spans="1:15" s="332" customFormat="1" x14ac:dyDescent="0.3">
      <c r="A409" s="353"/>
      <c r="B409" s="451" t="s">
        <v>2926</v>
      </c>
      <c r="C409" s="452"/>
      <c r="D409" s="452"/>
      <c r="E409" s="453"/>
      <c r="F409" s="453"/>
      <c r="G409" s="453"/>
      <c r="H409" s="452"/>
      <c r="I409" s="592"/>
      <c r="J409" s="419" t="s">
        <v>9</v>
      </c>
      <c r="K409" s="420" t="s">
        <v>9</v>
      </c>
      <c r="L409" s="421" t="s">
        <v>9</v>
      </c>
      <c r="M409" s="419" t="str">
        <f>VLOOKUP(L409,CódigosRetorno!$A$2:$B$2080,2,FALSE)</f>
        <v>-</v>
      </c>
      <c r="N409" s="418" t="s">
        <v>9</v>
      </c>
      <c r="O409" s="353"/>
    </row>
    <row r="410" spans="1:15" s="332" customFormat="1" ht="24" x14ac:dyDescent="0.3">
      <c r="A410" s="353"/>
      <c r="B410" s="1174">
        <f>B406+1</f>
        <v>50</v>
      </c>
      <c r="C410" s="1124" t="s">
        <v>2927</v>
      </c>
      <c r="D410" s="1174" t="s">
        <v>60</v>
      </c>
      <c r="E410" s="1174" t="s">
        <v>179</v>
      </c>
      <c r="F410" s="131" t="s">
        <v>655</v>
      </c>
      <c r="G410" s="124" t="s">
        <v>1679</v>
      </c>
      <c r="H410" s="134" t="s">
        <v>2928</v>
      </c>
      <c r="I410" s="136">
        <v>1</v>
      </c>
      <c r="J410" s="134" t="s">
        <v>1681</v>
      </c>
      <c r="K410" s="138" t="s">
        <v>6</v>
      </c>
      <c r="L410" s="138" t="s">
        <v>1682</v>
      </c>
      <c r="M410" s="132" t="str">
        <f>VLOOKUP(L410,CódigosRetorno!$A$2:$B$2080,2,FALSE)</f>
        <v>El valor del atributo no se encuentra en el catálogo</v>
      </c>
      <c r="N410" s="131" t="s">
        <v>1554</v>
      </c>
      <c r="O410" s="353"/>
    </row>
    <row r="411" spans="1:15" s="332" customFormat="1" ht="48" x14ac:dyDescent="0.3">
      <c r="A411" s="353"/>
      <c r="B411" s="1174"/>
      <c r="C411" s="1124"/>
      <c r="D411" s="1174"/>
      <c r="E411" s="1174"/>
      <c r="F411" s="131" t="s">
        <v>1127</v>
      </c>
      <c r="G411" s="124"/>
      <c r="H411" s="132" t="s">
        <v>2929</v>
      </c>
      <c r="I411" s="141">
        <v>1</v>
      </c>
      <c r="J411" s="132" t="s">
        <v>1695</v>
      </c>
      <c r="K411" s="138" t="s">
        <v>6</v>
      </c>
      <c r="L411" s="140" t="s">
        <v>1696</v>
      </c>
      <c r="M411" s="132" t="str">
        <f>VLOOKUP(L411,CódigosRetorno!$A$2:$B$2080,2,FALSE)</f>
        <v>El dato ingresado en descripcion de leyenda no cumple con el formato establecido.</v>
      </c>
      <c r="N411" s="141" t="s">
        <v>9</v>
      </c>
      <c r="O411" s="353"/>
    </row>
    <row r="412" spans="1:15" s="332" customFormat="1" x14ac:dyDescent="0.3">
      <c r="A412" s="353"/>
      <c r="B412" s="430" t="s">
        <v>2930</v>
      </c>
      <c r="C412" s="419"/>
      <c r="D412" s="420"/>
      <c r="E412" s="420"/>
      <c r="F412" s="418"/>
      <c r="G412" s="420"/>
      <c r="H412" s="419" t="s">
        <v>9</v>
      </c>
      <c r="I412" s="131"/>
      <c r="J412" s="419" t="s">
        <v>9</v>
      </c>
      <c r="K412" s="420" t="s">
        <v>9</v>
      </c>
      <c r="L412" s="421" t="s">
        <v>9</v>
      </c>
      <c r="M412" s="419" t="str">
        <f>VLOOKUP(L412,CódigosRetorno!$A$2:$B$2080,2,FALSE)</f>
        <v>-</v>
      </c>
      <c r="N412" s="418" t="s">
        <v>9</v>
      </c>
      <c r="O412" s="353"/>
    </row>
    <row r="413" spans="1:15" s="332" customFormat="1" ht="36" x14ac:dyDescent="0.3">
      <c r="A413" s="353"/>
      <c r="B413" s="1047" t="s">
        <v>2931</v>
      </c>
      <c r="C413" s="1094" t="s">
        <v>2932</v>
      </c>
      <c r="D413" s="1063" t="s">
        <v>324</v>
      </c>
      <c r="E413" s="1063" t="s">
        <v>179</v>
      </c>
      <c r="F413" s="138" t="s">
        <v>218</v>
      </c>
      <c r="G413" s="131"/>
      <c r="H413" s="132" t="s">
        <v>2933</v>
      </c>
      <c r="I413" s="131"/>
      <c r="J413" s="132" t="s">
        <v>1329</v>
      </c>
      <c r="K413" s="124" t="s">
        <v>203</v>
      </c>
      <c r="L413" s="138" t="s">
        <v>1330</v>
      </c>
      <c r="M413" s="132" t="str">
        <f>VLOOKUP(L413,CódigosRetorno!$A$2:$B$2080,2,FALSE)</f>
        <v>No existe información en el nombre del concepto.</v>
      </c>
      <c r="N413" s="141" t="s">
        <v>9</v>
      </c>
      <c r="O413" s="353"/>
    </row>
    <row r="414" spans="1:15" s="332" customFormat="1" ht="24" x14ac:dyDescent="0.3">
      <c r="A414" s="353"/>
      <c r="B414" s="1047"/>
      <c r="C414" s="1094"/>
      <c r="D414" s="1063"/>
      <c r="E414" s="1063"/>
      <c r="F414" s="1117" t="s">
        <v>655</v>
      </c>
      <c r="G414" s="1063" t="s">
        <v>1327</v>
      </c>
      <c r="H414" s="1094" t="s">
        <v>2934</v>
      </c>
      <c r="I414" s="131"/>
      <c r="J414" s="132" t="s">
        <v>2935</v>
      </c>
      <c r="K414" s="124" t="s">
        <v>6</v>
      </c>
      <c r="L414" s="138" t="s">
        <v>2252</v>
      </c>
      <c r="M414" s="132" t="str">
        <f>VLOOKUP(L414,CódigosRetorno!$A$2:$B$2080,2,FALSE)</f>
        <v>El XML no contiene el tag de Créditos Hipotecarios: Tipo de préstamo</v>
      </c>
      <c r="N414" s="131" t="s">
        <v>1332</v>
      </c>
      <c r="O414" s="353"/>
    </row>
    <row r="415" spans="1:15" s="332" customFormat="1" ht="36" x14ac:dyDescent="0.3">
      <c r="A415" s="353"/>
      <c r="B415" s="1047"/>
      <c r="C415" s="1094"/>
      <c r="D415" s="1063"/>
      <c r="E415" s="1063"/>
      <c r="F415" s="1117"/>
      <c r="G415" s="1063"/>
      <c r="H415" s="1094"/>
      <c r="I415" s="131"/>
      <c r="J415" s="132" t="s">
        <v>2936</v>
      </c>
      <c r="K415" s="124" t="s">
        <v>6</v>
      </c>
      <c r="L415" s="138" t="s">
        <v>2254</v>
      </c>
      <c r="M415" s="132" t="str">
        <f>VLOOKUP(L415,CódigosRetorno!$A$2:$B$2080,2,FALSE)</f>
        <v>El XML no contiene el tag de Créditos Hipotecarios: Partida Registral</v>
      </c>
      <c r="N415" s="141" t="s">
        <v>9</v>
      </c>
      <c r="O415" s="353"/>
    </row>
    <row r="416" spans="1:15" s="332" customFormat="1" ht="24" x14ac:dyDescent="0.3">
      <c r="A416" s="353"/>
      <c r="B416" s="1047"/>
      <c r="C416" s="1094"/>
      <c r="D416" s="1063"/>
      <c r="E416" s="1063"/>
      <c r="F416" s="1117"/>
      <c r="G416" s="1063"/>
      <c r="H416" s="1094"/>
      <c r="I416" s="131"/>
      <c r="J416" s="132" t="s">
        <v>2937</v>
      </c>
      <c r="K416" s="124" t="s">
        <v>6</v>
      </c>
      <c r="L416" s="138" t="s">
        <v>2256</v>
      </c>
      <c r="M416" s="132" t="str">
        <f>VLOOKUP(L416,CódigosRetorno!$A$2:$B$2080,2,FALSE)</f>
        <v>El XML no contiene el tag de Créditos Hipotecarios: Número de contrato</v>
      </c>
      <c r="N416" s="141" t="s">
        <v>9</v>
      </c>
      <c r="O416" s="353"/>
    </row>
    <row r="417" spans="1:15" s="332" customFormat="1" ht="24" x14ac:dyDescent="0.3">
      <c r="A417" s="353"/>
      <c r="B417" s="1047"/>
      <c r="C417" s="1094"/>
      <c r="D417" s="1063"/>
      <c r="E417" s="1063"/>
      <c r="F417" s="1117"/>
      <c r="G417" s="1063"/>
      <c r="H417" s="1094"/>
      <c r="I417" s="131"/>
      <c r="J417" s="132" t="s">
        <v>2938</v>
      </c>
      <c r="K417" s="124" t="s">
        <v>6</v>
      </c>
      <c r="L417" s="138" t="s">
        <v>2258</v>
      </c>
      <c r="M417" s="132" t="str">
        <f>VLOOKUP(L417,CódigosRetorno!$A$2:$B$2080,2,FALSE)</f>
        <v>El XML no contiene el tag de Créditos Hipotecarios: Fecha de otorgamiento del crédito</v>
      </c>
      <c r="N417" s="141" t="s">
        <v>9</v>
      </c>
      <c r="O417" s="353"/>
    </row>
    <row r="418" spans="1:15" s="332" customFormat="1" ht="36" x14ac:dyDescent="0.3">
      <c r="A418" s="353"/>
      <c r="B418" s="1047"/>
      <c r="C418" s="1094"/>
      <c r="D418" s="1063"/>
      <c r="E418" s="1063"/>
      <c r="F418" s="1117"/>
      <c r="G418" s="1063"/>
      <c r="H418" s="1094"/>
      <c r="I418" s="131"/>
      <c r="J418" s="132" t="s">
        <v>2939</v>
      </c>
      <c r="K418" s="124" t="s">
        <v>6</v>
      </c>
      <c r="L418" s="138" t="s">
        <v>2260</v>
      </c>
      <c r="M418" s="132" t="str">
        <f>VLOOKUP(L418,CódigosRetorno!$A$2:$B$2080,2,FALSE)</f>
        <v>El XML no contiene el tag de Créditos Hipotecarios: Dirección del predio - Código de ubigeo</v>
      </c>
      <c r="N418" s="141" t="s">
        <v>9</v>
      </c>
      <c r="O418" s="353"/>
    </row>
    <row r="419" spans="1:15" s="332" customFormat="1" ht="36" x14ac:dyDescent="0.3">
      <c r="A419" s="353"/>
      <c r="B419" s="1047"/>
      <c r="C419" s="1094"/>
      <c r="D419" s="1063"/>
      <c r="E419" s="1063"/>
      <c r="F419" s="1117"/>
      <c r="G419" s="1063"/>
      <c r="H419" s="1094"/>
      <c r="I419" s="131"/>
      <c r="J419" s="132" t="s">
        <v>2940</v>
      </c>
      <c r="K419" s="124" t="s">
        <v>6</v>
      </c>
      <c r="L419" s="138" t="s">
        <v>2262</v>
      </c>
      <c r="M419" s="132" t="str">
        <f>VLOOKUP(L419,CódigosRetorno!$A$2:$B$2080,2,FALSE)</f>
        <v>El XML no contiene el tag de Créditos Hipotecarios: Dirección del predio - Dirección completa</v>
      </c>
      <c r="N419" s="141" t="s">
        <v>9</v>
      </c>
      <c r="O419" s="353"/>
    </row>
    <row r="420" spans="1:15" s="332" customFormat="1" ht="24" x14ac:dyDescent="0.3">
      <c r="A420" s="353"/>
      <c r="B420" s="1047"/>
      <c r="C420" s="1094"/>
      <c r="D420" s="1063"/>
      <c r="E420" s="1063"/>
      <c r="F420" s="1117"/>
      <c r="G420" s="131" t="s">
        <v>1333</v>
      </c>
      <c r="H420" s="132" t="s">
        <v>1068</v>
      </c>
      <c r="I420" s="131"/>
      <c r="J420" s="132" t="s">
        <v>1334</v>
      </c>
      <c r="K420" s="124" t="s">
        <v>203</v>
      </c>
      <c r="L420" s="138" t="s">
        <v>1070</v>
      </c>
      <c r="M420" s="132" t="str">
        <f>VLOOKUP(L420,CódigosRetorno!$A$2:$B$2080,2,FALSE)</f>
        <v>El dato ingresado como atributo @listName es incorrecto.</v>
      </c>
      <c r="N420" s="141" t="s">
        <v>9</v>
      </c>
      <c r="O420" s="353"/>
    </row>
    <row r="421" spans="1:15" s="332" customFormat="1" ht="24" x14ac:dyDescent="0.3">
      <c r="A421" s="353"/>
      <c r="B421" s="1047"/>
      <c r="C421" s="1094"/>
      <c r="D421" s="1063"/>
      <c r="E421" s="1063"/>
      <c r="F421" s="1117"/>
      <c r="G421" s="131" t="s">
        <v>1045</v>
      </c>
      <c r="H421" s="132" t="s">
        <v>1065</v>
      </c>
      <c r="I421" s="131"/>
      <c r="J421" s="132" t="s">
        <v>1047</v>
      </c>
      <c r="K421" s="138" t="s">
        <v>203</v>
      </c>
      <c r="L421" s="140" t="s">
        <v>1066</v>
      </c>
      <c r="M421" s="132" t="str">
        <f>VLOOKUP(L421,CódigosRetorno!$A$2:$B$2080,2,FALSE)</f>
        <v>El dato ingresado como atributo @listAgencyName es incorrecto.</v>
      </c>
      <c r="N421" s="141" t="s">
        <v>9</v>
      </c>
      <c r="O421" s="353"/>
    </row>
    <row r="422" spans="1:15" s="332" customFormat="1" ht="36" x14ac:dyDescent="0.3">
      <c r="A422" s="353"/>
      <c r="B422" s="1047"/>
      <c r="C422" s="1094"/>
      <c r="D422" s="1063"/>
      <c r="E422" s="1063"/>
      <c r="F422" s="1118"/>
      <c r="G422" s="198" t="s">
        <v>1335</v>
      </c>
      <c r="H422" s="328" t="s">
        <v>1072</v>
      </c>
      <c r="I422" s="131"/>
      <c r="J422" s="132" t="s">
        <v>1336</v>
      </c>
      <c r="K422" s="138" t="s">
        <v>203</v>
      </c>
      <c r="L422" s="140" t="s">
        <v>1074</v>
      </c>
      <c r="M422" s="132" t="str">
        <f>VLOOKUP(L422,CódigosRetorno!$A$2:$B$2080,2,FALSE)</f>
        <v>El dato ingresado como atributo @listURI es incorrecto.</v>
      </c>
      <c r="N422" s="141" t="s">
        <v>9</v>
      </c>
      <c r="O422" s="353"/>
    </row>
    <row r="423" spans="1:15" s="332" customFormat="1" ht="36" x14ac:dyDescent="0.3">
      <c r="A423" s="353"/>
      <c r="B423" s="1047"/>
      <c r="C423" s="1094"/>
      <c r="D423" s="1063"/>
      <c r="E423" s="1129"/>
      <c r="F423" s="319" t="s">
        <v>703</v>
      </c>
      <c r="G423" s="319" t="s">
        <v>2941</v>
      </c>
      <c r="H423" s="318" t="s">
        <v>2942</v>
      </c>
      <c r="I423" s="352"/>
      <c r="J423" s="132" t="s">
        <v>2943</v>
      </c>
      <c r="K423" s="124" t="s">
        <v>6</v>
      </c>
      <c r="L423" s="138" t="s">
        <v>1339</v>
      </c>
      <c r="M423" s="132" t="str">
        <f>VLOOKUP(L423,CódigosRetorno!$A$2:$B$2080,2,FALSE)</f>
        <v>El XML no contiene tag o no existe información del valor del concepto por linea.</v>
      </c>
      <c r="N423" s="141" t="s">
        <v>9</v>
      </c>
      <c r="O423" s="353"/>
    </row>
    <row r="424" spans="1:15" s="332" customFormat="1" ht="36" x14ac:dyDescent="0.3">
      <c r="A424" s="353"/>
      <c r="B424" s="1047"/>
      <c r="C424" s="1094"/>
      <c r="D424" s="1063"/>
      <c r="E424" s="1129"/>
      <c r="F424" s="206" t="s">
        <v>174</v>
      </c>
      <c r="G424" s="206" t="s">
        <v>175</v>
      </c>
      <c r="H424" s="199" t="s">
        <v>2944</v>
      </c>
      <c r="I424" s="352"/>
      <c r="J424" s="132" t="s">
        <v>2945</v>
      </c>
      <c r="K424" s="124" t="s">
        <v>203</v>
      </c>
      <c r="L424" s="138" t="s">
        <v>1864</v>
      </c>
      <c r="M424" s="132" t="str">
        <f>VLOOKUP(L424,CódigosRetorno!$A$2:$B$2080,2,FALSE)</f>
        <v>El dato ingresado como valor del concepto de la linea no cumple con el formato establecido.</v>
      </c>
      <c r="N424" s="131" t="s">
        <v>2269</v>
      </c>
      <c r="O424" s="353"/>
    </row>
    <row r="425" spans="1:15" s="332" customFormat="1" ht="36" x14ac:dyDescent="0.3">
      <c r="A425" s="353"/>
      <c r="B425" s="1047"/>
      <c r="C425" s="1094"/>
      <c r="D425" s="1063"/>
      <c r="E425" s="1129"/>
      <c r="F425" s="206" t="s">
        <v>174</v>
      </c>
      <c r="G425" s="206" t="s">
        <v>2270</v>
      </c>
      <c r="H425" s="199" t="s">
        <v>2946</v>
      </c>
      <c r="I425" s="352"/>
      <c r="J425" s="132" t="s">
        <v>2947</v>
      </c>
      <c r="K425" s="124" t="s">
        <v>203</v>
      </c>
      <c r="L425" s="138" t="s">
        <v>1864</v>
      </c>
      <c r="M425" s="132" t="str">
        <f>VLOOKUP(L425,CódigosRetorno!$A$2:$B$2080,2,FALSE)</f>
        <v>El dato ingresado como valor del concepto de la linea no cumple con el formato establecido.</v>
      </c>
      <c r="N425" s="131" t="s">
        <v>2273</v>
      </c>
      <c r="O425" s="353"/>
    </row>
    <row r="426" spans="1:15" s="332" customFormat="1" ht="48" x14ac:dyDescent="0.3">
      <c r="A426" s="353"/>
      <c r="B426" s="1047"/>
      <c r="C426" s="1094"/>
      <c r="D426" s="1063"/>
      <c r="E426" s="1129"/>
      <c r="F426" s="206" t="s">
        <v>703</v>
      </c>
      <c r="G426" s="206"/>
      <c r="H426" s="199" t="s">
        <v>2948</v>
      </c>
      <c r="I426" s="352"/>
      <c r="J426" s="132" t="s">
        <v>2949</v>
      </c>
      <c r="K426" s="124" t="s">
        <v>203</v>
      </c>
      <c r="L426" s="138" t="s">
        <v>1864</v>
      </c>
      <c r="M426" s="132" t="str">
        <f>VLOOKUP(L426,CódigosRetorno!$A$2:$B$2080,2,FALSE)</f>
        <v>El dato ingresado como valor del concepto de la linea no cumple con el formato establecido.</v>
      </c>
      <c r="N426" s="141" t="s">
        <v>9</v>
      </c>
      <c r="O426" s="353"/>
    </row>
    <row r="427" spans="1:15" s="332" customFormat="1" ht="48" x14ac:dyDescent="0.3">
      <c r="A427" s="353"/>
      <c r="B427" s="1047"/>
      <c r="C427" s="1094"/>
      <c r="D427" s="1063"/>
      <c r="E427" s="1129"/>
      <c r="F427" s="206" t="s">
        <v>1213</v>
      </c>
      <c r="G427" s="206" t="s">
        <v>2276</v>
      </c>
      <c r="H427" s="199" t="s">
        <v>2950</v>
      </c>
      <c r="I427" s="352"/>
      <c r="J427" s="132" t="s">
        <v>2951</v>
      </c>
      <c r="K427" s="124" t="s">
        <v>203</v>
      </c>
      <c r="L427" s="138" t="s">
        <v>1864</v>
      </c>
      <c r="M427" s="132" t="str">
        <f>VLOOKUP(L427,CódigosRetorno!$A$2:$B$2080,2,FALSE)</f>
        <v>El dato ingresado como valor del concepto de la linea no cumple con el formato establecido.</v>
      </c>
      <c r="N427" s="141" t="s">
        <v>9</v>
      </c>
      <c r="O427" s="353"/>
    </row>
    <row r="428" spans="1:15" s="332" customFormat="1" ht="36" x14ac:dyDescent="0.3">
      <c r="A428" s="353"/>
      <c r="B428" s="1047"/>
      <c r="C428" s="1094"/>
      <c r="D428" s="1063"/>
      <c r="E428" s="1129"/>
      <c r="F428" s="206" t="s">
        <v>211</v>
      </c>
      <c r="G428" s="206" t="s">
        <v>212</v>
      </c>
      <c r="H428" s="199" t="s">
        <v>2952</v>
      </c>
      <c r="I428" s="352"/>
      <c r="J428" s="132" t="s">
        <v>2953</v>
      </c>
      <c r="K428" s="124" t="s">
        <v>203</v>
      </c>
      <c r="L428" s="138" t="s">
        <v>1864</v>
      </c>
      <c r="M428" s="132" t="str">
        <f>VLOOKUP(L428,CódigosRetorno!$A$2:$B$2080,2,FALSE)</f>
        <v>El dato ingresado como valor del concepto de la linea no cumple con el formato establecido.</v>
      </c>
      <c r="N428" s="141" t="s">
        <v>9</v>
      </c>
      <c r="O428" s="353"/>
    </row>
    <row r="429" spans="1:15" s="332" customFormat="1" ht="36" x14ac:dyDescent="0.3">
      <c r="A429" s="353"/>
      <c r="B429" s="1047"/>
      <c r="C429" s="1094"/>
      <c r="D429" s="1063"/>
      <c r="E429" s="1129"/>
      <c r="F429" s="206" t="s">
        <v>1127</v>
      </c>
      <c r="G429" s="206"/>
      <c r="H429" s="199" t="s">
        <v>2954</v>
      </c>
      <c r="I429" s="352"/>
      <c r="J429" s="132" t="s">
        <v>2955</v>
      </c>
      <c r="K429" s="124" t="s">
        <v>203</v>
      </c>
      <c r="L429" s="138" t="s">
        <v>1864</v>
      </c>
      <c r="M429" s="132" t="str">
        <f>VLOOKUP(L429,CódigosRetorno!$A$2:$B$2080,2,FALSE)</f>
        <v>El dato ingresado como valor del concepto de la linea no cumple con el formato establecido.</v>
      </c>
      <c r="N429" s="131" t="s">
        <v>1140</v>
      </c>
      <c r="O429" s="353"/>
    </row>
    <row r="430" spans="1:15" s="332" customFormat="1" ht="36" x14ac:dyDescent="0.3">
      <c r="A430" s="353"/>
      <c r="B430" s="1047"/>
      <c r="C430" s="1094"/>
      <c r="D430" s="1063"/>
      <c r="E430" s="1129"/>
      <c r="F430" s="206" t="s">
        <v>1131</v>
      </c>
      <c r="G430" s="206"/>
      <c r="H430" s="199" t="s">
        <v>2956</v>
      </c>
      <c r="I430" s="352"/>
      <c r="J430" s="1043" t="s">
        <v>2957</v>
      </c>
      <c r="K430" s="1061" t="s">
        <v>203</v>
      </c>
      <c r="L430" s="1066" t="s">
        <v>1864</v>
      </c>
      <c r="M430" s="1043" t="str">
        <f>VLOOKUP(L430,CódigosRetorno!$A$2:$B$2080,2,FALSE)</f>
        <v>El dato ingresado como valor del concepto de la linea no cumple con el formato establecido.</v>
      </c>
      <c r="N430" s="1061" t="s">
        <v>9</v>
      </c>
      <c r="O430" s="353"/>
    </row>
    <row r="431" spans="1:15" s="332" customFormat="1" ht="36" x14ac:dyDescent="0.3">
      <c r="A431" s="353"/>
      <c r="B431" s="1047"/>
      <c r="C431" s="1094"/>
      <c r="D431" s="1063"/>
      <c r="E431" s="1129"/>
      <c r="F431" s="206" t="s">
        <v>223</v>
      </c>
      <c r="G431" s="206"/>
      <c r="H431" s="199" t="s">
        <v>2958</v>
      </c>
      <c r="I431" s="352"/>
      <c r="J431" s="1058"/>
      <c r="K431" s="1062"/>
      <c r="L431" s="1069"/>
      <c r="M431" s="1058" t="e">
        <f>VLOOKUP(L431,#REF!,2,FALSE)</f>
        <v>#REF!</v>
      </c>
      <c r="N431" s="1062"/>
      <c r="O431" s="353"/>
    </row>
    <row r="432" spans="1:15" s="332" customFormat="1" ht="36" x14ac:dyDescent="0.3">
      <c r="A432" s="353"/>
      <c r="B432" s="1047"/>
      <c r="C432" s="1094"/>
      <c r="D432" s="1063"/>
      <c r="E432" s="1129"/>
      <c r="F432" s="206" t="s">
        <v>223</v>
      </c>
      <c r="G432" s="206"/>
      <c r="H432" s="199" t="s">
        <v>2959</v>
      </c>
      <c r="I432" s="352"/>
      <c r="J432" s="1058"/>
      <c r="K432" s="1062"/>
      <c r="L432" s="1069"/>
      <c r="M432" s="1058" t="e">
        <f>VLOOKUP(L432,#REF!,2,FALSE)</f>
        <v>#REF!</v>
      </c>
      <c r="N432" s="1062"/>
      <c r="O432" s="353"/>
    </row>
    <row r="433" spans="1:15" s="332" customFormat="1" ht="36" x14ac:dyDescent="0.3">
      <c r="A433" s="353"/>
      <c r="B433" s="1047"/>
      <c r="C433" s="1094"/>
      <c r="D433" s="1063"/>
      <c r="E433" s="1129"/>
      <c r="F433" s="206" t="s">
        <v>223</v>
      </c>
      <c r="G433" s="206"/>
      <c r="H433" s="199" t="s">
        <v>2960</v>
      </c>
      <c r="I433" s="352"/>
      <c r="J433" s="1044"/>
      <c r="K433" s="1065"/>
      <c r="L433" s="1067"/>
      <c r="M433" s="1044" t="e">
        <f>VLOOKUP(L433,#REF!,2,FALSE)</f>
        <v>#REF!</v>
      </c>
      <c r="N433" s="1065"/>
      <c r="O433" s="353"/>
    </row>
    <row r="434" spans="1:15" s="332" customFormat="1" ht="36" x14ac:dyDescent="0.3">
      <c r="A434" s="353"/>
      <c r="B434" s="1048"/>
      <c r="C434" s="1043"/>
      <c r="D434" s="1061"/>
      <c r="E434" s="1176"/>
      <c r="F434" s="206" t="s">
        <v>2288</v>
      </c>
      <c r="G434" s="206" t="s">
        <v>2289</v>
      </c>
      <c r="H434" s="199" t="s">
        <v>2961</v>
      </c>
      <c r="I434" s="567"/>
      <c r="J434" s="133" t="s">
        <v>2291</v>
      </c>
      <c r="K434" s="319" t="s">
        <v>203</v>
      </c>
      <c r="L434" s="319" t="s">
        <v>1864</v>
      </c>
      <c r="M434" s="128" t="str">
        <f>VLOOKUP(L434,CódigosRetorno!$A$2:$B$2080,2,FALSE)</f>
        <v>El dato ingresado como valor del concepto de la linea no cumple con el formato establecido.</v>
      </c>
      <c r="N434" s="198" t="s">
        <v>9</v>
      </c>
      <c r="O434" s="353"/>
    </row>
    <row r="435" spans="1:15" s="332" customFormat="1" x14ac:dyDescent="0.3">
      <c r="A435" s="353"/>
      <c r="B435" s="435" t="s">
        <v>2292</v>
      </c>
      <c r="C435" s="455"/>
      <c r="D435" s="455"/>
      <c r="E435" s="455"/>
      <c r="F435" s="455"/>
      <c r="G435" s="455"/>
      <c r="H435" s="455"/>
      <c r="I435" s="578"/>
      <c r="J435" s="456"/>
      <c r="K435" s="437"/>
      <c r="L435" s="457"/>
      <c r="M435" s="458"/>
      <c r="N435" s="437"/>
      <c r="O435" s="353"/>
    </row>
    <row r="436" spans="1:15" s="332" customFormat="1" ht="36" x14ac:dyDescent="0.3">
      <c r="B436" s="1049" t="s">
        <v>2962</v>
      </c>
      <c r="C436" s="1044" t="s">
        <v>2294</v>
      </c>
      <c r="D436" s="1161" t="s">
        <v>324</v>
      </c>
      <c r="E436" s="1161" t="s">
        <v>179</v>
      </c>
      <c r="F436" s="320" t="s">
        <v>218</v>
      </c>
      <c r="G436" s="127"/>
      <c r="H436" s="315" t="s">
        <v>2933</v>
      </c>
      <c r="I436" s="132"/>
      <c r="J436" s="315" t="s">
        <v>1329</v>
      </c>
      <c r="K436" s="130" t="s">
        <v>203</v>
      </c>
      <c r="L436" s="320" t="s">
        <v>1330</v>
      </c>
      <c r="M436" s="315" t="str">
        <f>VLOOKUP(L436,CódigosRetorno!$A$2:$B$2080,2,FALSE)</f>
        <v>No existe información en el nombre del concepto.</v>
      </c>
      <c r="N436" s="130" t="s">
        <v>9</v>
      </c>
    </row>
    <row r="437" spans="1:15" s="332" customFormat="1" ht="36" x14ac:dyDescent="0.3">
      <c r="B437" s="1063"/>
      <c r="C437" s="1113"/>
      <c r="D437" s="1173"/>
      <c r="E437" s="1173"/>
      <c r="F437" s="138" t="s">
        <v>655</v>
      </c>
      <c r="G437" s="124" t="s">
        <v>1327</v>
      </c>
      <c r="H437" s="134" t="s">
        <v>2934</v>
      </c>
      <c r="I437" s="132"/>
      <c r="J437" s="134" t="s">
        <v>181</v>
      </c>
      <c r="K437" s="124" t="s">
        <v>9</v>
      </c>
      <c r="L437" s="138" t="s">
        <v>9</v>
      </c>
      <c r="M437" s="132" t="str">
        <f>VLOOKUP(L437,CódigosRetorno!$A$2:$B$2080,2,FALSE)</f>
        <v>-</v>
      </c>
      <c r="N437" s="124" t="s">
        <v>9</v>
      </c>
    </row>
    <row r="438" spans="1:15" s="332" customFormat="1" ht="24" x14ac:dyDescent="0.3">
      <c r="B438" s="1063"/>
      <c r="C438" s="1113"/>
      <c r="D438" s="1173"/>
      <c r="E438" s="1173"/>
      <c r="F438" s="1117"/>
      <c r="G438" s="131" t="s">
        <v>1333</v>
      </c>
      <c r="H438" s="132" t="s">
        <v>1068</v>
      </c>
      <c r="I438" s="132"/>
      <c r="J438" s="132" t="s">
        <v>1334</v>
      </c>
      <c r="K438" s="124" t="s">
        <v>203</v>
      </c>
      <c r="L438" s="138" t="s">
        <v>1070</v>
      </c>
      <c r="M438" s="132" t="str">
        <f>VLOOKUP(L438,CódigosRetorno!$A$2:$B$2080,2,FALSE)</f>
        <v>El dato ingresado como atributo @listName es incorrecto.</v>
      </c>
      <c r="N438" s="124" t="s">
        <v>9</v>
      </c>
    </row>
    <row r="439" spans="1:15" s="332" customFormat="1" ht="24" x14ac:dyDescent="0.3">
      <c r="B439" s="1063"/>
      <c r="C439" s="1113"/>
      <c r="D439" s="1173"/>
      <c r="E439" s="1173"/>
      <c r="F439" s="1117"/>
      <c r="G439" s="131" t="s">
        <v>1045</v>
      </c>
      <c r="H439" s="132" t="s">
        <v>1065</v>
      </c>
      <c r="I439" s="132"/>
      <c r="J439" s="132" t="s">
        <v>1047</v>
      </c>
      <c r="K439" s="138" t="s">
        <v>203</v>
      </c>
      <c r="L439" s="140" t="s">
        <v>1066</v>
      </c>
      <c r="M439" s="132" t="str">
        <f>VLOOKUP(L439,CódigosRetorno!$A$2:$B$2080,2,FALSE)</f>
        <v>El dato ingresado como atributo @listAgencyName es incorrecto.</v>
      </c>
      <c r="N439" s="124" t="s">
        <v>9</v>
      </c>
    </row>
    <row r="440" spans="1:15" s="332" customFormat="1" ht="36" x14ac:dyDescent="0.3">
      <c r="B440" s="1063"/>
      <c r="C440" s="1113"/>
      <c r="D440" s="1173"/>
      <c r="E440" s="1173"/>
      <c r="F440" s="1118"/>
      <c r="G440" s="198" t="s">
        <v>1335</v>
      </c>
      <c r="H440" s="328" t="s">
        <v>1072</v>
      </c>
      <c r="I440" s="132"/>
      <c r="J440" s="132" t="s">
        <v>1336</v>
      </c>
      <c r="K440" s="138" t="s">
        <v>203</v>
      </c>
      <c r="L440" s="140" t="s">
        <v>1074</v>
      </c>
      <c r="M440" s="132" t="str">
        <f>VLOOKUP(L440,CódigosRetorno!$A$2:$B$2080,2,FALSE)</f>
        <v>El dato ingresado como atributo @listURI es incorrecto.</v>
      </c>
      <c r="N440" s="124" t="s">
        <v>9</v>
      </c>
    </row>
    <row r="441" spans="1:15" s="332" customFormat="1" ht="24" x14ac:dyDescent="0.3">
      <c r="B441" s="1063"/>
      <c r="C441" s="1113"/>
      <c r="D441" s="1173"/>
      <c r="E441" s="1175"/>
      <c r="F441" s="1118" t="s">
        <v>703</v>
      </c>
      <c r="G441" s="1172"/>
      <c r="H441" s="1043" t="s">
        <v>2963</v>
      </c>
      <c r="I441" s="189"/>
      <c r="J441" s="132" t="s">
        <v>2298</v>
      </c>
      <c r="K441" s="138" t="s">
        <v>6</v>
      </c>
      <c r="L441" s="138" t="s">
        <v>1339</v>
      </c>
      <c r="M441" s="132" t="str">
        <f>VLOOKUP(L441,CódigosRetorno!$A$2:$B$2080,2,FALSE)</f>
        <v>El XML no contiene tag o no existe información del valor del concepto por linea.</v>
      </c>
      <c r="N441" s="124" t="s">
        <v>9</v>
      </c>
    </row>
    <row r="442" spans="1:15" s="332" customFormat="1" ht="60" x14ac:dyDescent="0.3">
      <c r="B442" s="1063"/>
      <c r="C442" s="1113"/>
      <c r="D442" s="1173"/>
      <c r="E442" s="1175"/>
      <c r="F442" s="1119"/>
      <c r="G442" s="1171"/>
      <c r="H442" s="1058"/>
      <c r="I442" s="189"/>
      <c r="J442" s="132" t="s">
        <v>2299</v>
      </c>
      <c r="K442" s="138" t="s">
        <v>203</v>
      </c>
      <c r="L442" s="138" t="s">
        <v>1864</v>
      </c>
      <c r="M442" s="132" t="str">
        <f>VLOOKUP(L442,CódigosRetorno!$A$2:$B$2080,2,FALSE)</f>
        <v>El dato ingresado como valor del concepto de la linea no cumple con el formato establecido.</v>
      </c>
      <c r="N442" s="124"/>
    </row>
    <row r="443" spans="1:15" s="332" customFormat="1" ht="24" x14ac:dyDescent="0.3">
      <c r="B443" s="1063"/>
      <c r="C443" s="1113"/>
      <c r="D443" s="1173"/>
      <c r="E443" s="1175"/>
      <c r="F443" s="206" t="s">
        <v>192</v>
      </c>
      <c r="G443" s="372"/>
      <c r="H443" s="142" t="s">
        <v>2964</v>
      </c>
      <c r="I443" s="189"/>
      <c r="J443" s="132" t="s">
        <v>2965</v>
      </c>
      <c r="K443" s="138" t="s">
        <v>203</v>
      </c>
      <c r="L443" s="138" t="s">
        <v>1864</v>
      </c>
      <c r="M443" s="132" t="str">
        <f>VLOOKUP(L443,CódigosRetorno!$A$2:$B$2080,2,FALSE)</f>
        <v>El dato ingresado como valor del concepto de la linea no cumple con el formato establecido.</v>
      </c>
      <c r="N443" s="124" t="s">
        <v>9</v>
      </c>
    </row>
    <row r="444" spans="1:15" s="332" customFormat="1" ht="36" x14ac:dyDescent="0.3">
      <c r="B444" s="1063"/>
      <c r="C444" s="1113"/>
      <c r="D444" s="1173"/>
      <c r="E444" s="1175"/>
      <c r="F444" s="320" t="s">
        <v>2288</v>
      </c>
      <c r="G444" s="320" t="s">
        <v>2289</v>
      </c>
      <c r="H444" s="315" t="s">
        <v>2966</v>
      </c>
      <c r="I444" s="189"/>
      <c r="J444" s="132" t="s">
        <v>2307</v>
      </c>
      <c r="K444" s="138" t="s">
        <v>203</v>
      </c>
      <c r="L444" s="138" t="s">
        <v>1864</v>
      </c>
      <c r="M444" s="132" t="str">
        <f>VLOOKUP(L444,CódigosRetorno!$A$2:$B$2080,2,FALSE)</f>
        <v>El dato ingresado como valor del concepto de la linea no cumple con el formato establecido.</v>
      </c>
      <c r="N444" s="124" t="s">
        <v>9</v>
      </c>
    </row>
    <row r="445" spans="1:15" s="332" customFormat="1" ht="36" x14ac:dyDescent="0.3">
      <c r="B445" s="1047" t="s">
        <v>2967</v>
      </c>
      <c r="C445" s="1094" t="s">
        <v>2308</v>
      </c>
      <c r="D445" s="1063" t="s">
        <v>324</v>
      </c>
      <c r="E445" s="1173" t="s">
        <v>179</v>
      </c>
      <c r="F445" s="138" t="s">
        <v>218</v>
      </c>
      <c r="G445" s="131"/>
      <c r="H445" s="132" t="s">
        <v>2933</v>
      </c>
      <c r="I445" s="132"/>
      <c r="J445" s="132" t="s">
        <v>1329</v>
      </c>
      <c r="K445" s="124" t="s">
        <v>203</v>
      </c>
      <c r="L445" s="138" t="s">
        <v>1330</v>
      </c>
      <c r="M445" s="132" t="str">
        <f>VLOOKUP(L445,CódigosRetorno!$A$2:$B$2080,2,FALSE)</f>
        <v>No existe información en el nombre del concepto.</v>
      </c>
      <c r="N445" s="124" t="s">
        <v>9</v>
      </c>
    </row>
    <row r="446" spans="1:15" s="332" customFormat="1" ht="36" x14ac:dyDescent="0.3">
      <c r="B446" s="1047"/>
      <c r="C446" s="1094"/>
      <c r="D446" s="1063"/>
      <c r="E446" s="1173"/>
      <c r="F446" s="138" t="s">
        <v>655</v>
      </c>
      <c r="G446" s="124" t="s">
        <v>1327</v>
      </c>
      <c r="H446" s="134" t="s">
        <v>2934</v>
      </c>
      <c r="I446" s="132"/>
      <c r="J446" s="134" t="s">
        <v>181</v>
      </c>
      <c r="K446" s="124" t="s">
        <v>9</v>
      </c>
      <c r="L446" s="138" t="s">
        <v>9</v>
      </c>
      <c r="M446" s="132" t="str">
        <f>VLOOKUP(L446,CódigosRetorno!$A$2:$B$2080,2,FALSE)</f>
        <v>-</v>
      </c>
      <c r="N446" s="124" t="s">
        <v>9</v>
      </c>
    </row>
    <row r="447" spans="1:15" s="332" customFormat="1" ht="24" x14ac:dyDescent="0.3">
      <c r="B447" s="1047"/>
      <c r="C447" s="1094"/>
      <c r="D447" s="1063"/>
      <c r="E447" s="1173"/>
      <c r="F447" s="1063"/>
      <c r="G447" s="131" t="s">
        <v>1333</v>
      </c>
      <c r="H447" s="132" t="s">
        <v>1068</v>
      </c>
      <c r="I447" s="132"/>
      <c r="J447" s="132" t="s">
        <v>1334</v>
      </c>
      <c r="K447" s="124" t="s">
        <v>203</v>
      </c>
      <c r="L447" s="138" t="s">
        <v>1070</v>
      </c>
      <c r="M447" s="132" t="str">
        <f>VLOOKUP(L447,CódigosRetorno!$A$2:$B$2080,2,FALSE)</f>
        <v>El dato ingresado como atributo @listName es incorrecto.</v>
      </c>
      <c r="N447" s="124" t="s">
        <v>9</v>
      </c>
    </row>
    <row r="448" spans="1:15" s="332" customFormat="1" ht="24" x14ac:dyDescent="0.3">
      <c r="B448" s="1047"/>
      <c r="C448" s="1094"/>
      <c r="D448" s="1063"/>
      <c r="E448" s="1173"/>
      <c r="F448" s="1063"/>
      <c r="G448" s="131" t="s">
        <v>1045</v>
      </c>
      <c r="H448" s="132" t="s">
        <v>1065</v>
      </c>
      <c r="I448" s="132"/>
      <c r="J448" s="132" t="s">
        <v>1047</v>
      </c>
      <c r="K448" s="138" t="s">
        <v>203</v>
      </c>
      <c r="L448" s="140" t="s">
        <v>1066</v>
      </c>
      <c r="M448" s="132" t="str">
        <f>VLOOKUP(L448,CódigosRetorno!$A$2:$B$2080,2,FALSE)</f>
        <v>El dato ingresado como atributo @listAgencyName es incorrecto.</v>
      </c>
      <c r="N448" s="124" t="s">
        <v>9</v>
      </c>
    </row>
    <row r="449" spans="2:14" s="332" customFormat="1" ht="36" x14ac:dyDescent="0.3">
      <c r="B449" s="1047"/>
      <c r="C449" s="1094"/>
      <c r="D449" s="1063"/>
      <c r="E449" s="1173"/>
      <c r="F449" s="1063"/>
      <c r="G449" s="141" t="s">
        <v>1335</v>
      </c>
      <c r="H449" s="91" t="s">
        <v>1072</v>
      </c>
      <c r="I449" s="132"/>
      <c r="J449" s="132" t="s">
        <v>1336</v>
      </c>
      <c r="K449" s="138" t="s">
        <v>203</v>
      </c>
      <c r="L449" s="140" t="s">
        <v>1074</v>
      </c>
      <c r="M449" s="132" t="str">
        <f>VLOOKUP(L449,CódigosRetorno!$A$2:$B$2080,2,FALSE)</f>
        <v>El dato ingresado como atributo @listURI es incorrecto.</v>
      </c>
      <c r="N449" s="124" t="s">
        <v>9</v>
      </c>
    </row>
    <row r="450" spans="2:14" s="332" customFormat="1" ht="24" x14ac:dyDescent="0.3">
      <c r="B450" s="1047"/>
      <c r="C450" s="1094"/>
      <c r="D450" s="1063"/>
      <c r="E450" s="1173"/>
      <c r="F450" s="1117" t="s">
        <v>174</v>
      </c>
      <c r="G450" s="1117" t="s">
        <v>175</v>
      </c>
      <c r="H450" s="1094" t="s">
        <v>2968</v>
      </c>
      <c r="I450" s="132"/>
      <c r="J450" s="132" t="s">
        <v>2310</v>
      </c>
      <c r="K450" s="124" t="s">
        <v>6</v>
      </c>
      <c r="L450" s="138" t="s">
        <v>2311</v>
      </c>
      <c r="M450" s="132" t="str">
        <f>VLOOKUP(L450,CódigosRetorno!$A$2:$B$2080,2,FALSE)</f>
        <v>El XML no contiene tag o no existe información de la fecha del concepto por linea</v>
      </c>
      <c r="N450" s="124" t="s">
        <v>9</v>
      </c>
    </row>
    <row r="451" spans="2:14" s="332" customFormat="1" ht="24" x14ac:dyDescent="0.3">
      <c r="B451" s="1047"/>
      <c r="C451" s="1094"/>
      <c r="D451" s="1063"/>
      <c r="E451" s="1173"/>
      <c r="F451" s="1117"/>
      <c r="G451" s="1117"/>
      <c r="H451" s="1094"/>
      <c r="I451" s="132"/>
      <c r="J451" s="132" t="s">
        <v>2312</v>
      </c>
      <c r="K451" s="138" t="s">
        <v>203</v>
      </c>
      <c r="L451" s="138" t="s">
        <v>1864</v>
      </c>
      <c r="M451" s="132" t="str">
        <f>VLOOKUP(L451,CódigosRetorno!$A$2:$B$2080,2,FALSE)</f>
        <v>El dato ingresado como valor del concepto de la linea no cumple con el formato establecido.</v>
      </c>
      <c r="N451" s="124"/>
    </row>
    <row r="452" spans="2:14" s="332" customFormat="1" ht="24" x14ac:dyDescent="0.3">
      <c r="B452" s="1047"/>
      <c r="C452" s="1094"/>
      <c r="D452" s="1063"/>
      <c r="E452" s="1173"/>
      <c r="F452" s="1117" t="s">
        <v>174</v>
      </c>
      <c r="G452" s="1117" t="s">
        <v>175</v>
      </c>
      <c r="H452" s="1094" t="s">
        <v>2969</v>
      </c>
      <c r="I452" s="132"/>
      <c r="J452" s="132" t="s">
        <v>2310</v>
      </c>
      <c r="K452" s="124" t="s">
        <v>203</v>
      </c>
      <c r="L452" s="138" t="s">
        <v>2314</v>
      </c>
      <c r="M452" s="132" t="str">
        <f>VLOOKUP(L452,CódigosRetorno!$A$2:$B$2080,2,FALSE)</f>
        <v>El XML no contiene tag o no existe información de la fecha del concepto por linea</v>
      </c>
      <c r="N452" s="124" t="s">
        <v>9</v>
      </c>
    </row>
    <row r="453" spans="2:14" s="332" customFormat="1" ht="24" x14ac:dyDescent="0.3">
      <c r="B453" s="1047"/>
      <c r="C453" s="1094"/>
      <c r="D453" s="1063"/>
      <c r="E453" s="1173"/>
      <c r="F453" s="1117"/>
      <c r="G453" s="1117"/>
      <c r="H453" s="1094"/>
      <c r="I453" s="132"/>
      <c r="J453" s="132" t="s">
        <v>2312</v>
      </c>
      <c r="K453" s="138" t="s">
        <v>203</v>
      </c>
      <c r="L453" s="138" t="s">
        <v>1864</v>
      </c>
      <c r="M453" s="132" t="str">
        <f>VLOOKUP(L453,CódigosRetorno!$A$2:$B$2080,2,FALSE)</f>
        <v>El dato ingresado como valor del concepto de la linea no cumple con el formato establecido.</v>
      </c>
      <c r="N453" s="124"/>
    </row>
    <row r="454" spans="2:14" s="332" customFormat="1" x14ac:dyDescent="0.3">
      <c r="B454" s="459" t="s">
        <v>2333</v>
      </c>
      <c r="C454" s="416"/>
      <c r="D454" s="416"/>
      <c r="E454" s="416"/>
      <c r="F454" s="416"/>
      <c r="G454" s="416"/>
      <c r="H454" s="417"/>
      <c r="I454" s="131"/>
      <c r="J454" s="419"/>
      <c r="K454" s="420"/>
      <c r="L454" s="421"/>
      <c r="M454" s="419"/>
      <c r="N454" s="422"/>
    </row>
    <row r="455" spans="2:14" s="332" customFormat="1" ht="36" x14ac:dyDescent="0.3">
      <c r="B455" s="1048">
        <v>63</v>
      </c>
      <c r="C455" s="1043" t="s">
        <v>2334</v>
      </c>
      <c r="D455" s="1061" t="s">
        <v>60</v>
      </c>
      <c r="E455" s="1061" t="s">
        <v>179</v>
      </c>
      <c r="F455" s="124" t="s">
        <v>2335</v>
      </c>
      <c r="G455" s="124" t="s">
        <v>2319</v>
      </c>
      <c r="H455" s="132" t="s">
        <v>2970</v>
      </c>
      <c r="I455" s="131"/>
      <c r="J455" s="132" t="s">
        <v>2971</v>
      </c>
      <c r="K455" s="138" t="s">
        <v>6</v>
      </c>
      <c r="L455" s="140" t="s">
        <v>2972</v>
      </c>
      <c r="M455" s="132" t="str">
        <f>VLOOKUP(L455,CódigosRetorno!$A$2:$B$2080,2,FALSE)</f>
        <v>Para el tipo de nota de credito 13 debe consignar información de la operación al credito</v>
      </c>
      <c r="N455" s="131" t="s">
        <v>9</v>
      </c>
    </row>
    <row r="456" spans="2:14" s="332" customFormat="1" ht="24" x14ac:dyDescent="0.3">
      <c r="B456" s="1057"/>
      <c r="C456" s="1058"/>
      <c r="D456" s="1062"/>
      <c r="E456" s="1062"/>
      <c r="F456" s="1061" t="s">
        <v>2337</v>
      </c>
      <c r="G456" s="1061" t="s">
        <v>2338</v>
      </c>
      <c r="H456" s="1043" t="s">
        <v>2973</v>
      </c>
      <c r="I456" s="131"/>
      <c r="J456" s="132" t="s">
        <v>2974</v>
      </c>
      <c r="K456" s="138" t="s">
        <v>6</v>
      </c>
      <c r="L456" s="140" t="s">
        <v>2326</v>
      </c>
      <c r="M456" s="132" t="str">
        <f>VLOOKUP(L456,CódigosRetorno!$A$2:$B$2080,2,FALSE)</f>
        <v>Debe informar si el tipo de transaccion es al Contado o al Credito</v>
      </c>
      <c r="N456" s="131" t="s">
        <v>9</v>
      </c>
    </row>
    <row r="457" spans="2:14" s="332" customFormat="1" ht="60" x14ac:dyDescent="0.3">
      <c r="B457" s="1057"/>
      <c r="C457" s="1058"/>
      <c r="D457" s="1062"/>
      <c r="E457" s="1062"/>
      <c r="F457" s="1062"/>
      <c r="G457" s="1062"/>
      <c r="H457" s="1058"/>
      <c r="I457" s="131"/>
      <c r="J457" s="132" t="s">
        <v>2975</v>
      </c>
      <c r="K457" s="138" t="s">
        <v>6</v>
      </c>
      <c r="L457" s="140" t="s">
        <v>2328</v>
      </c>
      <c r="M457" s="132" t="str">
        <f>VLOOKUP(L457,CódigosRetorno!$A$2:$B$2080,2,FALSE)</f>
        <v>El tipo de transaccion o el identificador de la cuota no cumple con el formato esperado</v>
      </c>
      <c r="N457" s="131" t="s">
        <v>9</v>
      </c>
    </row>
    <row r="458" spans="2:14" s="332" customFormat="1" ht="36" x14ac:dyDescent="0.3">
      <c r="B458" s="1057"/>
      <c r="C458" s="1058"/>
      <c r="D458" s="1062"/>
      <c r="E458" s="1062"/>
      <c r="F458" s="1062"/>
      <c r="G458" s="1062"/>
      <c r="H458" s="1058"/>
      <c r="I458" s="131"/>
      <c r="J458" s="132" t="s">
        <v>2976</v>
      </c>
      <c r="K458" s="138" t="s">
        <v>6</v>
      </c>
      <c r="L458" s="140" t="s">
        <v>2332</v>
      </c>
      <c r="M458" s="132" t="str">
        <f>VLOOKUP(L458,CódigosRetorno!$A$2:$B$2080,2,FALSE)</f>
        <v>El tipo de transaccion o el identificador de la cuota no debe repetirse en el comprobante</v>
      </c>
      <c r="N458" s="131" t="s">
        <v>9</v>
      </c>
    </row>
    <row r="459" spans="2:14" s="332" customFormat="1" ht="60" x14ac:dyDescent="0.3">
      <c r="B459" s="1057"/>
      <c r="C459" s="1058"/>
      <c r="D459" s="1062"/>
      <c r="E459" s="1062"/>
      <c r="F459" s="1065"/>
      <c r="G459" s="1065"/>
      <c r="H459" s="1044"/>
      <c r="I459" s="131"/>
      <c r="J459" s="132" t="s">
        <v>2977</v>
      </c>
      <c r="K459" s="138" t="s">
        <v>6</v>
      </c>
      <c r="L459" s="140" t="s">
        <v>2342</v>
      </c>
      <c r="M459" s="132" t="str">
        <f>VLOOKUP(L459,CódigosRetorno!$A$2:$B$2080,2,FALSE)</f>
        <v>Si el tipo de transaccion es al Credito debe existir al menos información de una cuota de pago</v>
      </c>
      <c r="N459" s="131" t="s">
        <v>9</v>
      </c>
    </row>
    <row r="460" spans="2:14" s="332" customFormat="1" ht="24" x14ac:dyDescent="0.3">
      <c r="B460" s="1057"/>
      <c r="C460" s="1058"/>
      <c r="D460" s="1062"/>
      <c r="E460" s="1062"/>
      <c r="F460" s="1061" t="s">
        <v>2343</v>
      </c>
      <c r="G460" s="1061" t="s">
        <v>296</v>
      </c>
      <c r="H460" s="1043" t="s">
        <v>2978</v>
      </c>
      <c r="I460" s="131"/>
      <c r="J460" s="132" t="s">
        <v>2979</v>
      </c>
      <c r="K460" s="138" t="s">
        <v>6</v>
      </c>
      <c r="L460" s="140" t="s">
        <v>2346</v>
      </c>
      <c r="M460" s="132" t="str">
        <f>VLOOKUP(L460,CódigosRetorno!$A$2:$B$2080,2,FALSE)</f>
        <v>El Monto neto pendiente de pago no cumple el formato definido</v>
      </c>
      <c r="N460" s="131" t="s">
        <v>9</v>
      </c>
    </row>
    <row r="461" spans="2:14" s="332" customFormat="1" ht="48" x14ac:dyDescent="0.3">
      <c r="B461" s="1057"/>
      <c r="C461" s="1058"/>
      <c r="D461" s="1062"/>
      <c r="E461" s="1062"/>
      <c r="F461" s="1065"/>
      <c r="G461" s="1065"/>
      <c r="H461" s="1044"/>
      <c r="I461" s="131"/>
      <c r="J461" s="132" t="s">
        <v>2980</v>
      </c>
      <c r="K461" s="138" t="s">
        <v>6</v>
      </c>
      <c r="L461" s="140" t="s">
        <v>2348</v>
      </c>
      <c r="M461" s="132" t="str">
        <f>VLOOKUP(L461,CódigosRetorno!$A$2:$B$2080,2,FALSE)</f>
        <v>Si el tipo de transaccion es al Credito debe consignarse el Monto neto pendiente de pago</v>
      </c>
      <c r="N461" s="131" t="s">
        <v>9</v>
      </c>
    </row>
    <row r="462" spans="2:14" s="332" customFormat="1" ht="48" x14ac:dyDescent="0.3">
      <c r="B462" s="1057"/>
      <c r="C462" s="1058"/>
      <c r="D462" s="1062"/>
      <c r="E462" s="1062"/>
      <c r="F462" s="130"/>
      <c r="G462" s="130"/>
      <c r="H462" s="274"/>
      <c r="I462" s="131"/>
      <c r="J462" s="132" t="s">
        <v>2981</v>
      </c>
      <c r="K462" s="138" t="s">
        <v>6</v>
      </c>
      <c r="L462" s="140" t="s">
        <v>2982</v>
      </c>
      <c r="M462" s="132" t="str">
        <f>VLOOKUP(L462,CódigosRetorno!$A$2:$B$2080,2,FALSE)</f>
        <v>El monto neto pendiente de pago debe ser menor o igual al monto de la factura</v>
      </c>
      <c r="N462" s="131"/>
    </row>
    <row r="463" spans="2:14" s="332" customFormat="1" ht="60" x14ac:dyDescent="0.3">
      <c r="B463" s="1057"/>
      <c r="C463" s="1058"/>
      <c r="D463" s="1062"/>
      <c r="E463" s="1062"/>
      <c r="F463" s="130"/>
      <c r="G463" s="130"/>
      <c r="H463" s="274"/>
      <c r="I463" s="131"/>
      <c r="J463" s="132" t="s">
        <v>2983</v>
      </c>
      <c r="K463" s="138" t="s">
        <v>6</v>
      </c>
      <c r="L463" s="140" t="s">
        <v>2352</v>
      </c>
      <c r="M463" s="132" t="str">
        <f>VLOOKUP(L463,CódigosRetorno!$A$2:$B$2080,2,FALSE)</f>
        <v>La suma de las cuotas debe ser igual al Monto neto pendiente de pago.</v>
      </c>
      <c r="N463" s="131"/>
    </row>
    <row r="464" spans="2:14" s="332" customFormat="1" ht="24" x14ac:dyDescent="0.3">
      <c r="B464" s="1049"/>
      <c r="C464" s="1044"/>
      <c r="D464" s="1065"/>
      <c r="E464" s="1065"/>
      <c r="F464" s="124" t="s">
        <v>141</v>
      </c>
      <c r="G464" s="124" t="s">
        <v>303</v>
      </c>
      <c r="H464" s="91" t="s">
        <v>1353</v>
      </c>
      <c r="I464" s="131"/>
      <c r="J464" s="134" t="s">
        <v>1354</v>
      </c>
      <c r="K464" s="138" t="s">
        <v>6</v>
      </c>
      <c r="L464" s="140" t="s">
        <v>939</v>
      </c>
      <c r="M464" s="132" t="str">
        <f>VLOOKUP(L464,CódigosRetorno!$A$2:$B$2080,2,FALSE)</f>
        <v>La moneda debe ser la misma en todo el documento. Salvo las percepciones que sólo son en moneda nacional</v>
      </c>
      <c r="N464" s="131" t="s">
        <v>1080</v>
      </c>
    </row>
    <row r="465" spans="2:14" s="332" customFormat="1" ht="36" x14ac:dyDescent="0.3">
      <c r="B465" s="1048" t="s">
        <v>2984</v>
      </c>
      <c r="C465" s="1043" t="s">
        <v>2355</v>
      </c>
      <c r="D465" s="1061" t="s">
        <v>60</v>
      </c>
      <c r="E465" s="1061" t="s">
        <v>179</v>
      </c>
      <c r="F465" s="124" t="s">
        <v>2335</v>
      </c>
      <c r="G465" s="124" t="s">
        <v>2319</v>
      </c>
      <c r="H465" s="132" t="s">
        <v>2970</v>
      </c>
      <c r="I465" s="131"/>
      <c r="J465" s="132" t="s">
        <v>2971</v>
      </c>
      <c r="K465" s="138" t="s">
        <v>6</v>
      </c>
      <c r="L465" s="140" t="s">
        <v>2972</v>
      </c>
      <c r="M465" s="132" t="str">
        <f>VLOOKUP(L465,CódigosRetorno!$A$2:$B$2080,2,FALSE)</f>
        <v>Para el tipo de nota de credito 13 debe consignar información de la operación al credito</v>
      </c>
      <c r="N465" s="131" t="s">
        <v>9</v>
      </c>
    </row>
    <row r="466" spans="2:14" s="332" customFormat="1" ht="24" x14ac:dyDescent="0.3">
      <c r="B466" s="1057"/>
      <c r="C466" s="1058"/>
      <c r="D466" s="1062"/>
      <c r="E466" s="1062"/>
      <c r="F466" s="1061" t="s">
        <v>758</v>
      </c>
      <c r="G466" s="1048" t="s">
        <v>2356</v>
      </c>
      <c r="H466" s="1043" t="s">
        <v>2985</v>
      </c>
      <c r="I466" s="131"/>
      <c r="J466" s="132" t="s">
        <v>2974</v>
      </c>
      <c r="K466" s="138" t="s">
        <v>6</v>
      </c>
      <c r="L466" s="140" t="s">
        <v>2326</v>
      </c>
      <c r="M466" s="132" t="str">
        <f>VLOOKUP(L466,CódigosRetorno!$A$2:$B$2080,2,FALSE)</f>
        <v>Debe informar si el tipo de transaccion es al Contado o al Credito</v>
      </c>
      <c r="N466" s="131" t="s">
        <v>9</v>
      </c>
    </row>
    <row r="467" spans="2:14" s="332" customFormat="1" ht="60" x14ac:dyDescent="0.3">
      <c r="B467" s="1057"/>
      <c r="C467" s="1058"/>
      <c r="D467" s="1062"/>
      <c r="E467" s="1062"/>
      <c r="F467" s="1062"/>
      <c r="G467" s="1057"/>
      <c r="H467" s="1058"/>
      <c r="I467" s="131"/>
      <c r="J467" s="132" t="s">
        <v>2975</v>
      </c>
      <c r="K467" s="138" t="s">
        <v>6</v>
      </c>
      <c r="L467" s="140" t="s">
        <v>2328</v>
      </c>
      <c r="M467" s="132" t="str">
        <f>VLOOKUP(L467,CódigosRetorno!$A$2:$B$2080,2,FALSE)</f>
        <v>El tipo de transaccion o el identificador de la cuota no cumple con el formato esperado</v>
      </c>
      <c r="N467" s="131" t="s">
        <v>9</v>
      </c>
    </row>
    <row r="468" spans="2:14" s="332" customFormat="1" ht="36" x14ac:dyDescent="0.3">
      <c r="B468" s="1057"/>
      <c r="C468" s="1058"/>
      <c r="D468" s="1062"/>
      <c r="E468" s="1062"/>
      <c r="F468" s="1062"/>
      <c r="G468" s="1062"/>
      <c r="H468" s="1058"/>
      <c r="I468" s="131"/>
      <c r="J468" s="132" t="s">
        <v>2976</v>
      </c>
      <c r="K468" s="138" t="s">
        <v>6</v>
      </c>
      <c r="L468" s="140" t="s">
        <v>2332</v>
      </c>
      <c r="M468" s="132" t="str">
        <f>VLOOKUP(L468,CódigosRetorno!$A$2:$B$2080,2,FALSE)</f>
        <v>El tipo de transaccion o el identificador de la cuota no debe repetirse en el comprobante</v>
      </c>
      <c r="N468" s="131" t="s">
        <v>9</v>
      </c>
    </row>
    <row r="469" spans="2:14" s="332" customFormat="1" ht="48" x14ac:dyDescent="0.3">
      <c r="B469" s="1057"/>
      <c r="C469" s="1058"/>
      <c r="D469" s="1062"/>
      <c r="E469" s="1062"/>
      <c r="F469" s="1065"/>
      <c r="G469" s="1065"/>
      <c r="H469" s="1044"/>
      <c r="I469" s="131"/>
      <c r="J469" s="132" t="s">
        <v>2986</v>
      </c>
      <c r="K469" s="138" t="s">
        <v>6</v>
      </c>
      <c r="L469" s="140" t="s">
        <v>2359</v>
      </c>
      <c r="M469" s="132" t="str">
        <f>VLOOKUP(L469,CódigosRetorno!$A$2:$B$2080,2,FALSE)</f>
        <v>Si existe información de cuota de pago, el tipo de transaccion debe ser al credito</v>
      </c>
      <c r="N469" s="131" t="s">
        <v>9</v>
      </c>
    </row>
    <row r="470" spans="2:14" s="332" customFormat="1" ht="48" x14ac:dyDescent="0.3">
      <c r="B470" s="1057"/>
      <c r="C470" s="1058"/>
      <c r="D470" s="1062"/>
      <c r="E470" s="1062"/>
      <c r="F470" s="1061" t="s">
        <v>2343</v>
      </c>
      <c r="G470" s="1061" t="s">
        <v>296</v>
      </c>
      <c r="H470" s="1043" t="s">
        <v>2987</v>
      </c>
      <c r="I470" s="131"/>
      <c r="J470" s="132" t="s">
        <v>2988</v>
      </c>
      <c r="K470" s="138" t="s">
        <v>6</v>
      </c>
      <c r="L470" s="140" t="s">
        <v>2362</v>
      </c>
      <c r="M470" s="132" t="str">
        <f>VLOOKUP(L470,CódigosRetorno!$A$2:$B$2080,2,FALSE)</f>
        <v>El Monto del pago único o de las cuotas no cumple el formato definido</v>
      </c>
      <c r="N470" s="131" t="s">
        <v>9</v>
      </c>
    </row>
    <row r="471" spans="2:14" s="332" customFormat="1" ht="48" x14ac:dyDescent="0.3">
      <c r="B471" s="1057"/>
      <c r="C471" s="1058"/>
      <c r="D471" s="1062"/>
      <c r="E471" s="1062"/>
      <c r="F471" s="1065"/>
      <c r="G471" s="1065"/>
      <c r="H471" s="1044"/>
      <c r="I471" s="131"/>
      <c r="J471" s="132" t="s">
        <v>2989</v>
      </c>
      <c r="K471" s="138" t="s">
        <v>6</v>
      </c>
      <c r="L471" s="140" t="s">
        <v>2364</v>
      </c>
      <c r="M471" s="132" t="str">
        <f>VLOOKUP(L471,CódigosRetorno!$A$2:$B$2080,2,FALSE)</f>
        <v>Si se consigna información de la cuota de pago, debe indicarse el monto de la cuota</v>
      </c>
      <c r="N471" s="131" t="s">
        <v>9</v>
      </c>
    </row>
    <row r="472" spans="2:14" s="332" customFormat="1" ht="24" x14ac:dyDescent="0.3">
      <c r="B472" s="1057"/>
      <c r="C472" s="1058"/>
      <c r="D472" s="1062"/>
      <c r="E472" s="1062"/>
      <c r="F472" s="124" t="s">
        <v>141</v>
      </c>
      <c r="G472" s="124" t="s">
        <v>303</v>
      </c>
      <c r="H472" s="91" t="s">
        <v>1353</v>
      </c>
      <c r="I472" s="131"/>
      <c r="J472" s="132" t="s">
        <v>1354</v>
      </c>
      <c r="K472" s="138" t="s">
        <v>6</v>
      </c>
      <c r="L472" s="140" t="s">
        <v>939</v>
      </c>
      <c r="M472" s="132" t="str">
        <f>VLOOKUP(L472,CódigosRetorno!$A$2:$B$2080,2,FALSE)</f>
        <v>La moneda debe ser la misma en todo el documento. Salvo las percepciones que sólo son en moneda nacional</v>
      </c>
      <c r="N472" s="131" t="s">
        <v>1080</v>
      </c>
    </row>
    <row r="473" spans="2:14" s="332" customFormat="1" ht="36" x14ac:dyDescent="0.3">
      <c r="B473" s="1057"/>
      <c r="C473" s="1058"/>
      <c r="D473" s="1062"/>
      <c r="E473" s="1062"/>
      <c r="F473" s="1061" t="s">
        <v>174</v>
      </c>
      <c r="G473" s="1061" t="s">
        <v>175</v>
      </c>
      <c r="H473" s="1043" t="s">
        <v>2990</v>
      </c>
      <c r="I473" s="131"/>
      <c r="J473" s="132" t="s">
        <v>2991</v>
      </c>
      <c r="K473" s="138" t="s">
        <v>6</v>
      </c>
      <c r="L473" s="140" t="s">
        <v>2369</v>
      </c>
      <c r="M473" s="132" t="str">
        <f>VLOOKUP(L473,CódigosRetorno!$A$2:$B$2080,2,FALSE)</f>
        <v>Fecha del pago único o de las cuotas no cumple el formato definido</v>
      </c>
      <c r="N473" s="131" t="s">
        <v>9</v>
      </c>
    </row>
    <row r="474" spans="2:14" s="332" customFormat="1" ht="48" x14ac:dyDescent="0.3">
      <c r="B474" s="1057"/>
      <c r="C474" s="1058"/>
      <c r="D474" s="1062"/>
      <c r="E474" s="1062"/>
      <c r="F474" s="1062"/>
      <c r="G474" s="1062"/>
      <c r="H474" s="1058"/>
      <c r="I474" s="131"/>
      <c r="J474" s="132" t="s">
        <v>2992</v>
      </c>
      <c r="K474" s="138" t="s">
        <v>6</v>
      </c>
      <c r="L474" s="140" t="s">
        <v>2370</v>
      </c>
      <c r="M474" s="132" t="str">
        <f>VLOOKUP(L474,CódigosRetorno!$A$2:$B$2080,2,FALSE)</f>
        <v>Si se consigna información de la cuota de pago, debe indicarse la fecha del pago único o de las cuotas</v>
      </c>
      <c r="N474" s="131"/>
    </row>
    <row r="475" spans="2:14" s="332" customFormat="1" ht="48" x14ac:dyDescent="0.3">
      <c r="B475" s="1049"/>
      <c r="C475" s="1044"/>
      <c r="D475" s="1065"/>
      <c r="E475" s="1065"/>
      <c r="F475" s="1065"/>
      <c r="G475" s="1065"/>
      <c r="H475" s="1044"/>
      <c r="I475" s="131"/>
      <c r="J475" s="132" t="s">
        <v>2993</v>
      </c>
      <c r="K475" s="138" t="s">
        <v>6</v>
      </c>
      <c r="L475" s="140" t="s">
        <v>2994</v>
      </c>
      <c r="M475" s="132" t="str">
        <f>VLOOKUP(L475,CódigosRetorno!$A$2:$B$2080,2,FALSE)</f>
        <v>La fecha de la cuota debe ser mayor a la fecha de emisión de la factura</v>
      </c>
      <c r="N475" s="131" t="s">
        <v>9</v>
      </c>
    </row>
    <row r="476" spans="2:14" s="1" customFormat="1" ht="13.8" x14ac:dyDescent="0.3">
      <c r="B476" s="1151" t="s">
        <v>8295</v>
      </c>
      <c r="C476" s="1152"/>
      <c r="D476" s="1152"/>
      <c r="E476" s="1152"/>
      <c r="F476" s="1152"/>
      <c r="G476" s="1152"/>
      <c r="H476" s="1152"/>
      <c r="I476" s="727"/>
      <c r="J476" s="727"/>
      <c r="K476" s="727"/>
      <c r="L476" s="727"/>
      <c r="M476" s="727"/>
      <c r="N476" s="735"/>
    </row>
    <row r="477" spans="2:14" s="229" customFormat="1" ht="13.8" x14ac:dyDescent="0.3">
      <c r="B477" s="736" t="s">
        <v>8296</v>
      </c>
      <c r="C477" s="733"/>
      <c r="D477" s="734"/>
      <c r="E477" s="734"/>
      <c r="F477" s="734"/>
      <c r="G477" s="733"/>
      <c r="H477" s="733"/>
      <c r="I477" s="727"/>
      <c r="J477" s="727"/>
      <c r="K477" s="727"/>
      <c r="L477" s="727"/>
      <c r="M477" s="727"/>
      <c r="N477" s="727"/>
    </row>
    <row r="478" spans="2:14" s="229" customFormat="1" ht="24" customHeight="1" x14ac:dyDescent="0.25">
      <c r="B478" s="1076">
        <v>66</v>
      </c>
      <c r="C478" s="1082" t="s">
        <v>8298</v>
      </c>
      <c r="D478" s="1079" t="s">
        <v>60</v>
      </c>
      <c r="E478" s="1079" t="s">
        <v>179</v>
      </c>
      <c r="F478" s="1076" t="s">
        <v>192</v>
      </c>
      <c r="G478" s="1076" t="s">
        <v>8275</v>
      </c>
      <c r="H478" s="1082" t="s">
        <v>8316</v>
      </c>
      <c r="I478" s="1153">
        <v>1</v>
      </c>
      <c r="J478" s="646" t="s">
        <v>8277</v>
      </c>
      <c r="K478" s="649" t="s">
        <v>6</v>
      </c>
      <c r="L478" s="655" t="s">
        <v>8278</v>
      </c>
      <c r="M478" s="672" t="str">
        <f>VLOOKUP(L478,CódigosRetorno!$A$2:$B$2080,2,FALSE)</f>
        <v>El tipo de contrato debe ser 1-ventas o 2-adquisiciones</v>
      </c>
      <c r="N478" s="673"/>
    </row>
    <row r="479" spans="2:14" s="229" customFormat="1" ht="36" x14ac:dyDescent="0.25">
      <c r="B479" s="1077"/>
      <c r="C479" s="1083"/>
      <c r="D479" s="1080"/>
      <c r="E479" s="1080"/>
      <c r="F479" s="1078"/>
      <c r="G479" s="1078"/>
      <c r="H479" s="1084"/>
      <c r="I479" s="1154"/>
      <c r="J479" s="672" t="s">
        <v>8318</v>
      </c>
      <c r="K479" s="653" t="s">
        <v>6</v>
      </c>
      <c r="L479" s="674" t="s">
        <v>8280</v>
      </c>
      <c r="M479" s="672" t="str">
        <f>VLOOKUP(L479,CódigosRetorno!$A$2:$B$2080,2,FALSE)</f>
        <v>No se permite mas de un numero de contrato de colaboracion empresarial</v>
      </c>
      <c r="N479" s="675"/>
    </row>
    <row r="480" spans="2:14" s="229" customFormat="1" ht="60" x14ac:dyDescent="0.25">
      <c r="B480" s="1077"/>
      <c r="C480" s="1083"/>
      <c r="D480" s="1080"/>
      <c r="E480" s="1080"/>
      <c r="F480" s="1076" t="s">
        <v>703</v>
      </c>
      <c r="G480" s="1076"/>
      <c r="H480" s="1082" t="s">
        <v>8320</v>
      </c>
      <c r="I480" s="1154"/>
      <c r="J480" s="672" t="s">
        <v>8282</v>
      </c>
      <c r="K480" s="653" t="s">
        <v>6</v>
      </c>
      <c r="L480" s="674" t="s">
        <v>8283</v>
      </c>
      <c r="M480" s="672" t="str">
        <f>VLOOKUP(L480,CódigosRetorno!$A$2:$B$2080,2,FALSE)</f>
        <v>El Numero del contrato de colaboracion empresarial no cumple el formato o longitud establecida</v>
      </c>
      <c r="N480" s="675"/>
    </row>
    <row r="481" spans="2:14" s="229" customFormat="1" ht="36" x14ac:dyDescent="0.25">
      <c r="B481" s="1078"/>
      <c r="C481" s="1084"/>
      <c r="D481" s="1081"/>
      <c r="E481" s="1081"/>
      <c r="F481" s="1078"/>
      <c r="G481" s="1078"/>
      <c r="H481" s="1084"/>
      <c r="I481" s="1155"/>
      <c r="J481" s="672" t="s">
        <v>8284</v>
      </c>
      <c r="K481" s="653" t="s">
        <v>6</v>
      </c>
      <c r="L481" s="674" t="s">
        <v>8285</v>
      </c>
      <c r="M481" s="646" t="str">
        <f>VLOOKUP(L481,CódigosRetorno!$A$2:$B$2080,2,FALSE)</f>
        <v>Si informa Numero de contrato, debe consignar el Tipo de contrato, la Descripcion de contrato y el Porcentaje de participacion</v>
      </c>
      <c r="N481" s="673"/>
    </row>
    <row r="482" spans="2:14" s="229" customFormat="1" ht="60" x14ac:dyDescent="0.25">
      <c r="B482" s="672">
        <f>B478+1</f>
        <v>67</v>
      </c>
      <c r="C482" s="672" t="s">
        <v>8299</v>
      </c>
      <c r="D482" s="653" t="s">
        <v>60</v>
      </c>
      <c r="E482" s="653" t="s">
        <v>179</v>
      </c>
      <c r="F482" s="653" t="s">
        <v>292</v>
      </c>
      <c r="G482" s="680"/>
      <c r="H482" s="672" t="s">
        <v>8323</v>
      </c>
      <c r="I482" s="682">
        <v>1</v>
      </c>
      <c r="J482" s="672" t="s">
        <v>8287</v>
      </c>
      <c r="K482" s="653" t="s">
        <v>6</v>
      </c>
      <c r="L482" s="674" t="s">
        <v>8288</v>
      </c>
      <c r="M482" s="678" t="str">
        <f>VLOOKUP(L482,CódigosRetorno!$A$2:$B$2080,2,FALSE)</f>
        <v>La Descripcion del contrato de colaboracion empresarial no cumple el formato o longitud establecida</v>
      </c>
      <c r="N482" s="679"/>
    </row>
    <row r="483" spans="2:14" s="229" customFormat="1" ht="36" x14ac:dyDescent="0.25">
      <c r="B483" s="654">
        <f>B482+1</f>
        <v>68</v>
      </c>
      <c r="C483" s="672" t="s">
        <v>8300</v>
      </c>
      <c r="D483" s="653" t="s">
        <v>60</v>
      </c>
      <c r="E483" s="653" t="s">
        <v>179</v>
      </c>
      <c r="F483" s="653" t="s">
        <v>967</v>
      </c>
      <c r="G483" s="654" t="s">
        <v>8289</v>
      </c>
      <c r="H483" s="652" t="s">
        <v>8325</v>
      </c>
      <c r="I483" s="656">
        <v>1</v>
      </c>
      <c r="J483" s="652" t="s">
        <v>8291</v>
      </c>
      <c r="K483" s="653" t="s">
        <v>6</v>
      </c>
      <c r="L483" s="674" t="s">
        <v>8292</v>
      </c>
      <c r="M483" s="652" t="str">
        <f>VLOOKUP(L483,CódigosRetorno!$A$2:$B$2080,2,FALSE)</f>
        <v>El Porcentaje de participacion no cumple con el formato o longitud especificada</v>
      </c>
      <c r="N483" s="663"/>
    </row>
    <row r="484" spans="2:14" s="229" customFormat="1" ht="13.8" x14ac:dyDescent="0.3">
      <c r="B484" s="724" t="s">
        <v>8297</v>
      </c>
      <c r="C484" s="737"/>
      <c r="D484" s="738"/>
      <c r="E484" s="738"/>
      <c r="F484" s="738"/>
      <c r="G484" s="737"/>
      <c r="H484" s="737"/>
      <c r="I484" s="739"/>
      <c r="J484" s="740"/>
      <c r="K484" s="740"/>
      <c r="L484" s="740"/>
      <c r="M484" s="740"/>
      <c r="N484" s="739"/>
    </row>
    <row r="485" spans="2:14" s="229" customFormat="1" ht="24" customHeight="1" x14ac:dyDescent="0.25">
      <c r="B485" s="1076">
        <f>B483+1</f>
        <v>69</v>
      </c>
      <c r="C485" s="1082" t="s">
        <v>8298</v>
      </c>
      <c r="D485" s="1079" t="s">
        <v>60</v>
      </c>
      <c r="E485" s="1079" t="s">
        <v>179</v>
      </c>
      <c r="F485" s="1076" t="s">
        <v>192</v>
      </c>
      <c r="G485" s="1076" t="s">
        <v>8293</v>
      </c>
      <c r="H485" s="1082" t="s">
        <v>8327</v>
      </c>
      <c r="I485" s="1153">
        <v>1</v>
      </c>
      <c r="J485" s="646" t="s">
        <v>8277</v>
      </c>
      <c r="K485" s="649" t="s">
        <v>6</v>
      </c>
      <c r="L485" s="655" t="s">
        <v>8278</v>
      </c>
      <c r="M485" s="672" t="str">
        <f>VLOOKUP(L485,CódigosRetorno!$A$2:$B$2080,2,FALSE)</f>
        <v>El tipo de contrato debe ser 1-ventas o 2-adquisiciones</v>
      </c>
      <c r="N485" s="673"/>
    </row>
    <row r="486" spans="2:14" s="229" customFormat="1" ht="36" x14ac:dyDescent="0.25">
      <c r="B486" s="1077"/>
      <c r="C486" s="1083"/>
      <c r="D486" s="1080"/>
      <c r="E486" s="1080"/>
      <c r="F486" s="1078"/>
      <c r="G486" s="1078"/>
      <c r="H486" s="1084"/>
      <c r="I486" s="1154"/>
      <c r="J486" s="672" t="s">
        <v>8318</v>
      </c>
      <c r="K486" s="649" t="s">
        <v>6</v>
      </c>
      <c r="L486" s="674" t="s">
        <v>8280</v>
      </c>
      <c r="M486" s="672" t="str">
        <f>VLOOKUP(L486,CódigosRetorno!$A$2:$B$2080,2,FALSE)</f>
        <v>No se permite mas de un numero de contrato de colaboracion empresarial</v>
      </c>
      <c r="N486" s="675"/>
    </row>
    <row r="487" spans="2:14" s="229" customFormat="1" ht="60" x14ac:dyDescent="0.25">
      <c r="B487" s="1077"/>
      <c r="C487" s="1083"/>
      <c r="D487" s="1080"/>
      <c r="E487" s="1080"/>
      <c r="F487" s="1076" t="s">
        <v>703</v>
      </c>
      <c r="G487" s="1076"/>
      <c r="H487" s="1083" t="s">
        <v>8320</v>
      </c>
      <c r="I487" s="1154"/>
      <c r="J487" s="672" t="s">
        <v>8282</v>
      </c>
      <c r="K487" s="653" t="s">
        <v>6</v>
      </c>
      <c r="L487" s="674" t="s">
        <v>8283</v>
      </c>
      <c r="M487" s="672" t="str">
        <f>VLOOKUP(L487,CódigosRetorno!$A$2:$B$2080,2,FALSE)</f>
        <v>El Numero del contrato de colaboracion empresarial no cumple el formato o longitud establecida</v>
      </c>
      <c r="N487" s="675"/>
    </row>
    <row r="488" spans="2:14" s="229" customFormat="1" ht="36" x14ac:dyDescent="0.25">
      <c r="B488" s="1078"/>
      <c r="C488" s="1084"/>
      <c r="D488" s="1081"/>
      <c r="E488" s="1081"/>
      <c r="F488" s="1078"/>
      <c r="G488" s="1078"/>
      <c r="H488" s="1084"/>
      <c r="I488" s="1155"/>
      <c r="J488" s="672" t="s">
        <v>8284</v>
      </c>
      <c r="K488" s="653" t="s">
        <v>6</v>
      </c>
      <c r="L488" s="674" t="s">
        <v>8285</v>
      </c>
      <c r="M488" s="672" t="str">
        <f>VLOOKUP(L488,CódigosRetorno!$A$2:$B$2080,2,FALSE)</f>
        <v>Si informa Numero de contrato, debe consignar el Tipo de contrato, la Descripcion de contrato y el Porcentaje de participacion</v>
      </c>
      <c r="N488" s="675"/>
    </row>
    <row r="489" spans="2:14" s="229" customFormat="1" ht="60" x14ac:dyDescent="0.25">
      <c r="B489" s="654">
        <f>B485+1</f>
        <v>70</v>
      </c>
      <c r="C489" s="672" t="s">
        <v>8299</v>
      </c>
      <c r="D489" s="653" t="s">
        <v>60</v>
      </c>
      <c r="E489" s="653" t="s">
        <v>179</v>
      </c>
      <c r="F489" s="653" t="s">
        <v>292</v>
      </c>
      <c r="G489" s="654"/>
      <c r="H489" s="672" t="s">
        <v>8323</v>
      </c>
      <c r="I489" s="671">
        <v>1</v>
      </c>
      <c r="J489" s="672" t="s">
        <v>8287</v>
      </c>
      <c r="K489" s="653" t="s">
        <v>6</v>
      </c>
      <c r="L489" s="674" t="s">
        <v>8288</v>
      </c>
      <c r="M489" s="672" t="str">
        <f>VLOOKUP(L489,CódigosRetorno!$A$2:$B$2080,2,FALSE)</f>
        <v>La Descripcion del contrato de colaboracion empresarial no cumple el formato o longitud establecida</v>
      </c>
      <c r="N489" s="679"/>
    </row>
    <row r="490" spans="2:14" s="229" customFormat="1" ht="36" x14ac:dyDescent="0.25">
      <c r="B490" s="647">
        <f>B489+1</f>
        <v>71</v>
      </c>
      <c r="C490" s="646" t="s">
        <v>8577</v>
      </c>
      <c r="D490" s="649" t="s">
        <v>60</v>
      </c>
      <c r="E490" s="649" t="s">
        <v>179</v>
      </c>
      <c r="F490" s="649" t="s">
        <v>967</v>
      </c>
      <c r="G490" s="647" t="s">
        <v>8289</v>
      </c>
      <c r="H490" s="646" t="s">
        <v>8325</v>
      </c>
      <c r="I490" s="656">
        <v>1</v>
      </c>
      <c r="J490" s="659" t="s">
        <v>8291</v>
      </c>
      <c r="K490" s="649" t="s">
        <v>6</v>
      </c>
      <c r="L490" s="655" t="s">
        <v>8292</v>
      </c>
      <c r="M490" s="659" t="str">
        <f>VLOOKUP(L490,CódigosRetorno!$A$2:$B$2080,2,FALSE)</f>
        <v>El Porcentaje de participacion no cumple con el formato o longitud especificada</v>
      </c>
      <c r="N490" s="656"/>
    </row>
  </sheetData>
  <autoFilter ref="N2:N490" xr:uid="{00000000-0001-0000-1400-000000000000}"/>
  <mergeCells count="516">
    <mergeCell ref="B485:B488"/>
    <mergeCell ref="C485:C488"/>
    <mergeCell ref="D485:D488"/>
    <mergeCell ref="E485:E488"/>
    <mergeCell ref="F485:F486"/>
    <mergeCell ref="G485:G486"/>
    <mergeCell ref="H485:H486"/>
    <mergeCell ref="I485:I488"/>
    <mergeCell ref="F487:F488"/>
    <mergeCell ref="G487:G488"/>
    <mergeCell ref="H487:H488"/>
    <mergeCell ref="B476:H476"/>
    <mergeCell ref="B478:B481"/>
    <mergeCell ref="C478:C481"/>
    <mergeCell ref="D478:D481"/>
    <mergeCell ref="E478:E481"/>
    <mergeCell ref="F478:F479"/>
    <mergeCell ref="G478:G479"/>
    <mergeCell ref="H478:H479"/>
    <mergeCell ref="I478:I481"/>
    <mergeCell ref="F480:F481"/>
    <mergeCell ref="G480:G481"/>
    <mergeCell ref="H480:H481"/>
    <mergeCell ref="I368:I371"/>
    <mergeCell ref="I374:I378"/>
    <mergeCell ref="I382:I383"/>
    <mergeCell ref="I384:I385"/>
    <mergeCell ref="I397:I398"/>
    <mergeCell ref="F183:F184"/>
    <mergeCell ref="G183:G184"/>
    <mergeCell ref="F401:F404"/>
    <mergeCell ref="G401:G404"/>
    <mergeCell ref="H401:H404"/>
    <mergeCell ref="I323:I325"/>
    <mergeCell ref="I329:I330"/>
    <mergeCell ref="I331:I332"/>
    <mergeCell ref="I333:I337"/>
    <mergeCell ref="I340:I347"/>
    <mergeCell ref="I349:I353"/>
    <mergeCell ref="I357:I358"/>
    <mergeCell ref="I359:I360"/>
    <mergeCell ref="I361:I365"/>
    <mergeCell ref="I256:I257"/>
    <mergeCell ref="I278:I282"/>
    <mergeCell ref="I285:I291"/>
    <mergeCell ref="I292:I299"/>
    <mergeCell ref="I301:I302"/>
    <mergeCell ref="I304:I308"/>
    <mergeCell ref="I312:I313"/>
    <mergeCell ref="I314:I315"/>
    <mergeCell ref="I316:I319"/>
    <mergeCell ref="I207:I212"/>
    <mergeCell ref="I214:I217"/>
    <mergeCell ref="I218:I223"/>
    <mergeCell ref="I227:I231"/>
    <mergeCell ref="I235:I236"/>
    <mergeCell ref="I240:I242"/>
    <mergeCell ref="I244:I246"/>
    <mergeCell ref="I247:I249"/>
    <mergeCell ref="I250:I252"/>
    <mergeCell ref="I154:I156"/>
    <mergeCell ref="I161:I162"/>
    <mergeCell ref="I169:I172"/>
    <mergeCell ref="I176:I180"/>
    <mergeCell ref="I183:I184"/>
    <mergeCell ref="I186:I187"/>
    <mergeCell ref="I189:I191"/>
    <mergeCell ref="I195:I199"/>
    <mergeCell ref="I201:I205"/>
    <mergeCell ref="I48:I49"/>
    <mergeCell ref="I62:I66"/>
    <mergeCell ref="I70:I74"/>
    <mergeCell ref="I75:I76"/>
    <mergeCell ref="I80:I81"/>
    <mergeCell ref="I89:I131"/>
    <mergeCell ref="I132:I140"/>
    <mergeCell ref="I145:I146"/>
    <mergeCell ref="I151:I153"/>
    <mergeCell ref="I5:I6"/>
    <mergeCell ref="I7:I8"/>
    <mergeCell ref="I10:I17"/>
    <mergeCell ref="I18:I20"/>
    <mergeCell ref="I22:I24"/>
    <mergeCell ref="I28:I29"/>
    <mergeCell ref="I30:I32"/>
    <mergeCell ref="I36:I41"/>
    <mergeCell ref="I42:I43"/>
    <mergeCell ref="F473:F475"/>
    <mergeCell ref="B455:B464"/>
    <mergeCell ref="C455:C464"/>
    <mergeCell ref="D455:D464"/>
    <mergeCell ref="E455:E464"/>
    <mergeCell ref="F456:F459"/>
    <mergeCell ref="G456:G459"/>
    <mergeCell ref="H456:H459"/>
    <mergeCell ref="F460:F461"/>
    <mergeCell ref="G460:G461"/>
    <mergeCell ref="H460:H461"/>
    <mergeCell ref="G473:G475"/>
    <mergeCell ref="H473:H475"/>
    <mergeCell ref="B465:B475"/>
    <mergeCell ref="C465:C475"/>
    <mergeCell ref="D465:D475"/>
    <mergeCell ref="E465:E475"/>
    <mergeCell ref="B176:B181"/>
    <mergeCell ref="C176:C181"/>
    <mergeCell ref="E201:E237"/>
    <mergeCell ref="F466:F469"/>
    <mergeCell ref="G466:G469"/>
    <mergeCell ref="H466:H469"/>
    <mergeCell ref="F470:F471"/>
    <mergeCell ref="G470:G471"/>
    <mergeCell ref="H470:H471"/>
    <mergeCell ref="B183:B185"/>
    <mergeCell ref="C183:C185"/>
    <mergeCell ref="D183:D185"/>
    <mergeCell ref="E183:E185"/>
    <mergeCell ref="H201:H205"/>
    <mergeCell ref="B186:B194"/>
    <mergeCell ref="C186:C194"/>
    <mergeCell ref="D186:D194"/>
    <mergeCell ref="E186:E194"/>
    <mergeCell ref="B195:B200"/>
    <mergeCell ref="B201:B237"/>
    <mergeCell ref="C201:C237"/>
    <mergeCell ref="D201:D237"/>
    <mergeCell ref="C195:C200"/>
    <mergeCell ref="D195:D200"/>
    <mergeCell ref="G256:G257"/>
    <mergeCell ref="G275:G276"/>
    <mergeCell ref="H275:H276"/>
    <mergeCell ref="F227:F231"/>
    <mergeCell ref="E195:E200"/>
    <mergeCell ref="G227:G231"/>
    <mergeCell ref="G259:G260"/>
    <mergeCell ref="H259:H260"/>
    <mergeCell ref="G262:G264"/>
    <mergeCell ref="H262:H264"/>
    <mergeCell ref="G266:G268"/>
    <mergeCell ref="F224:F226"/>
    <mergeCell ref="G214:G217"/>
    <mergeCell ref="H218:H223"/>
    <mergeCell ref="G329:G330"/>
    <mergeCell ref="G323:G325"/>
    <mergeCell ref="H323:H325"/>
    <mergeCell ref="D176:D181"/>
    <mergeCell ref="E176:E181"/>
    <mergeCell ref="F285:F290"/>
    <mergeCell ref="G285:G290"/>
    <mergeCell ref="G292:G299"/>
    <mergeCell ref="G301:G302"/>
    <mergeCell ref="H301:H302"/>
    <mergeCell ref="G314:G315"/>
    <mergeCell ref="H314:H315"/>
    <mergeCell ref="G304:G308"/>
    <mergeCell ref="H266:H268"/>
    <mergeCell ref="G269:G271"/>
    <mergeCell ref="H269:H271"/>
    <mergeCell ref="G278:G282"/>
    <mergeCell ref="F218:F223"/>
    <mergeCell ref="F292:F299"/>
    <mergeCell ref="H278:H282"/>
    <mergeCell ref="F240:F242"/>
    <mergeCell ref="F232:F234"/>
    <mergeCell ref="H256:H257"/>
    <mergeCell ref="H227:H231"/>
    <mergeCell ref="G331:G332"/>
    <mergeCell ref="H304:H308"/>
    <mergeCell ref="F214:F217"/>
    <mergeCell ref="F235:F236"/>
    <mergeCell ref="H247:H249"/>
    <mergeCell ref="G240:G242"/>
    <mergeCell ref="H240:H242"/>
    <mergeCell ref="G235:G236"/>
    <mergeCell ref="H235:H236"/>
    <mergeCell ref="H250:H252"/>
    <mergeCell ref="G250:G252"/>
    <mergeCell ref="G247:G249"/>
    <mergeCell ref="G244:G246"/>
    <mergeCell ref="H244:H246"/>
    <mergeCell ref="H316:H319"/>
    <mergeCell ref="G316:G319"/>
    <mergeCell ref="H285:H290"/>
    <mergeCell ref="H292:H299"/>
    <mergeCell ref="H312:H313"/>
    <mergeCell ref="G312:G313"/>
    <mergeCell ref="H331:H332"/>
    <mergeCell ref="H214:H217"/>
    <mergeCell ref="G218:G223"/>
    <mergeCell ref="F312:F313"/>
    <mergeCell ref="H36:H41"/>
    <mergeCell ref="H30:H32"/>
    <mergeCell ref="G80:G81"/>
    <mergeCell ref="H80:H81"/>
    <mergeCell ref="G161:G162"/>
    <mergeCell ref="H161:H162"/>
    <mergeCell ref="G42:G43"/>
    <mergeCell ref="H42:H43"/>
    <mergeCell ref="H62:H66"/>
    <mergeCell ref="G48:G49"/>
    <mergeCell ref="H48:H49"/>
    <mergeCell ref="H154:H156"/>
    <mergeCell ref="G36:G41"/>
    <mergeCell ref="H70:H74"/>
    <mergeCell ref="G75:G76"/>
    <mergeCell ref="H75:H76"/>
    <mergeCell ref="G62:G66"/>
    <mergeCell ref="G151:G153"/>
    <mergeCell ref="H151:H153"/>
    <mergeCell ref="F142:F144"/>
    <mergeCell ref="F176:F180"/>
    <mergeCell ref="F195:F199"/>
    <mergeCell ref="G195:G199"/>
    <mergeCell ref="H195:H199"/>
    <mergeCell ref="H176:H180"/>
    <mergeCell ref="G176:G180"/>
    <mergeCell ref="G201:G205"/>
    <mergeCell ref="G207:G212"/>
    <mergeCell ref="H207:H212"/>
    <mergeCell ref="H183:H184"/>
    <mergeCell ref="F201:F205"/>
    <mergeCell ref="F207:F212"/>
    <mergeCell ref="F186:F187"/>
    <mergeCell ref="G186:G187"/>
    <mergeCell ref="H186:H187"/>
    <mergeCell ref="F189:F191"/>
    <mergeCell ref="G189:G191"/>
    <mergeCell ref="H189:H191"/>
    <mergeCell ref="F192:F194"/>
    <mergeCell ref="G145:G146"/>
    <mergeCell ref="H145:H146"/>
    <mergeCell ref="F154:F156"/>
    <mergeCell ref="G154:G156"/>
    <mergeCell ref="H5:H6"/>
    <mergeCell ref="H7:H8"/>
    <mergeCell ref="H10:H17"/>
    <mergeCell ref="B10:B17"/>
    <mergeCell ref="C10:C17"/>
    <mergeCell ref="D10:D17"/>
    <mergeCell ref="E10:E17"/>
    <mergeCell ref="F10:F17"/>
    <mergeCell ref="G10:G17"/>
    <mergeCell ref="E5:E6"/>
    <mergeCell ref="F5:F6"/>
    <mergeCell ref="G5:G6"/>
    <mergeCell ref="E7:E8"/>
    <mergeCell ref="F7:F8"/>
    <mergeCell ref="G7:G8"/>
    <mergeCell ref="B7:B9"/>
    <mergeCell ref="C7:C9"/>
    <mergeCell ref="D7:D9"/>
    <mergeCell ref="B5:B6"/>
    <mergeCell ref="C5:C6"/>
    <mergeCell ref="D5:D6"/>
    <mergeCell ref="F18:F20"/>
    <mergeCell ref="G18:G20"/>
    <mergeCell ref="H18:H20"/>
    <mergeCell ref="G28:G29"/>
    <mergeCell ref="B22:B27"/>
    <mergeCell ref="C22:C27"/>
    <mergeCell ref="D22:D27"/>
    <mergeCell ref="E22:E24"/>
    <mergeCell ref="F22:F24"/>
    <mergeCell ref="G22:G24"/>
    <mergeCell ref="H22:H24"/>
    <mergeCell ref="E25:E27"/>
    <mergeCell ref="F25:F27"/>
    <mergeCell ref="B28:B29"/>
    <mergeCell ref="C28:C29"/>
    <mergeCell ref="D28:D29"/>
    <mergeCell ref="E28:E29"/>
    <mergeCell ref="F28:F29"/>
    <mergeCell ref="B18:B20"/>
    <mergeCell ref="C18:C20"/>
    <mergeCell ref="D18:D20"/>
    <mergeCell ref="E18:E20"/>
    <mergeCell ref="H28:H29"/>
    <mergeCell ref="B30:B32"/>
    <mergeCell ref="C30:C32"/>
    <mergeCell ref="D30:D32"/>
    <mergeCell ref="E30:E32"/>
    <mergeCell ref="F30:F32"/>
    <mergeCell ref="G30:G32"/>
    <mergeCell ref="B50:B61"/>
    <mergeCell ref="F42:F43"/>
    <mergeCell ref="F44:F46"/>
    <mergeCell ref="B48:B49"/>
    <mergeCell ref="C48:C49"/>
    <mergeCell ref="D48:D49"/>
    <mergeCell ref="E48:E49"/>
    <mergeCell ref="F48:F49"/>
    <mergeCell ref="C50:C61"/>
    <mergeCell ref="D50:D61"/>
    <mergeCell ref="E50:E61"/>
    <mergeCell ref="F54:F55"/>
    <mergeCell ref="F59:F61"/>
    <mergeCell ref="C70:C79"/>
    <mergeCell ref="D70:D79"/>
    <mergeCell ref="E70:E76"/>
    <mergeCell ref="F70:F74"/>
    <mergeCell ref="G70:G74"/>
    <mergeCell ref="E77:E79"/>
    <mergeCell ref="B70:B79"/>
    <mergeCell ref="B36:B46"/>
    <mergeCell ref="C36:C46"/>
    <mergeCell ref="D36:D46"/>
    <mergeCell ref="E36:E43"/>
    <mergeCell ref="E44:E46"/>
    <mergeCell ref="F36:F41"/>
    <mergeCell ref="E67:E68"/>
    <mergeCell ref="F67:F68"/>
    <mergeCell ref="F75:F76"/>
    <mergeCell ref="F77:F79"/>
    <mergeCell ref="B62:B68"/>
    <mergeCell ref="C62:C68"/>
    <mergeCell ref="D62:D68"/>
    <mergeCell ref="E62:E66"/>
    <mergeCell ref="F62:F66"/>
    <mergeCell ref="B80:B81"/>
    <mergeCell ref="C80:C81"/>
    <mergeCell ref="D80:D81"/>
    <mergeCell ref="E80:E81"/>
    <mergeCell ref="F80:F81"/>
    <mergeCell ref="H89:H131"/>
    <mergeCell ref="B132:B144"/>
    <mergeCell ref="C132:C144"/>
    <mergeCell ref="D132:D144"/>
    <mergeCell ref="E132:E144"/>
    <mergeCell ref="F132:F140"/>
    <mergeCell ref="G132:G140"/>
    <mergeCell ref="H132:H140"/>
    <mergeCell ref="B89:B131"/>
    <mergeCell ref="C89:C131"/>
    <mergeCell ref="D89:D131"/>
    <mergeCell ref="E89:E131"/>
    <mergeCell ref="F89:F131"/>
    <mergeCell ref="G89:G131"/>
    <mergeCell ref="B82:B87"/>
    <mergeCell ref="C82:C87"/>
    <mergeCell ref="D82:D87"/>
    <mergeCell ref="E82:E87"/>
    <mergeCell ref="F84:F86"/>
    <mergeCell ref="B161:B162"/>
    <mergeCell ref="C161:C162"/>
    <mergeCell ref="D161:D162"/>
    <mergeCell ref="E161:E162"/>
    <mergeCell ref="F161:F162"/>
    <mergeCell ref="E163:E164"/>
    <mergeCell ref="F163:F164"/>
    <mergeCell ref="B145:B150"/>
    <mergeCell ref="C145:C150"/>
    <mergeCell ref="D145:D150"/>
    <mergeCell ref="E145:E150"/>
    <mergeCell ref="F145:F146"/>
    <mergeCell ref="B151:B159"/>
    <mergeCell ref="C151:C159"/>
    <mergeCell ref="D151:D159"/>
    <mergeCell ref="E151:E159"/>
    <mergeCell ref="F151:F153"/>
    <mergeCell ref="F148:F150"/>
    <mergeCell ref="F157:F159"/>
    <mergeCell ref="B169:B175"/>
    <mergeCell ref="C169:C175"/>
    <mergeCell ref="D169:D175"/>
    <mergeCell ref="E169:E175"/>
    <mergeCell ref="F169:F172"/>
    <mergeCell ref="G169:G172"/>
    <mergeCell ref="H169:H172"/>
    <mergeCell ref="F173:F175"/>
    <mergeCell ref="B163:B166"/>
    <mergeCell ref="C163:C166"/>
    <mergeCell ref="D163:D166"/>
    <mergeCell ref="E165:E166"/>
    <mergeCell ref="F165:F166"/>
    <mergeCell ref="G163:G164"/>
    <mergeCell ref="H163:H164"/>
    <mergeCell ref="B238:B258"/>
    <mergeCell ref="C238:C258"/>
    <mergeCell ref="D238:D258"/>
    <mergeCell ref="B278:B283"/>
    <mergeCell ref="C278:C283"/>
    <mergeCell ref="D278:D283"/>
    <mergeCell ref="E278:E283"/>
    <mergeCell ref="F250:F252"/>
    <mergeCell ref="F253:F255"/>
    <mergeCell ref="F256:F257"/>
    <mergeCell ref="E238:E258"/>
    <mergeCell ref="B259:B277"/>
    <mergeCell ref="C259:C277"/>
    <mergeCell ref="D259:D277"/>
    <mergeCell ref="E259:E277"/>
    <mergeCell ref="F259:F260"/>
    <mergeCell ref="F272:F274"/>
    <mergeCell ref="F275:F276"/>
    <mergeCell ref="F247:F249"/>
    <mergeCell ref="F244:F246"/>
    <mergeCell ref="F278:F282"/>
    <mergeCell ref="F262:F264"/>
    <mergeCell ref="F266:F268"/>
    <mergeCell ref="F269:F271"/>
    <mergeCell ref="B285:B291"/>
    <mergeCell ref="C285:C291"/>
    <mergeCell ref="D285:D291"/>
    <mergeCell ref="E285:E291"/>
    <mergeCell ref="B292:B315"/>
    <mergeCell ref="D401:D405"/>
    <mergeCell ref="E401:E405"/>
    <mergeCell ref="E361:E385"/>
    <mergeCell ref="B316:B332"/>
    <mergeCell ref="D292:D315"/>
    <mergeCell ref="B333:B360"/>
    <mergeCell ref="C333:C360"/>
    <mergeCell ref="D333:D360"/>
    <mergeCell ref="B399:B400"/>
    <mergeCell ref="B401:B405"/>
    <mergeCell ref="C401:C405"/>
    <mergeCell ref="C399:C400"/>
    <mergeCell ref="D399:D400"/>
    <mergeCell ref="E399:E400"/>
    <mergeCell ref="C316:C332"/>
    <mergeCell ref="B361:B385"/>
    <mergeCell ref="C361:C385"/>
    <mergeCell ref="D361:D385"/>
    <mergeCell ref="B386:B398"/>
    <mergeCell ref="H340:H347"/>
    <mergeCell ref="C386:C398"/>
    <mergeCell ref="D386:D398"/>
    <mergeCell ref="E386:E398"/>
    <mergeCell ref="G414:G419"/>
    <mergeCell ref="H414:H419"/>
    <mergeCell ref="F379:F381"/>
    <mergeCell ref="F368:F371"/>
    <mergeCell ref="G368:G371"/>
    <mergeCell ref="H361:H365"/>
    <mergeCell ref="H357:H358"/>
    <mergeCell ref="H374:H378"/>
    <mergeCell ref="F382:F383"/>
    <mergeCell ref="G382:G383"/>
    <mergeCell ref="H382:H383"/>
    <mergeCell ref="F359:F360"/>
    <mergeCell ref="G349:G353"/>
    <mergeCell ref="H349:H353"/>
    <mergeCell ref="D413:D434"/>
    <mergeCell ref="E413:E434"/>
    <mergeCell ref="F414:F419"/>
    <mergeCell ref="F316:F319"/>
    <mergeCell ref="H329:H330"/>
    <mergeCell ref="M430:M433"/>
    <mergeCell ref="K430:K433"/>
    <mergeCell ref="L430:L433"/>
    <mergeCell ref="N430:N433"/>
    <mergeCell ref="J430:J433"/>
    <mergeCell ref="H333:H337"/>
    <mergeCell ref="G357:G358"/>
    <mergeCell ref="F333:F337"/>
    <mergeCell ref="F349:F353"/>
    <mergeCell ref="F354:F356"/>
    <mergeCell ref="G384:G385"/>
    <mergeCell ref="H384:H385"/>
    <mergeCell ref="G374:G378"/>
    <mergeCell ref="G359:G360"/>
    <mergeCell ref="G333:G337"/>
    <mergeCell ref="H359:H360"/>
    <mergeCell ref="G340:G347"/>
    <mergeCell ref="G361:G365"/>
    <mergeCell ref="F397:F398"/>
    <mergeCell ref="G397:G398"/>
    <mergeCell ref="H397:H398"/>
    <mergeCell ref="H368:H371"/>
    <mergeCell ref="G450:G451"/>
    <mergeCell ref="G452:G453"/>
    <mergeCell ref="H450:H451"/>
    <mergeCell ref="H452:H453"/>
    <mergeCell ref="F447:F449"/>
    <mergeCell ref="H441:H442"/>
    <mergeCell ref="G441:G442"/>
    <mergeCell ref="D316:D332"/>
    <mergeCell ref="C292:C315"/>
    <mergeCell ref="E316:E332"/>
    <mergeCell ref="F384:F385"/>
    <mergeCell ref="E333:E360"/>
    <mergeCell ref="F374:F378"/>
    <mergeCell ref="E292:E315"/>
    <mergeCell ref="F361:F365"/>
    <mergeCell ref="F329:F330"/>
    <mergeCell ref="F331:F332"/>
    <mergeCell ref="F340:F347"/>
    <mergeCell ref="F304:F308"/>
    <mergeCell ref="F314:F315"/>
    <mergeCell ref="F301:F302"/>
    <mergeCell ref="F357:F358"/>
    <mergeCell ref="F323:F325"/>
    <mergeCell ref="F309:F311"/>
    <mergeCell ref="B406:B408"/>
    <mergeCell ref="C406:C408"/>
    <mergeCell ref="D406:D408"/>
    <mergeCell ref="E406:E408"/>
    <mergeCell ref="B445:B453"/>
    <mergeCell ref="C445:C453"/>
    <mergeCell ref="D445:D453"/>
    <mergeCell ref="E445:E453"/>
    <mergeCell ref="F450:F451"/>
    <mergeCell ref="F452:F453"/>
    <mergeCell ref="F441:F442"/>
    <mergeCell ref="B410:B411"/>
    <mergeCell ref="C410:C411"/>
    <mergeCell ref="D410:D411"/>
    <mergeCell ref="E410:E411"/>
    <mergeCell ref="B413:B434"/>
    <mergeCell ref="C413:C434"/>
    <mergeCell ref="B436:B444"/>
    <mergeCell ref="C436:C444"/>
    <mergeCell ref="D436:D444"/>
    <mergeCell ref="E436:E444"/>
    <mergeCell ref="F438:F440"/>
    <mergeCell ref="F420:F422"/>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2"/>
  <dimension ref="A1:AJ472"/>
  <sheetViews>
    <sheetView topLeftCell="B101" zoomScaleNormal="100" workbookViewId="0">
      <selection activeCell="J107" sqref="J107"/>
    </sheetView>
  </sheetViews>
  <sheetFormatPr baseColWidth="10" defaultColWidth="0" defaultRowHeight="14.4" zeroHeight="1" x14ac:dyDescent="0.3"/>
  <cols>
    <col min="1" max="1" width="2.5546875" customWidth="1"/>
    <col min="2" max="2" width="4.44140625" customWidth="1"/>
    <col min="3" max="3" width="28.5546875" customWidth="1"/>
    <col min="4" max="4" width="6.21875" customWidth="1"/>
    <col min="5" max="5" width="11.44140625" customWidth="1"/>
    <col min="6" max="6" width="10" customWidth="1"/>
    <col min="7" max="7" width="19.5546875" customWidth="1"/>
    <col min="8" max="8" width="36.5546875" customWidth="1"/>
    <col min="9" max="9" width="7.44140625" hidden="1" customWidth="1"/>
    <col min="10" max="10" width="41.44140625" customWidth="1"/>
    <col min="11" max="12" width="10" customWidth="1"/>
    <col min="13" max="13" width="43.5546875" customWidth="1"/>
    <col min="14" max="14" width="13.5546875" customWidth="1"/>
    <col min="15" max="15" width="2.5546875" customWidth="1"/>
    <col min="16" max="36" width="0" hidden="1" customWidth="1"/>
    <col min="37" max="16384" width="11.44140625" hidden="1"/>
  </cols>
  <sheetData>
    <row r="1" spans="1:15" x14ac:dyDescent="0.3">
      <c r="A1" s="229"/>
      <c r="B1" s="228"/>
      <c r="C1" s="232"/>
      <c r="D1" s="233"/>
      <c r="E1" s="224"/>
      <c r="F1" s="233"/>
      <c r="G1" s="233"/>
      <c r="H1" s="223"/>
      <c r="I1" s="596"/>
      <c r="J1" s="229"/>
      <c r="K1" s="219"/>
      <c r="L1" s="220"/>
      <c r="M1" s="231"/>
      <c r="N1" s="221"/>
      <c r="O1" s="229"/>
    </row>
    <row r="2" spans="1:15" ht="24" x14ac:dyDescent="0.3">
      <c r="A2" s="229"/>
      <c r="B2" s="74" t="s">
        <v>130</v>
      </c>
      <c r="C2" s="74" t="s">
        <v>55</v>
      </c>
      <c r="D2" s="74" t="s">
        <v>56</v>
      </c>
      <c r="E2" s="74" t="s">
        <v>131</v>
      </c>
      <c r="F2" s="74" t="s">
        <v>132</v>
      </c>
      <c r="G2" s="74" t="s">
        <v>133</v>
      </c>
      <c r="H2" s="74" t="s">
        <v>58</v>
      </c>
      <c r="I2" s="74" t="s">
        <v>2409</v>
      </c>
      <c r="J2" s="74" t="s">
        <v>0</v>
      </c>
      <c r="K2" s="74" t="s">
        <v>134</v>
      </c>
      <c r="L2" s="74" t="s">
        <v>2657</v>
      </c>
      <c r="M2" s="74" t="s">
        <v>136</v>
      </c>
      <c r="N2" s="74" t="s">
        <v>4</v>
      </c>
      <c r="O2" s="229"/>
    </row>
    <row r="3" spans="1:15" x14ac:dyDescent="0.3">
      <c r="A3" s="770"/>
      <c r="B3" s="398" t="s">
        <v>9</v>
      </c>
      <c r="C3" s="399" t="s">
        <v>9</v>
      </c>
      <c r="D3" s="398"/>
      <c r="E3" s="398" t="s">
        <v>9</v>
      </c>
      <c r="F3" s="398" t="s">
        <v>9</v>
      </c>
      <c r="G3" s="398" t="s">
        <v>9</v>
      </c>
      <c r="H3" s="400"/>
      <c r="I3" s="401"/>
      <c r="J3" s="315" t="s">
        <v>9</v>
      </c>
      <c r="K3" s="402" t="s">
        <v>9</v>
      </c>
      <c r="L3" s="402" t="s">
        <v>9</v>
      </c>
      <c r="M3" s="132" t="str">
        <f>VLOOKUP(L3,CódigosRetorno!$A$2:$B$2080,2,FALSE)</f>
        <v>-</v>
      </c>
      <c r="N3" s="401" t="s">
        <v>9</v>
      </c>
      <c r="O3" s="770"/>
    </row>
    <row r="4" spans="1:15" x14ac:dyDescent="0.3">
      <c r="A4" s="232"/>
      <c r="B4" s="452" t="s">
        <v>2995</v>
      </c>
      <c r="C4" s="452"/>
      <c r="D4" s="452"/>
      <c r="E4" s="453"/>
      <c r="F4" s="453"/>
      <c r="G4" s="453"/>
      <c r="H4" s="451"/>
      <c r="I4" s="597"/>
      <c r="J4" s="419" t="s">
        <v>9</v>
      </c>
      <c r="K4" s="420" t="s">
        <v>9</v>
      </c>
      <c r="L4" s="421" t="s">
        <v>9</v>
      </c>
      <c r="M4" s="419" t="str">
        <f>VLOOKUP(L4,CódigosRetorno!$A$2:$B$2080,2,FALSE)</f>
        <v>-</v>
      </c>
      <c r="N4" s="420" t="s">
        <v>9</v>
      </c>
      <c r="O4" s="232"/>
    </row>
    <row r="5" spans="1:15" ht="24" x14ac:dyDescent="0.3">
      <c r="A5" s="232"/>
      <c r="B5" s="1047">
        <v>1</v>
      </c>
      <c r="C5" s="1094" t="s">
        <v>139</v>
      </c>
      <c r="D5" s="1063" t="s">
        <v>60</v>
      </c>
      <c r="E5" s="1063" t="s">
        <v>140</v>
      </c>
      <c r="F5" s="1047" t="s">
        <v>141</v>
      </c>
      <c r="G5" s="1064" t="s">
        <v>1040</v>
      </c>
      <c r="H5" s="1059" t="s">
        <v>2996</v>
      </c>
      <c r="I5" s="1048">
        <v>1</v>
      </c>
      <c r="J5" s="132" t="s">
        <v>599</v>
      </c>
      <c r="K5" s="138" t="s">
        <v>6</v>
      </c>
      <c r="L5" s="76" t="s">
        <v>600</v>
      </c>
      <c r="M5" s="132" t="str">
        <f>VLOOKUP(L5,CódigosRetorno!$A$2:$B$2080,2,FALSE)</f>
        <v>El XML no contiene el tag o no existe informacion de UBLVersionID</v>
      </c>
      <c r="N5" s="131" t="s">
        <v>9</v>
      </c>
      <c r="O5" s="232"/>
    </row>
    <row r="6" spans="1:15" x14ac:dyDescent="0.3">
      <c r="A6" s="232"/>
      <c r="B6" s="1047"/>
      <c r="C6" s="1094"/>
      <c r="D6" s="1063"/>
      <c r="E6" s="1063"/>
      <c r="F6" s="1181"/>
      <c r="G6" s="1064"/>
      <c r="H6" s="1060"/>
      <c r="I6" s="1049"/>
      <c r="J6" s="132" t="s">
        <v>2997</v>
      </c>
      <c r="K6" s="138" t="s">
        <v>6</v>
      </c>
      <c r="L6" s="76" t="s">
        <v>601</v>
      </c>
      <c r="M6" s="132" t="str">
        <f>VLOOKUP(L6,CódigosRetorno!$A$2:$B$2080,2,FALSE)</f>
        <v>UBLVersionID - La versión del UBL no es correcta</v>
      </c>
      <c r="N6" s="131" t="s">
        <v>9</v>
      </c>
      <c r="O6" s="232"/>
    </row>
    <row r="7" spans="1:15" x14ac:dyDescent="0.3">
      <c r="A7" s="232"/>
      <c r="B7" s="1048">
        <f>B5+1</f>
        <v>2</v>
      </c>
      <c r="C7" s="1059" t="s">
        <v>148</v>
      </c>
      <c r="D7" s="1061" t="s">
        <v>60</v>
      </c>
      <c r="E7" s="1061" t="s">
        <v>140</v>
      </c>
      <c r="F7" s="1048" t="s">
        <v>141</v>
      </c>
      <c r="G7" s="1066" t="s">
        <v>777</v>
      </c>
      <c r="H7" s="1059" t="s">
        <v>2998</v>
      </c>
      <c r="I7" s="1048">
        <v>1</v>
      </c>
      <c r="J7" s="132" t="s">
        <v>599</v>
      </c>
      <c r="K7" s="138" t="s">
        <v>6</v>
      </c>
      <c r="L7" s="76" t="s">
        <v>1044</v>
      </c>
      <c r="M7" s="132" t="str">
        <f>VLOOKUP(L7,CódigosRetorno!$A$2:$B$2080,2,FALSE)</f>
        <v>El XML no existe informacion de CustomizationID</v>
      </c>
      <c r="N7" s="131" t="s">
        <v>9</v>
      </c>
      <c r="O7" s="232"/>
    </row>
    <row r="8" spans="1:15" x14ac:dyDescent="0.3">
      <c r="A8" s="232"/>
      <c r="B8" s="1057"/>
      <c r="C8" s="1068"/>
      <c r="D8" s="1062"/>
      <c r="E8" s="1065"/>
      <c r="F8" s="1049"/>
      <c r="G8" s="1067"/>
      <c r="H8" s="1060"/>
      <c r="I8" s="1049"/>
      <c r="J8" s="132" t="s">
        <v>779</v>
      </c>
      <c r="K8" s="138" t="s">
        <v>6</v>
      </c>
      <c r="L8" s="76" t="s">
        <v>603</v>
      </c>
      <c r="M8" s="132" t="str">
        <f>VLOOKUP(L8,CódigosRetorno!$A$2:$B$2080,2,FALSE)</f>
        <v>CustomizationID - La versión del documento no es la correcta</v>
      </c>
      <c r="N8" s="131" t="s">
        <v>9</v>
      </c>
      <c r="O8" s="232"/>
    </row>
    <row r="9" spans="1:15" ht="24" x14ac:dyDescent="0.3">
      <c r="A9" s="232"/>
      <c r="B9" s="1049"/>
      <c r="C9" s="1060"/>
      <c r="D9" s="1065"/>
      <c r="E9" s="130" t="s">
        <v>179</v>
      </c>
      <c r="F9" s="127"/>
      <c r="G9" s="137" t="s">
        <v>1045</v>
      </c>
      <c r="H9" s="403" t="s">
        <v>1046</v>
      </c>
      <c r="I9" s="126" t="s">
        <v>2411</v>
      </c>
      <c r="J9" s="132" t="s">
        <v>1047</v>
      </c>
      <c r="K9" s="124" t="s">
        <v>203</v>
      </c>
      <c r="L9" s="138" t="s">
        <v>1048</v>
      </c>
      <c r="M9" s="132" t="str">
        <f>VLOOKUP(L9,CódigosRetorno!$A$2:$B$2080,2,FALSE)</f>
        <v>El dato ingresado como atributo @schemeAgencyName es incorrecto.</v>
      </c>
      <c r="N9" s="131" t="s">
        <v>9</v>
      </c>
      <c r="O9" s="232"/>
    </row>
    <row r="10" spans="1:15" ht="24" x14ac:dyDescent="0.3">
      <c r="A10" s="232"/>
      <c r="B10" s="1061">
        <f>B7+1</f>
        <v>3</v>
      </c>
      <c r="C10" s="1043" t="s">
        <v>1049</v>
      </c>
      <c r="D10" s="1061" t="s">
        <v>60</v>
      </c>
      <c r="E10" s="1061" t="s">
        <v>140</v>
      </c>
      <c r="F10" s="1048" t="s">
        <v>159</v>
      </c>
      <c r="G10" s="1048" t="s">
        <v>160</v>
      </c>
      <c r="H10" s="1043" t="s">
        <v>2999</v>
      </c>
      <c r="I10" s="1048">
        <v>1</v>
      </c>
      <c r="J10" s="134" t="s">
        <v>688</v>
      </c>
      <c r="K10" s="138" t="s">
        <v>6</v>
      </c>
      <c r="L10" s="138" t="s">
        <v>689</v>
      </c>
      <c r="M10" s="132" t="str">
        <f>VLOOKUP(L10,CódigosRetorno!$A$2:$B$2080,2,FALSE)</f>
        <v>Numero de Serie del nombre del archivo no coincide con el consignado en el contenido del archivo XML</v>
      </c>
      <c r="N10" s="131" t="s">
        <v>9</v>
      </c>
      <c r="O10" s="232"/>
    </row>
    <row r="11" spans="1:15" ht="24" x14ac:dyDescent="0.3">
      <c r="A11" s="232"/>
      <c r="B11" s="1062"/>
      <c r="C11" s="1058"/>
      <c r="D11" s="1062"/>
      <c r="E11" s="1062"/>
      <c r="F11" s="1057"/>
      <c r="G11" s="1057"/>
      <c r="H11" s="1058"/>
      <c r="I11" s="1057"/>
      <c r="J11" s="134" t="s">
        <v>690</v>
      </c>
      <c r="K11" s="138" t="s">
        <v>6</v>
      </c>
      <c r="L11" s="138" t="s">
        <v>691</v>
      </c>
      <c r="M11" s="132" t="str">
        <f>VLOOKUP(L11,CódigosRetorno!$A$2:$B$2080,2,FALSE)</f>
        <v>Número de documento en el nombre del archivo no coincide con el consignado en el contenido del XML</v>
      </c>
      <c r="N11" s="131" t="s">
        <v>9</v>
      </c>
      <c r="O11" s="232"/>
    </row>
    <row r="12" spans="1:15" ht="48" x14ac:dyDescent="0.3">
      <c r="A12" s="232"/>
      <c r="B12" s="1062"/>
      <c r="C12" s="1058"/>
      <c r="D12" s="1062"/>
      <c r="E12" s="1062"/>
      <c r="F12" s="1057"/>
      <c r="G12" s="1057"/>
      <c r="H12" s="1058"/>
      <c r="I12" s="1057"/>
      <c r="J12" s="134" t="s">
        <v>2662</v>
      </c>
      <c r="K12" s="138" t="s">
        <v>6</v>
      </c>
      <c r="L12" s="138" t="s">
        <v>165</v>
      </c>
      <c r="M12" s="132" t="str">
        <f>VLOOKUP(L12,CódigosRetorno!$A$2:$B$2080,2,FALSE)</f>
        <v>ID - El dato SERIE-CORRELATIVO no cumple con el formato de acuerdo al tipo de comprobante</v>
      </c>
      <c r="N12" s="131" t="s">
        <v>9</v>
      </c>
      <c r="O12" s="232"/>
    </row>
    <row r="13" spans="1:15" ht="36" x14ac:dyDescent="0.3">
      <c r="A13" s="232"/>
      <c r="B13" s="1063"/>
      <c r="C13" s="1094"/>
      <c r="D13" s="1063"/>
      <c r="E13" s="1063"/>
      <c r="F13" s="1047"/>
      <c r="G13" s="1047"/>
      <c r="H13" s="1094"/>
      <c r="I13" s="1047"/>
      <c r="J13" s="134" t="s">
        <v>1052</v>
      </c>
      <c r="K13" s="138" t="s">
        <v>6</v>
      </c>
      <c r="L13" s="138" t="s">
        <v>167</v>
      </c>
      <c r="M13" s="132" t="str">
        <f>VLOOKUP(L13,CódigosRetorno!$A$2:$B$2080,2,FALSE)</f>
        <v>El comprobante fue registrado previamente con otros datos</v>
      </c>
      <c r="N13" s="131" t="s">
        <v>840</v>
      </c>
      <c r="O13" s="232"/>
    </row>
    <row r="14" spans="1:15" ht="72" x14ac:dyDescent="0.3">
      <c r="A14" s="232"/>
      <c r="B14" s="1063"/>
      <c r="C14" s="1094"/>
      <c r="D14" s="1063"/>
      <c r="E14" s="1063"/>
      <c r="F14" s="1047"/>
      <c r="G14" s="1047"/>
      <c r="H14" s="1094"/>
      <c r="I14" s="1047"/>
      <c r="J14" s="134" t="s">
        <v>1053</v>
      </c>
      <c r="K14" s="138" t="s">
        <v>6</v>
      </c>
      <c r="L14" s="138" t="s">
        <v>1054</v>
      </c>
      <c r="M14" s="132" t="str">
        <f>VLOOKUP(L14,CódigosRetorno!$A$2:$B$2080,2,FALSE)</f>
        <v>El comprobante ya esta informado y se encuentra con estado anulado o rechazado</v>
      </c>
      <c r="N14" s="131" t="s">
        <v>840</v>
      </c>
      <c r="O14" s="232"/>
    </row>
    <row r="15" spans="1:15" ht="60" x14ac:dyDescent="0.3">
      <c r="A15" s="232"/>
      <c r="B15" s="1063"/>
      <c r="C15" s="1094"/>
      <c r="D15" s="1063"/>
      <c r="E15" s="1063"/>
      <c r="F15" s="1047"/>
      <c r="G15" s="1047"/>
      <c r="H15" s="1094"/>
      <c r="I15" s="1047"/>
      <c r="J15" s="134" t="s">
        <v>2663</v>
      </c>
      <c r="K15" s="138" t="s">
        <v>6</v>
      </c>
      <c r="L15" s="138" t="s">
        <v>2414</v>
      </c>
      <c r="M15" s="132" t="str">
        <f>VLOOKUP(L15,CódigosRetorno!$A$2:$B$2080,2,FALSE)</f>
        <v>Comprobante de contingencia ya fue informado por su resumen, si desea modificarse debe realizarse por su primer canal de presentación</v>
      </c>
      <c r="N15" s="131" t="s">
        <v>840</v>
      </c>
      <c r="O15" s="232"/>
    </row>
    <row r="16" spans="1:15" ht="36" x14ac:dyDescent="0.3">
      <c r="A16" s="232"/>
      <c r="B16" s="1063"/>
      <c r="C16" s="1094"/>
      <c r="D16" s="1063"/>
      <c r="E16" s="1063"/>
      <c r="F16" s="1047"/>
      <c r="G16" s="1047"/>
      <c r="H16" s="1094"/>
      <c r="I16" s="1047"/>
      <c r="J16" s="134" t="s">
        <v>169</v>
      </c>
      <c r="K16" s="138" t="s">
        <v>203</v>
      </c>
      <c r="L16" s="138" t="s">
        <v>832</v>
      </c>
      <c r="M16" s="132" t="str">
        <f>VLOOKUP(L16,CódigosRetorno!$A$2:$B$2080,2,FALSE)</f>
        <v>Comprobante físico no se encuentra autorizado como comprobante de contingencia</v>
      </c>
      <c r="N16" s="131" t="s">
        <v>171</v>
      </c>
      <c r="O16" s="232"/>
    </row>
    <row r="17" spans="1:15" ht="36" x14ac:dyDescent="0.3">
      <c r="A17" s="232"/>
      <c r="B17" s="1063"/>
      <c r="C17" s="1094"/>
      <c r="D17" s="1063"/>
      <c r="E17" s="1063"/>
      <c r="F17" s="1047"/>
      <c r="G17" s="1047"/>
      <c r="H17" s="1094"/>
      <c r="I17" s="1047"/>
      <c r="J17" s="134" t="s">
        <v>169</v>
      </c>
      <c r="K17" s="138" t="s">
        <v>6</v>
      </c>
      <c r="L17" s="138" t="s">
        <v>170</v>
      </c>
      <c r="M17" s="132" t="str">
        <f>VLOOKUP(L17,CódigosRetorno!$A$2:$B$2080,2,FALSE)</f>
        <v>Comprobante físico no se encuentra autorizado</v>
      </c>
      <c r="N17" s="131" t="s">
        <v>172</v>
      </c>
      <c r="O17" s="232"/>
    </row>
    <row r="18" spans="1:15" ht="60" x14ac:dyDescent="0.3">
      <c r="A18" s="232"/>
      <c r="B18" s="1049">
        <f>B10+1</f>
        <v>4</v>
      </c>
      <c r="C18" s="1060" t="s">
        <v>173</v>
      </c>
      <c r="D18" s="1062" t="s">
        <v>60</v>
      </c>
      <c r="E18" s="1065" t="s">
        <v>140</v>
      </c>
      <c r="F18" s="1049" t="s">
        <v>174</v>
      </c>
      <c r="G18" s="1065" t="s">
        <v>175</v>
      </c>
      <c r="H18" s="1068" t="s">
        <v>3000</v>
      </c>
      <c r="I18" s="1057">
        <v>1</v>
      </c>
      <c r="J18" s="134" t="s">
        <v>8068</v>
      </c>
      <c r="K18" s="320" t="s">
        <v>6</v>
      </c>
      <c r="L18" s="320" t="s">
        <v>693</v>
      </c>
      <c r="M18" s="132" t="str">
        <f>VLOOKUP(L18,CódigosRetorno!$A$2:$B$2080,2,FALSE)</f>
        <v>Presentacion fuera de fecha</v>
      </c>
      <c r="N18" s="131" t="s">
        <v>9</v>
      </c>
      <c r="O18" s="232"/>
    </row>
    <row r="19" spans="1:15" ht="60" x14ac:dyDescent="0.3">
      <c r="A19" s="232"/>
      <c r="B19" s="1049"/>
      <c r="C19" s="1060"/>
      <c r="D19" s="1062"/>
      <c r="E19" s="1065"/>
      <c r="F19" s="1049"/>
      <c r="G19" s="1065"/>
      <c r="H19" s="1068"/>
      <c r="I19" s="1057"/>
      <c r="J19" s="134" t="s">
        <v>8064</v>
      </c>
      <c r="K19" s="320" t="s">
        <v>6</v>
      </c>
      <c r="L19" s="320" t="s">
        <v>2415</v>
      </c>
      <c r="M19" s="132" t="str">
        <f>VLOOKUP(L19,CódigosRetorno!$A$2:$B$2080,2,FALSE)</f>
        <v>Solo puede enviar el comprobante en un resumen diario</v>
      </c>
      <c r="N19" s="131" t="s">
        <v>9</v>
      </c>
      <c r="O19" s="232"/>
    </row>
    <row r="20" spans="1:15" ht="24" x14ac:dyDescent="0.3">
      <c r="A20" s="232"/>
      <c r="B20" s="1047"/>
      <c r="C20" s="1042"/>
      <c r="D20" s="1065"/>
      <c r="E20" s="1063"/>
      <c r="F20" s="1047"/>
      <c r="G20" s="1063"/>
      <c r="H20" s="1060"/>
      <c r="I20" s="1049"/>
      <c r="J20" s="134" t="s">
        <v>1056</v>
      </c>
      <c r="K20" s="138" t="s">
        <v>6</v>
      </c>
      <c r="L20" s="77" t="s">
        <v>1057</v>
      </c>
      <c r="M20" s="132" t="str">
        <f>VLOOKUP(L20,CódigosRetorno!$A$2:$B$2080,2,FALSE)</f>
        <v>La fecha de emision se encuentra fuera del limite permitido</v>
      </c>
      <c r="N20" s="131" t="s">
        <v>9</v>
      </c>
      <c r="O20" s="232"/>
    </row>
    <row r="21" spans="1:15" x14ac:dyDescent="0.3">
      <c r="A21" s="232"/>
      <c r="B21" s="131">
        <f>+B18+1</f>
        <v>5</v>
      </c>
      <c r="C21" s="134" t="s">
        <v>178</v>
      </c>
      <c r="D21" s="124" t="s">
        <v>60</v>
      </c>
      <c r="E21" s="124" t="s">
        <v>179</v>
      </c>
      <c r="F21" s="72" t="s">
        <v>758</v>
      </c>
      <c r="G21" s="82" t="s">
        <v>695</v>
      </c>
      <c r="H21" s="92" t="s">
        <v>3001</v>
      </c>
      <c r="I21" s="135" t="s">
        <v>2411</v>
      </c>
      <c r="J21" s="132" t="s">
        <v>181</v>
      </c>
      <c r="K21" s="124" t="s">
        <v>9</v>
      </c>
      <c r="L21" s="138" t="s">
        <v>9</v>
      </c>
      <c r="M21" s="132" t="str">
        <f>VLOOKUP(L21,CódigosRetorno!$A$2:$B$2080,2,FALSE)</f>
        <v>-</v>
      </c>
      <c r="N21" s="131" t="s">
        <v>9</v>
      </c>
      <c r="O21" s="232"/>
    </row>
    <row r="22" spans="1:15" ht="24" x14ac:dyDescent="0.3">
      <c r="A22" s="232"/>
      <c r="B22" s="1193">
        <v>6</v>
      </c>
      <c r="C22" s="1196" t="s">
        <v>3002</v>
      </c>
      <c r="D22" s="1193" t="s">
        <v>60</v>
      </c>
      <c r="E22" s="1193" t="s">
        <v>140</v>
      </c>
      <c r="F22" s="1123" t="s">
        <v>325</v>
      </c>
      <c r="G22" s="1063" t="s">
        <v>3003</v>
      </c>
      <c r="H22" s="1059" t="s">
        <v>3004</v>
      </c>
      <c r="I22" s="1048">
        <v>1</v>
      </c>
      <c r="J22" s="132" t="s">
        <v>599</v>
      </c>
      <c r="K22" s="124" t="s">
        <v>6</v>
      </c>
      <c r="L22" s="138" t="s">
        <v>2670</v>
      </c>
      <c r="M22" s="132" t="str">
        <f>VLOOKUP(L22,CódigosRetorno!$A$2:$B$2080,2,FALSE)</f>
        <v>El XML no contiene el tag o no existe informacion de ResponseCode</v>
      </c>
      <c r="N22" s="131" t="s">
        <v>9</v>
      </c>
      <c r="O22" s="232"/>
    </row>
    <row r="23" spans="1:15" ht="24" x14ac:dyDescent="0.3">
      <c r="A23" s="232"/>
      <c r="B23" s="1194"/>
      <c r="C23" s="1197"/>
      <c r="D23" s="1194"/>
      <c r="E23" s="1194"/>
      <c r="F23" s="1123"/>
      <c r="G23" s="1063"/>
      <c r="H23" s="1068"/>
      <c r="I23" s="1057"/>
      <c r="J23" s="132" t="s">
        <v>952</v>
      </c>
      <c r="K23" s="124" t="s">
        <v>6</v>
      </c>
      <c r="L23" s="138" t="s">
        <v>2671</v>
      </c>
      <c r="M23" s="132" t="str">
        <f>VLOOKUP(L23,CódigosRetorno!$A$2:$B$2080,2,FALSE)</f>
        <v>ResponseCode - El dato ingresado no cumple con la estructura</v>
      </c>
      <c r="N23" s="131" t="s">
        <v>3005</v>
      </c>
      <c r="O23" s="232"/>
    </row>
    <row r="24" spans="1:15" x14ac:dyDescent="0.3">
      <c r="A24" s="232"/>
      <c r="B24" s="1194"/>
      <c r="C24" s="1197"/>
      <c r="D24" s="1194"/>
      <c r="E24" s="1194"/>
      <c r="F24" s="1123"/>
      <c r="G24" s="1063"/>
      <c r="H24" s="1060"/>
      <c r="I24" s="1049"/>
      <c r="J24" s="132" t="s">
        <v>2673</v>
      </c>
      <c r="K24" s="124" t="s">
        <v>6</v>
      </c>
      <c r="L24" s="138" t="s">
        <v>2674</v>
      </c>
      <c r="M24" s="132" t="str">
        <f>VLOOKUP(L24,CódigosRetorno!$A$2:$B$2080,2,FALSE)</f>
        <v>El tipo de nota es un dato único</v>
      </c>
      <c r="N24" s="131" t="s">
        <v>9</v>
      </c>
      <c r="O24" s="232"/>
    </row>
    <row r="25" spans="1:15" ht="24" x14ac:dyDescent="0.3">
      <c r="A25" s="232"/>
      <c r="B25" s="1194"/>
      <c r="C25" s="1197"/>
      <c r="D25" s="1194"/>
      <c r="E25" s="1174" t="s">
        <v>179</v>
      </c>
      <c r="F25" s="1199"/>
      <c r="G25" s="131" t="s">
        <v>1045</v>
      </c>
      <c r="H25" s="132" t="s">
        <v>1065</v>
      </c>
      <c r="I25" s="131" t="s">
        <v>2411</v>
      </c>
      <c r="J25" s="132" t="s">
        <v>1047</v>
      </c>
      <c r="K25" s="124" t="s">
        <v>203</v>
      </c>
      <c r="L25" s="138" t="s">
        <v>1066</v>
      </c>
      <c r="M25" s="132" t="str">
        <f>VLOOKUP(L25,CódigosRetorno!$A$2:$B$2080,2,FALSE)</f>
        <v>El dato ingresado como atributo @listAgencyName es incorrecto.</v>
      </c>
      <c r="N25" s="131" t="s">
        <v>9</v>
      </c>
      <c r="O25" s="232"/>
    </row>
    <row r="26" spans="1:15" ht="24" x14ac:dyDescent="0.3">
      <c r="A26" s="232"/>
      <c r="B26" s="1194"/>
      <c r="C26" s="1197"/>
      <c r="D26" s="1194"/>
      <c r="E26" s="1174"/>
      <c r="F26" s="1200"/>
      <c r="G26" s="131" t="s">
        <v>3006</v>
      </c>
      <c r="H26" s="132" t="s">
        <v>1068</v>
      </c>
      <c r="I26" s="131" t="s">
        <v>2411</v>
      </c>
      <c r="J26" s="132" t="s">
        <v>3007</v>
      </c>
      <c r="K26" s="124" t="s">
        <v>203</v>
      </c>
      <c r="L26" s="138" t="s">
        <v>1070</v>
      </c>
      <c r="M26" s="132" t="str">
        <f>VLOOKUP(L26,CódigosRetorno!$A$2:$B$2080,2,FALSE)</f>
        <v>El dato ingresado como atributo @listName es incorrecto.</v>
      </c>
      <c r="N26" s="141" t="s">
        <v>9</v>
      </c>
      <c r="O26" s="232"/>
    </row>
    <row r="27" spans="1:15" ht="24" x14ac:dyDescent="0.3">
      <c r="A27" s="232"/>
      <c r="B27" s="1195"/>
      <c r="C27" s="1198"/>
      <c r="D27" s="1195"/>
      <c r="E27" s="1174"/>
      <c r="F27" s="1201"/>
      <c r="G27" s="131" t="s">
        <v>3008</v>
      </c>
      <c r="H27" s="132" t="s">
        <v>1072</v>
      </c>
      <c r="I27" s="131" t="s">
        <v>2411</v>
      </c>
      <c r="J27" s="132" t="s">
        <v>3009</v>
      </c>
      <c r="K27" s="138" t="s">
        <v>203</v>
      </c>
      <c r="L27" s="140" t="s">
        <v>1074</v>
      </c>
      <c r="M27" s="132" t="str">
        <f>VLOOKUP(L27,CódigosRetorno!$A$2:$B$2080,2,FALSE)</f>
        <v>El dato ingresado como atributo @listURI es incorrecto.</v>
      </c>
      <c r="N27" s="141" t="s">
        <v>9</v>
      </c>
      <c r="O27" s="232"/>
    </row>
    <row r="28" spans="1:15" ht="24" x14ac:dyDescent="0.3">
      <c r="A28" s="232"/>
      <c r="B28" s="1193">
        <v>7</v>
      </c>
      <c r="C28" s="1196" t="s">
        <v>3010</v>
      </c>
      <c r="D28" s="1193" t="s">
        <v>60</v>
      </c>
      <c r="E28" s="1193" t="s">
        <v>140</v>
      </c>
      <c r="F28" s="1199" t="s">
        <v>1341</v>
      </c>
      <c r="G28" s="1061"/>
      <c r="H28" s="1059" t="s">
        <v>3011</v>
      </c>
      <c r="I28" s="1048">
        <v>1</v>
      </c>
      <c r="J28" s="132" t="s">
        <v>599</v>
      </c>
      <c r="K28" s="124" t="s">
        <v>6</v>
      </c>
      <c r="L28" s="138" t="s">
        <v>2681</v>
      </c>
      <c r="M28" s="132" t="str">
        <f>VLOOKUP(L28,CódigosRetorno!$A$2:$B$2080,2,FALSE)</f>
        <v>El XML no contiene el tag o no existe informacion de cac:DiscrepancyResponse/cbc:Description</v>
      </c>
      <c r="N28" s="131" t="s">
        <v>9</v>
      </c>
      <c r="O28" s="232"/>
    </row>
    <row r="29" spans="1:15" ht="48" x14ac:dyDescent="0.3">
      <c r="A29" s="232"/>
      <c r="B29" s="1194"/>
      <c r="C29" s="1197"/>
      <c r="D29" s="1194"/>
      <c r="E29" s="1195"/>
      <c r="F29" s="1201"/>
      <c r="G29" s="1065"/>
      <c r="H29" s="1060"/>
      <c r="I29" s="1049"/>
      <c r="J29" s="132" t="s">
        <v>2682</v>
      </c>
      <c r="K29" s="124" t="s">
        <v>6</v>
      </c>
      <c r="L29" s="138" t="s">
        <v>2683</v>
      </c>
      <c r="M29" s="132" t="str">
        <f>VLOOKUP(L29,CódigosRetorno!$A$2:$B$2080,2,FALSE)</f>
        <v>cac:DiscrepancyResponse/cbc:Description - El dato ingresado no cumple con la estructura</v>
      </c>
      <c r="N29" s="131" t="s">
        <v>9</v>
      </c>
      <c r="O29" s="232"/>
    </row>
    <row r="30" spans="1:15" ht="24" x14ac:dyDescent="0.3">
      <c r="A30" s="232"/>
      <c r="B30" s="1047">
        <v>8</v>
      </c>
      <c r="C30" s="1202" t="s">
        <v>3012</v>
      </c>
      <c r="D30" s="1183" t="s">
        <v>60</v>
      </c>
      <c r="E30" s="1190" t="s">
        <v>140</v>
      </c>
      <c r="F30" s="1048" t="s">
        <v>141</v>
      </c>
      <c r="G30" s="1061" t="s">
        <v>303</v>
      </c>
      <c r="H30" s="1043" t="s">
        <v>3013</v>
      </c>
      <c r="I30" s="1048">
        <v>1</v>
      </c>
      <c r="J30" s="132" t="s">
        <v>599</v>
      </c>
      <c r="K30" s="138" t="s">
        <v>6</v>
      </c>
      <c r="L30" s="140" t="s">
        <v>1077</v>
      </c>
      <c r="M30" s="132" t="str">
        <f>VLOOKUP(L30,CódigosRetorno!$A$2:$B$2080,2,FALSE)</f>
        <v>El XML no contiene el tag o no existe informacion de DocumentCurrencyCode</v>
      </c>
      <c r="N30" s="131" t="s">
        <v>9</v>
      </c>
      <c r="O30" s="232"/>
    </row>
    <row r="31" spans="1:15" ht="24" x14ac:dyDescent="0.3">
      <c r="A31" s="232"/>
      <c r="B31" s="1047"/>
      <c r="C31" s="1202"/>
      <c r="D31" s="1183"/>
      <c r="E31" s="1191"/>
      <c r="F31" s="1057"/>
      <c r="G31" s="1062"/>
      <c r="H31" s="1058"/>
      <c r="I31" s="1057"/>
      <c r="J31" s="134" t="s">
        <v>2686</v>
      </c>
      <c r="K31" s="138" t="s">
        <v>6</v>
      </c>
      <c r="L31" s="140" t="s">
        <v>939</v>
      </c>
      <c r="M31" s="132" t="str">
        <f>VLOOKUP(L31,CódigosRetorno!$A$2:$B$2080,2,FALSE)</f>
        <v>La moneda debe ser la misma en todo el documento. Salvo las percepciones que sólo son en moneda nacional</v>
      </c>
      <c r="N31" s="131" t="s">
        <v>9</v>
      </c>
      <c r="O31" s="232"/>
    </row>
    <row r="32" spans="1:15" ht="24" x14ac:dyDescent="0.3">
      <c r="A32" s="232"/>
      <c r="B32" s="1047"/>
      <c r="C32" s="1202"/>
      <c r="D32" s="1183"/>
      <c r="E32" s="1191"/>
      <c r="F32" s="1057"/>
      <c r="G32" s="1062"/>
      <c r="H32" s="1058"/>
      <c r="I32" s="1057"/>
      <c r="J32" s="134" t="s">
        <v>2687</v>
      </c>
      <c r="K32" s="138" t="s">
        <v>6</v>
      </c>
      <c r="L32" s="138" t="s">
        <v>1079</v>
      </c>
      <c r="M32" s="132" t="str">
        <f>VLOOKUP(L32,CódigosRetorno!$A$2:$B$2080,2,FALSE)</f>
        <v>El valor ingresado como moneda del comprobante no es valido (catalogo nro 02).</v>
      </c>
      <c r="N32" s="131" t="s">
        <v>1080</v>
      </c>
      <c r="O32" s="232"/>
    </row>
    <row r="33" spans="1:15" x14ac:dyDescent="0.3">
      <c r="A33" s="232"/>
      <c r="B33" s="460" t="s">
        <v>2419</v>
      </c>
      <c r="C33" s="461"/>
      <c r="D33" s="462"/>
      <c r="E33" s="425" t="s">
        <v>9</v>
      </c>
      <c r="F33" s="432" t="s">
        <v>9</v>
      </c>
      <c r="G33" s="432" t="s">
        <v>9</v>
      </c>
      <c r="H33" s="433"/>
      <c r="I33" s="78"/>
      <c r="J33" s="419" t="s">
        <v>9</v>
      </c>
      <c r="K33" s="463" t="s">
        <v>9</v>
      </c>
      <c r="L33" s="464" t="s">
        <v>9</v>
      </c>
      <c r="M33" s="419" t="str">
        <f>VLOOKUP(L33,CódigosRetorno!$A$2:$B$2080,2,FALSE)</f>
        <v>-</v>
      </c>
      <c r="N33" s="418" t="s">
        <v>9</v>
      </c>
      <c r="O33" s="232"/>
    </row>
    <row r="34" spans="1:15" x14ac:dyDescent="0.3">
      <c r="A34" s="232"/>
      <c r="B34" s="131">
        <f>B30+1</f>
        <v>9</v>
      </c>
      <c r="C34" s="132" t="s">
        <v>154</v>
      </c>
      <c r="D34" s="124" t="s">
        <v>60</v>
      </c>
      <c r="E34" s="124" t="s">
        <v>140</v>
      </c>
      <c r="F34" s="131" t="s">
        <v>155</v>
      </c>
      <c r="G34" s="124" t="s">
        <v>9</v>
      </c>
      <c r="H34" s="132"/>
      <c r="I34" s="131"/>
      <c r="J34" s="132" t="s">
        <v>2689</v>
      </c>
      <c r="K34" s="124" t="s">
        <v>9</v>
      </c>
      <c r="L34" s="138" t="s">
        <v>9</v>
      </c>
      <c r="M34" s="132" t="str">
        <f>VLOOKUP(L34,CódigosRetorno!$A$2:$B$2080,2,FALSE)</f>
        <v>-</v>
      </c>
      <c r="N34" s="131" t="s">
        <v>9</v>
      </c>
      <c r="O34" s="232"/>
    </row>
    <row r="35" spans="1:15" x14ac:dyDescent="0.3">
      <c r="A35" s="232"/>
      <c r="B35" s="460" t="s">
        <v>182</v>
      </c>
      <c r="C35" s="460"/>
      <c r="D35" s="462"/>
      <c r="E35" s="465" t="s">
        <v>9</v>
      </c>
      <c r="F35" s="466" t="s">
        <v>9</v>
      </c>
      <c r="G35" s="466" t="s">
        <v>9</v>
      </c>
      <c r="H35" s="467"/>
      <c r="I35" s="568"/>
      <c r="J35" s="468" t="s">
        <v>9</v>
      </c>
      <c r="K35" s="463" t="s">
        <v>9</v>
      </c>
      <c r="L35" s="464" t="s">
        <v>9</v>
      </c>
      <c r="M35" s="419" t="str">
        <f>VLOOKUP(L35,CódigosRetorno!$A$2:$B$2080,2,FALSE)</f>
        <v>-</v>
      </c>
      <c r="N35" s="418" t="s">
        <v>9</v>
      </c>
      <c r="O35" s="232"/>
    </row>
    <row r="36" spans="1:15" ht="24" x14ac:dyDescent="0.3">
      <c r="A36" s="232"/>
      <c r="B36" s="1048">
        <f>B34+1</f>
        <v>10</v>
      </c>
      <c r="C36" s="1043" t="s">
        <v>623</v>
      </c>
      <c r="D36" s="1061" t="s">
        <v>60</v>
      </c>
      <c r="E36" s="1063" t="s">
        <v>140</v>
      </c>
      <c r="F36" s="1047" t="s">
        <v>184</v>
      </c>
      <c r="G36" s="1048"/>
      <c r="H36" s="1043" t="s">
        <v>3014</v>
      </c>
      <c r="I36" s="1048">
        <v>1</v>
      </c>
      <c r="J36" s="132" t="s">
        <v>712</v>
      </c>
      <c r="K36" s="138" t="s">
        <v>6</v>
      </c>
      <c r="L36" s="140" t="s">
        <v>187</v>
      </c>
      <c r="M36" s="132" t="str">
        <f>VLOOKUP(L36,CódigosRetorno!$A$2:$B$2080,2,FALSE)</f>
        <v>Número de RUC del nombre del archivo no coincide con el consignado en el contenido del archivo XML</v>
      </c>
      <c r="N36" s="131" t="s">
        <v>9</v>
      </c>
      <c r="O36" s="232"/>
    </row>
    <row r="37" spans="1:15" ht="24" x14ac:dyDescent="0.3">
      <c r="A37" s="232"/>
      <c r="B37" s="1057"/>
      <c r="C37" s="1058"/>
      <c r="D37" s="1062"/>
      <c r="E37" s="1063"/>
      <c r="F37" s="1047"/>
      <c r="G37" s="1057"/>
      <c r="H37" s="1058"/>
      <c r="I37" s="1057"/>
      <c r="J37" s="132" t="s">
        <v>2691</v>
      </c>
      <c r="K37" s="138" t="s">
        <v>6</v>
      </c>
      <c r="L37" s="140" t="s">
        <v>1099</v>
      </c>
      <c r="M37" s="132" t="str">
        <f>VLOOKUP(L37,CódigosRetorno!$A$2:$B$2080,2,FALSE)</f>
        <v>El contribuyente no esta activo</v>
      </c>
      <c r="N37" s="131" t="s">
        <v>253</v>
      </c>
      <c r="O37" s="232"/>
    </row>
    <row r="38" spans="1:15" ht="24" x14ac:dyDescent="0.3">
      <c r="A38" s="232"/>
      <c r="B38" s="1057"/>
      <c r="C38" s="1058"/>
      <c r="D38" s="1062"/>
      <c r="E38" s="1063"/>
      <c r="F38" s="1047"/>
      <c r="G38" s="1057"/>
      <c r="H38" s="1058"/>
      <c r="I38" s="1057"/>
      <c r="J38" s="132" t="s">
        <v>2692</v>
      </c>
      <c r="K38" s="138" t="s">
        <v>6</v>
      </c>
      <c r="L38" s="140" t="s">
        <v>627</v>
      </c>
      <c r="M38" s="132" t="str">
        <f>VLOOKUP(L38,CódigosRetorno!$A$2:$B$2080,2,FALSE)</f>
        <v>El contribuyente no esta habido</v>
      </c>
      <c r="N38" s="131" t="s">
        <v>253</v>
      </c>
      <c r="O38" s="232"/>
    </row>
    <row r="39" spans="1:15" ht="36" x14ac:dyDescent="0.3">
      <c r="A39" s="232"/>
      <c r="B39" s="1057"/>
      <c r="C39" s="1058"/>
      <c r="D39" s="1062"/>
      <c r="E39" s="1063"/>
      <c r="F39" s="1047"/>
      <c r="G39" s="1057"/>
      <c r="H39" s="1058"/>
      <c r="I39" s="1057"/>
      <c r="J39" s="134" t="s">
        <v>807</v>
      </c>
      <c r="K39" s="131" t="s">
        <v>6</v>
      </c>
      <c r="L39" s="138" t="s">
        <v>50</v>
      </c>
      <c r="M39" s="132" t="str">
        <f>VLOOKUP(L39,CódigosRetorno!$A$2:$B$2080,2,FALSE)</f>
        <v>El emisor no se encuentra autorizado a emitir en el SEE-Desde los sistemas del contribuyente</v>
      </c>
      <c r="N39" s="131" t="s">
        <v>9</v>
      </c>
      <c r="O39" s="232"/>
    </row>
    <row r="40" spans="1:15" ht="36" x14ac:dyDescent="0.3">
      <c r="A40" s="232"/>
      <c r="B40" s="1057"/>
      <c r="C40" s="1058"/>
      <c r="D40" s="1062"/>
      <c r="E40" s="1063"/>
      <c r="F40" s="1047"/>
      <c r="G40" s="1057"/>
      <c r="H40" s="1058"/>
      <c r="I40" s="1057"/>
      <c r="J40" s="132" t="s">
        <v>2693</v>
      </c>
      <c r="K40" s="138" t="s">
        <v>6</v>
      </c>
      <c r="L40" s="140" t="s">
        <v>1706</v>
      </c>
      <c r="M40" s="132" t="str">
        <f>VLOOKUP(L40,CódigosRetorno!$A$2:$B$2080,2,FALSE)</f>
        <v>Debe enviar su comprobante por el SEE-Empresas supervisadas</v>
      </c>
      <c r="N40" s="131" t="s">
        <v>9</v>
      </c>
      <c r="O40" s="232"/>
    </row>
    <row r="41" spans="1:15" ht="78" customHeight="1" x14ac:dyDescent="0.3">
      <c r="A41" s="232"/>
      <c r="B41" s="1057"/>
      <c r="C41" s="1058"/>
      <c r="D41" s="1062"/>
      <c r="E41" s="1063"/>
      <c r="F41" s="1047"/>
      <c r="G41" s="1049"/>
      <c r="H41" s="1044"/>
      <c r="I41" s="1049"/>
      <c r="J41" s="582" t="s">
        <v>8055</v>
      </c>
      <c r="K41" s="138" t="s">
        <v>6</v>
      </c>
      <c r="L41" s="140" t="s">
        <v>8053</v>
      </c>
      <c r="M41" s="132" t="str">
        <f>VLOOKUP(L41,CódigosRetorno!$A$2:$B$2080,2,FALSE)</f>
        <v>El emisor electronico es un Sujeto sin capacidad operativa (SSCO)</v>
      </c>
      <c r="N41" s="131" t="s">
        <v>1604</v>
      </c>
      <c r="O41" s="232"/>
    </row>
    <row r="42" spans="1:15" ht="24" x14ac:dyDescent="0.3">
      <c r="A42" s="232"/>
      <c r="B42" s="1057"/>
      <c r="C42" s="1058"/>
      <c r="D42" s="1062"/>
      <c r="E42" s="1063"/>
      <c r="F42" s="1061" t="s">
        <v>1213</v>
      </c>
      <c r="G42" s="1048" t="s">
        <v>1107</v>
      </c>
      <c r="H42" s="1043" t="s">
        <v>3015</v>
      </c>
      <c r="I42" s="1048">
        <v>1</v>
      </c>
      <c r="J42" s="132" t="s">
        <v>1109</v>
      </c>
      <c r="K42" s="138" t="s">
        <v>6</v>
      </c>
      <c r="L42" s="140" t="s">
        <v>2695</v>
      </c>
      <c r="M42" s="132" t="str">
        <f>VLOOKUP(L42,CódigosRetorno!$A$2:$B$2080,2,FALSE)</f>
        <v>El XML no contiene el tag o no existe información del tipo de documento de identidad del emisor</v>
      </c>
      <c r="N42" s="131" t="s">
        <v>9</v>
      </c>
      <c r="O42" s="232"/>
    </row>
    <row r="43" spans="1:15" x14ac:dyDescent="0.3">
      <c r="A43" s="232"/>
      <c r="B43" s="1057"/>
      <c r="C43" s="1058"/>
      <c r="D43" s="1062"/>
      <c r="E43" s="1063"/>
      <c r="F43" s="1065"/>
      <c r="G43" s="1049"/>
      <c r="H43" s="1044"/>
      <c r="I43" s="1049"/>
      <c r="J43" s="132" t="s">
        <v>2696</v>
      </c>
      <c r="K43" s="138" t="s">
        <v>6</v>
      </c>
      <c r="L43" s="140" t="s">
        <v>198</v>
      </c>
      <c r="M43" s="132" t="str">
        <f>VLOOKUP(L43,CódigosRetorno!$A$2:$B$2080,2,FALSE)</f>
        <v>El tipo de documento no es aceptado.</v>
      </c>
      <c r="N43" s="131" t="s">
        <v>9</v>
      </c>
      <c r="O43" s="232"/>
    </row>
    <row r="44" spans="1:15" ht="24" x14ac:dyDescent="0.3">
      <c r="A44" s="232"/>
      <c r="B44" s="1057"/>
      <c r="C44" s="1058"/>
      <c r="D44" s="1062"/>
      <c r="E44" s="1062" t="s">
        <v>179</v>
      </c>
      <c r="F44" s="1061"/>
      <c r="G44" s="141" t="s">
        <v>1112</v>
      </c>
      <c r="H44" s="88" t="s">
        <v>1113</v>
      </c>
      <c r="I44" s="131" t="s">
        <v>2411</v>
      </c>
      <c r="J44" s="132" t="s">
        <v>1114</v>
      </c>
      <c r="K44" s="124" t="s">
        <v>203</v>
      </c>
      <c r="L44" s="138" t="s">
        <v>1115</v>
      </c>
      <c r="M44" s="132" t="str">
        <f>VLOOKUP(L44,CódigosRetorno!$A$2:$B$2080,2,FALSE)</f>
        <v>El dato ingresado como atributo @schemeName es incorrecto.</v>
      </c>
      <c r="N44" s="141" t="s">
        <v>9</v>
      </c>
      <c r="O44" s="232"/>
    </row>
    <row r="45" spans="1:15" ht="24" x14ac:dyDescent="0.3">
      <c r="A45" s="232"/>
      <c r="B45" s="1057"/>
      <c r="C45" s="1058"/>
      <c r="D45" s="1062"/>
      <c r="E45" s="1062"/>
      <c r="F45" s="1062"/>
      <c r="G45" s="141" t="s">
        <v>1045</v>
      </c>
      <c r="H45" s="88" t="s">
        <v>1046</v>
      </c>
      <c r="I45" s="131" t="s">
        <v>2411</v>
      </c>
      <c r="J45" s="132" t="s">
        <v>1047</v>
      </c>
      <c r="K45" s="124" t="s">
        <v>203</v>
      </c>
      <c r="L45" s="138" t="s">
        <v>1048</v>
      </c>
      <c r="M45" s="132" t="str">
        <f>VLOOKUP(L45,CódigosRetorno!$A$2:$B$2080,2,FALSE)</f>
        <v>El dato ingresado como atributo @schemeAgencyName es incorrecto.</v>
      </c>
      <c r="N45" s="141" t="s">
        <v>9</v>
      </c>
      <c r="O45" s="232"/>
    </row>
    <row r="46" spans="1:15" ht="24" x14ac:dyDescent="0.3">
      <c r="A46" s="232"/>
      <c r="B46" s="1049"/>
      <c r="C46" s="1044"/>
      <c r="D46" s="1065"/>
      <c r="E46" s="1065"/>
      <c r="F46" s="1065"/>
      <c r="G46" s="141" t="s">
        <v>1116</v>
      </c>
      <c r="H46" s="88" t="s">
        <v>1117</v>
      </c>
      <c r="I46" s="131" t="s">
        <v>2411</v>
      </c>
      <c r="J46" s="132" t="s">
        <v>1118</v>
      </c>
      <c r="K46" s="138" t="s">
        <v>203</v>
      </c>
      <c r="L46" s="140" t="s">
        <v>1119</v>
      </c>
      <c r="M46" s="132" t="str">
        <f>VLOOKUP(L46,CódigosRetorno!$A$2:$B$2080,2,FALSE)</f>
        <v>El dato ingresado como atributo @schemeURI es incorrecto.</v>
      </c>
      <c r="N46" s="141" t="s">
        <v>9</v>
      </c>
      <c r="O46" s="232"/>
    </row>
    <row r="47" spans="1:15" ht="48" x14ac:dyDescent="0.3">
      <c r="A47" s="232"/>
      <c r="B47" s="131">
        <f>B36+1</f>
        <v>11</v>
      </c>
      <c r="C47" s="132" t="s">
        <v>1120</v>
      </c>
      <c r="D47" s="124" t="s">
        <v>60</v>
      </c>
      <c r="E47" s="124" t="s">
        <v>179</v>
      </c>
      <c r="F47" s="131" t="s">
        <v>200</v>
      </c>
      <c r="G47" s="124"/>
      <c r="H47" s="134" t="s">
        <v>3016</v>
      </c>
      <c r="I47" s="131">
        <v>1</v>
      </c>
      <c r="J47" s="132" t="s">
        <v>1225</v>
      </c>
      <c r="K47" s="124" t="s">
        <v>203</v>
      </c>
      <c r="L47" s="140" t="s">
        <v>1123</v>
      </c>
      <c r="M47" s="132" t="str">
        <f>VLOOKUP(L47,CódigosRetorno!$A$2:$B$2080,2,FALSE)</f>
        <v>El nombre comercial del emisor no cumple con el formato establecido</v>
      </c>
      <c r="N47" s="131" t="s">
        <v>9</v>
      </c>
      <c r="O47" s="232"/>
    </row>
    <row r="48" spans="1:15" ht="24" x14ac:dyDescent="0.3">
      <c r="A48" s="232"/>
      <c r="B48" s="1047">
        <f>B47+1</f>
        <v>12</v>
      </c>
      <c r="C48" s="1094" t="s">
        <v>205</v>
      </c>
      <c r="D48" s="1063" t="s">
        <v>60</v>
      </c>
      <c r="E48" s="1063" t="s">
        <v>140</v>
      </c>
      <c r="F48" s="1047" t="s">
        <v>200</v>
      </c>
      <c r="G48" s="1063"/>
      <c r="H48" s="1059" t="s">
        <v>3017</v>
      </c>
      <c r="I48" s="1048">
        <v>1</v>
      </c>
      <c r="J48" s="132" t="s">
        <v>599</v>
      </c>
      <c r="K48" s="138" t="s">
        <v>6</v>
      </c>
      <c r="L48" s="140" t="s">
        <v>207</v>
      </c>
      <c r="M48" s="132" t="str">
        <f>VLOOKUP(L48,CódigosRetorno!$A$2:$B$2080,2,FALSE)</f>
        <v>El XML no contiene el tag o no existe informacion de RegistrationName del emisor del documento</v>
      </c>
      <c r="N48" s="131" t="s">
        <v>9</v>
      </c>
      <c r="O48" s="232"/>
    </row>
    <row r="49" spans="1:15" ht="48" x14ac:dyDescent="0.3">
      <c r="A49" s="232"/>
      <c r="B49" s="1047"/>
      <c r="C49" s="1094"/>
      <c r="D49" s="1063"/>
      <c r="E49" s="1063"/>
      <c r="F49" s="1047"/>
      <c r="G49" s="1063"/>
      <c r="H49" s="1060"/>
      <c r="I49" s="1049"/>
      <c r="J49" s="132" t="s">
        <v>1225</v>
      </c>
      <c r="K49" s="138" t="s">
        <v>203</v>
      </c>
      <c r="L49" s="140" t="s">
        <v>714</v>
      </c>
      <c r="M49" s="132" t="str">
        <f>VLOOKUP(L49,CódigosRetorno!$A$2:$B$2080,2,FALSE)</f>
        <v>RegistrationName - El nombre o razon social del emisor no cumple con el estandar</v>
      </c>
      <c r="N49" s="131" t="s">
        <v>9</v>
      </c>
      <c r="O49" s="232"/>
    </row>
    <row r="50" spans="1:15" ht="48" x14ac:dyDescent="0.3">
      <c r="A50" s="232"/>
      <c r="B50" s="1061">
        <v>13</v>
      </c>
      <c r="C50" s="1070" t="s">
        <v>1126</v>
      </c>
      <c r="D50" s="1061" t="s">
        <v>60</v>
      </c>
      <c r="E50" s="1061" t="s">
        <v>179</v>
      </c>
      <c r="F50" s="131" t="s">
        <v>1127</v>
      </c>
      <c r="G50" s="124"/>
      <c r="H50" s="132" t="s">
        <v>3018</v>
      </c>
      <c r="I50" s="127">
        <v>1</v>
      </c>
      <c r="J50" s="132" t="s">
        <v>1980</v>
      </c>
      <c r="K50" s="124" t="s">
        <v>203</v>
      </c>
      <c r="L50" s="138" t="s">
        <v>1130</v>
      </c>
      <c r="M50" s="132" t="str">
        <f>VLOOKUP(L50,CódigosRetorno!$A$2:$B$2080,2,FALSE)</f>
        <v>La dirección completa y detallada del domicilio fiscal del emisor no cumple con el formato establecido</v>
      </c>
      <c r="N50" s="141" t="s">
        <v>9</v>
      </c>
      <c r="O50" s="232"/>
    </row>
    <row r="51" spans="1:15" ht="48" x14ac:dyDescent="0.3">
      <c r="A51" s="232"/>
      <c r="B51" s="1062"/>
      <c r="C51" s="1071"/>
      <c r="D51" s="1062"/>
      <c r="E51" s="1062"/>
      <c r="F51" s="131" t="s">
        <v>1131</v>
      </c>
      <c r="G51" s="124"/>
      <c r="H51" s="132" t="s">
        <v>3019</v>
      </c>
      <c r="I51" s="127" t="s">
        <v>2411</v>
      </c>
      <c r="J51" s="132" t="s">
        <v>2423</v>
      </c>
      <c r="K51" s="124" t="s">
        <v>203</v>
      </c>
      <c r="L51" s="138" t="s">
        <v>1134</v>
      </c>
      <c r="M51" s="132" t="str">
        <f>VLOOKUP(L51,CódigosRetorno!$A$2:$B$2080,2,FALSE)</f>
        <v>La urbanización del domicilio fiscal del emisor no cumple con el formato establecido</v>
      </c>
      <c r="N51" s="141" t="s">
        <v>9</v>
      </c>
      <c r="O51" s="232"/>
    </row>
    <row r="52" spans="1:15" ht="48" x14ac:dyDescent="0.3">
      <c r="A52" s="232"/>
      <c r="B52" s="1062"/>
      <c r="C52" s="1071"/>
      <c r="D52" s="1062"/>
      <c r="E52" s="1062"/>
      <c r="F52" s="131" t="s">
        <v>223</v>
      </c>
      <c r="G52" s="124"/>
      <c r="H52" s="132" t="s">
        <v>3020</v>
      </c>
      <c r="I52" s="127" t="s">
        <v>2411</v>
      </c>
      <c r="J52" s="132" t="s">
        <v>2424</v>
      </c>
      <c r="K52" s="124" t="s">
        <v>203</v>
      </c>
      <c r="L52" s="138" t="s">
        <v>1137</v>
      </c>
      <c r="M52" s="132" t="str">
        <f>VLOOKUP(L52,CódigosRetorno!$A$2:$B$2080,2,FALSE)</f>
        <v>La provincia del domicilio fiscal del emisor no cumple con el formato establecido</v>
      </c>
      <c r="N52" s="141" t="s">
        <v>9</v>
      </c>
      <c r="O52" s="232"/>
    </row>
    <row r="53" spans="1:15" ht="36" x14ac:dyDescent="0.3">
      <c r="A53" s="232"/>
      <c r="B53" s="1062"/>
      <c r="C53" s="1071"/>
      <c r="D53" s="1062"/>
      <c r="E53" s="1062"/>
      <c r="F53" s="125" t="s">
        <v>211</v>
      </c>
      <c r="G53" s="124" t="s">
        <v>212</v>
      </c>
      <c r="H53" s="132" t="s">
        <v>3021</v>
      </c>
      <c r="I53" s="127">
        <v>1</v>
      </c>
      <c r="J53" s="132" t="s">
        <v>214</v>
      </c>
      <c r="K53" s="124" t="s">
        <v>203</v>
      </c>
      <c r="L53" s="138" t="s">
        <v>1139</v>
      </c>
      <c r="M53" s="132" t="str">
        <f>VLOOKUP(L53,CódigosRetorno!$A$2:$B$2080,2,FALSE)</f>
        <v>El codigo de ubigeo del domicilio fiscal del emisor no es válido</v>
      </c>
      <c r="N53" s="131" t="s">
        <v>1140</v>
      </c>
      <c r="O53" s="232"/>
    </row>
    <row r="54" spans="1:15" ht="24" x14ac:dyDescent="0.3">
      <c r="A54" s="232"/>
      <c r="B54" s="1062"/>
      <c r="C54" s="1071"/>
      <c r="D54" s="1062"/>
      <c r="E54" s="1062"/>
      <c r="F54" s="1047"/>
      <c r="G54" s="131" t="s">
        <v>1141</v>
      </c>
      <c r="H54" s="91" t="s">
        <v>1046</v>
      </c>
      <c r="I54" s="127" t="s">
        <v>2411</v>
      </c>
      <c r="J54" s="132" t="s">
        <v>1142</v>
      </c>
      <c r="K54" s="124" t="s">
        <v>203</v>
      </c>
      <c r="L54" s="138" t="s">
        <v>1048</v>
      </c>
      <c r="M54" s="132" t="str">
        <f>VLOOKUP(L54,CódigosRetorno!$A$2:$B$2080,2,FALSE)</f>
        <v>El dato ingresado como atributo @schemeAgencyName es incorrecto.</v>
      </c>
      <c r="N54" s="141" t="s">
        <v>9</v>
      </c>
      <c r="O54" s="232"/>
    </row>
    <row r="55" spans="1:15" ht="24" x14ac:dyDescent="0.3">
      <c r="A55" s="232"/>
      <c r="B55" s="1062"/>
      <c r="C55" s="1071"/>
      <c r="D55" s="1062"/>
      <c r="E55" s="1062"/>
      <c r="F55" s="1047"/>
      <c r="G55" s="131" t="s">
        <v>1143</v>
      </c>
      <c r="H55" s="91" t="s">
        <v>1113</v>
      </c>
      <c r="I55" s="127" t="s">
        <v>2411</v>
      </c>
      <c r="J55" s="132" t="s">
        <v>1144</v>
      </c>
      <c r="K55" s="124" t="s">
        <v>203</v>
      </c>
      <c r="L55" s="138" t="s">
        <v>1115</v>
      </c>
      <c r="M55" s="132" t="str">
        <f>VLOOKUP(L55,CódigosRetorno!$A$2:$B$2080,2,FALSE)</f>
        <v>El dato ingresado como atributo @schemeName es incorrecto.</v>
      </c>
      <c r="N55" s="141" t="s">
        <v>9</v>
      </c>
      <c r="O55" s="232"/>
    </row>
    <row r="56" spans="1:15" ht="48" x14ac:dyDescent="0.3">
      <c r="A56" s="232"/>
      <c r="B56" s="1062"/>
      <c r="C56" s="1071"/>
      <c r="D56" s="1062"/>
      <c r="E56" s="1062"/>
      <c r="F56" s="131" t="s">
        <v>223</v>
      </c>
      <c r="G56" s="124"/>
      <c r="H56" s="132" t="s">
        <v>3022</v>
      </c>
      <c r="I56" s="127" t="s">
        <v>2411</v>
      </c>
      <c r="J56" s="132" t="s">
        <v>2424</v>
      </c>
      <c r="K56" s="124" t="s">
        <v>203</v>
      </c>
      <c r="L56" s="138" t="s">
        <v>1147</v>
      </c>
      <c r="M56" s="132" t="str">
        <f>VLOOKUP(L56,CódigosRetorno!$A$2:$B$2080,2,FALSE)</f>
        <v>El departamento del domicilio fiscal del emisor no cumple con el formato establecido</v>
      </c>
      <c r="N56" s="141" t="s">
        <v>9</v>
      </c>
      <c r="O56" s="232"/>
    </row>
    <row r="57" spans="1:15" ht="48" x14ac:dyDescent="0.3">
      <c r="A57" s="232"/>
      <c r="B57" s="1062"/>
      <c r="C57" s="1071"/>
      <c r="D57" s="1062"/>
      <c r="E57" s="1062"/>
      <c r="F57" s="131" t="s">
        <v>223</v>
      </c>
      <c r="G57" s="124"/>
      <c r="H57" s="132" t="s">
        <v>3023</v>
      </c>
      <c r="I57" s="127" t="s">
        <v>2411</v>
      </c>
      <c r="J57" s="132" t="s">
        <v>2424</v>
      </c>
      <c r="K57" s="124" t="s">
        <v>203</v>
      </c>
      <c r="L57" s="138" t="s">
        <v>1149</v>
      </c>
      <c r="M57" s="132" t="str">
        <f>VLOOKUP(L57,CódigosRetorno!$A$2:$B$2080,2,FALSE)</f>
        <v>El distrito del domicilio fiscal del emisor no cumple con el formato establecido</v>
      </c>
      <c r="N57" s="141" t="s">
        <v>9</v>
      </c>
      <c r="O57" s="232"/>
    </row>
    <row r="58" spans="1:15" ht="36" x14ac:dyDescent="0.3">
      <c r="A58" s="232"/>
      <c r="B58" s="1062"/>
      <c r="C58" s="1071"/>
      <c r="D58" s="1062"/>
      <c r="E58" s="1062"/>
      <c r="F58" s="131" t="s">
        <v>325</v>
      </c>
      <c r="G58" s="124" t="s">
        <v>238</v>
      </c>
      <c r="H58" s="132" t="s">
        <v>3024</v>
      </c>
      <c r="I58" s="127">
        <v>1</v>
      </c>
      <c r="J58" s="132" t="s">
        <v>1151</v>
      </c>
      <c r="K58" s="124" t="s">
        <v>203</v>
      </c>
      <c r="L58" s="138" t="s">
        <v>1152</v>
      </c>
      <c r="M58" s="132" t="str">
        <f>VLOOKUP(L58,CódigosRetorno!$A$2:$B$2080,2,FALSE)</f>
        <v>El codigo de pais debe ser PE</v>
      </c>
      <c r="N58" s="141" t="s">
        <v>9</v>
      </c>
      <c r="O58" s="232"/>
    </row>
    <row r="59" spans="1:15" ht="24" x14ac:dyDescent="0.3">
      <c r="A59" s="232"/>
      <c r="B59" s="1062"/>
      <c r="C59" s="1071"/>
      <c r="D59" s="1062"/>
      <c r="E59" s="1062"/>
      <c r="F59" s="1048"/>
      <c r="G59" s="141" t="s">
        <v>1154</v>
      </c>
      <c r="H59" s="132" t="s">
        <v>1083</v>
      </c>
      <c r="I59" s="127" t="s">
        <v>2411</v>
      </c>
      <c r="J59" s="132" t="s">
        <v>1155</v>
      </c>
      <c r="K59" s="124" t="s">
        <v>203</v>
      </c>
      <c r="L59" s="138" t="s">
        <v>1085</v>
      </c>
      <c r="M59" s="132" t="str">
        <f>VLOOKUP(L59,CódigosRetorno!$A$2:$B$2080,2,FALSE)</f>
        <v>El dato ingresado como atributo @listID es incorrecto.</v>
      </c>
      <c r="N59" s="131" t="s">
        <v>9</v>
      </c>
      <c r="O59" s="232"/>
    </row>
    <row r="60" spans="1:15" ht="24" x14ac:dyDescent="0.3">
      <c r="A60" s="232"/>
      <c r="B60" s="1062"/>
      <c r="C60" s="1071"/>
      <c r="D60" s="1062"/>
      <c r="E60" s="1062"/>
      <c r="F60" s="1057"/>
      <c r="G60" s="141" t="s">
        <v>1156</v>
      </c>
      <c r="H60" s="132" t="s">
        <v>1065</v>
      </c>
      <c r="I60" s="127" t="s">
        <v>2411</v>
      </c>
      <c r="J60" s="132" t="s">
        <v>1089</v>
      </c>
      <c r="K60" s="124" t="s">
        <v>203</v>
      </c>
      <c r="L60" s="138" t="s">
        <v>1066</v>
      </c>
      <c r="M60" s="132" t="str">
        <f>VLOOKUP(L60,CódigosRetorno!$A$2:$B$2080,2,FALSE)</f>
        <v>El dato ingresado como atributo @listAgencyName es incorrecto.</v>
      </c>
      <c r="N60" s="141" t="s">
        <v>9</v>
      </c>
      <c r="O60" s="232"/>
    </row>
    <row r="61" spans="1:15" ht="24" x14ac:dyDescent="0.3">
      <c r="A61" s="232"/>
      <c r="B61" s="1065"/>
      <c r="C61" s="1072"/>
      <c r="D61" s="1065"/>
      <c r="E61" s="1065"/>
      <c r="F61" s="1049"/>
      <c r="G61" s="131" t="s">
        <v>1157</v>
      </c>
      <c r="H61" s="132" t="s">
        <v>1068</v>
      </c>
      <c r="I61" s="127" t="s">
        <v>2411</v>
      </c>
      <c r="J61" s="132" t="s">
        <v>1158</v>
      </c>
      <c r="K61" s="138" t="s">
        <v>203</v>
      </c>
      <c r="L61" s="140" t="s">
        <v>1070</v>
      </c>
      <c r="M61" s="132" t="str">
        <f>VLOOKUP(L61,CódigosRetorno!$A$2:$B$2080,2,FALSE)</f>
        <v>El dato ingresado como atributo @listName es incorrecto.</v>
      </c>
      <c r="N61" s="141" t="s">
        <v>9</v>
      </c>
      <c r="O61" s="232"/>
    </row>
    <row r="62" spans="1:15" ht="36" x14ac:dyDescent="0.3">
      <c r="A62" s="232"/>
      <c r="B62" s="1048">
        <v>14</v>
      </c>
      <c r="C62" s="1043" t="s">
        <v>3025</v>
      </c>
      <c r="D62" s="1061" t="s">
        <v>60</v>
      </c>
      <c r="E62" s="1048" t="s">
        <v>140</v>
      </c>
      <c r="F62" s="1048" t="s">
        <v>655</v>
      </c>
      <c r="G62" s="1061" t="s">
        <v>1182</v>
      </c>
      <c r="H62" s="1043" t="s">
        <v>3026</v>
      </c>
      <c r="I62" s="1048">
        <v>1</v>
      </c>
      <c r="J62" s="132" t="s">
        <v>2707</v>
      </c>
      <c r="K62" s="138" t="s">
        <v>6</v>
      </c>
      <c r="L62" s="138" t="s">
        <v>1185</v>
      </c>
      <c r="M62" s="132" t="str">
        <f>VLOOKUP(L62,CódigosRetorno!$A$2:$B$2080,2,FALSE)</f>
        <v>El XML no contiene el tag o no existe información del código de local anexo del emisor</v>
      </c>
      <c r="N62" s="131" t="s">
        <v>9</v>
      </c>
      <c r="O62" s="232"/>
    </row>
    <row r="63" spans="1:15" ht="36" x14ac:dyDescent="0.3">
      <c r="A63" s="232"/>
      <c r="B63" s="1057"/>
      <c r="C63" s="1058"/>
      <c r="D63" s="1062"/>
      <c r="E63" s="1057"/>
      <c r="F63" s="1057"/>
      <c r="G63" s="1062"/>
      <c r="H63" s="1058"/>
      <c r="I63" s="1057"/>
      <c r="J63" s="132" t="s">
        <v>2708</v>
      </c>
      <c r="K63" s="138" t="s">
        <v>203</v>
      </c>
      <c r="L63" s="138" t="s">
        <v>1187</v>
      </c>
      <c r="M63" s="132" t="str">
        <f>VLOOKUP(L63,CódigosRetorno!$A$2:$B$2080,2,FALSE)</f>
        <v>El XML no contiene el tag o no existe información del código de local anexo del emisor</v>
      </c>
      <c r="N63" s="131" t="s">
        <v>9</v>
      </c>
      <c r="O63" s="232"/>
    </row>
    <row r="64" spans="1:15" ht="36" x14ac:dyDescent="0.3">
      <c r="A64" s="232"/>
      <c r="B64" s="1057"/>
      <c r="C64" s="1058"/>
      <c r="D64" s="1062"/>
      <c r="E64" s="1057"/>
      <c r="F64" s="1057"/>
      <c r="G64" s="1062"/>
      <c r="H64" s="1058"/>
      <c r="I64" s="1057"/>
      <c r="J64" s="132" t="s">
        <v>2709</v>
      </c>
      <c r="K64" s="138" t="s">
        <v>6</v>
      </c>
      <c r="L64" s="138" t="s">
        <v>1189</v>
      </c>
      <c r="M64" s="132" t="str">
        <f>VLOOKUP(L64,CódigosRetorno!$A$2:$B$2080,2,FALSE)</f>
        <v>El código de local anexo consignado no se encuentra declarado en el RUC</v>
      </c>
      <c r="N64" s="131" t="s">
        <v>1190</v>
      </c>
      <c r="O64" s="232"/>
    </row>
    <row r="65" spans="1:15" ht="48" x14ac:dyDescent="0.3">
      <c r="A65" s="232"/>
      <c r="B65" s="1057"/>
      <c r="C65" s="1058"/>
      <c r="D65" s="1062"/>
      <c r="E65" s="1057"/>
      <c r="F65" s="1057"/>
      <c r="G65" s="1062"/>
      <c r="H65" s="1058"/>
      <c r="I65" s="1057"/>
      <c r="J65" s="132" t="s">
        <v>2710</v>
      </c>
      <c r="K65" s="138" t="s">
        <v>203</v>
      </c>
      <c r="L65" s="138" t="s">
        <v>1192</v>
      </c>
      <c r="M65" s="132" t="str">
        <f>VLOOKUP(L65,CódigosRetorno!$A$2:$B$2080,2,FALSE)</f>
        <v>El código de local anexo consignado no se encuentra declarado en el RUC</v>
      </c>
      <c r="N65" s="131" t="s">
        <v>1190</v>
      </c>
      <c r="O65" s="232"/>
    </row>
    <row r="66" spans="1:15" ht="24" x14ac:dyDescent="0.3">
      <c r="A66" s="232"/>
      <c r="B66" s="1057"/>
      <c r="C66" s="1058"/>
      <c r="D66" s="1062"/>
      <c r="E66" s="1057"/>
      <c r="F66" s="1057"/>
      <c r="G66" s="1062"/>
      <c r="H66" s="1058"/>
      <c r="I66" s="1057"/>
      <c r="J66" s="132" t="s">
        <v>1193</v>
      </c>
      <c r="K66" s="124" t="s">
        <v>203</v>
      </c>
      <c r="L66" s="138" t="s">
        <v>1194</v>
      </c>
      <c r="M66" s="132" t="str">
        <f>VLOOKUP(L66,CódigosRetorno!$A$2:$B$2080,2,FALSE)</f>
        <v>El dato ingresado como local anexo no cumple con el formato establecido</v>
      </c>
      <c r="N66" s="131" t="s">
        <v>9</v>
      </c>
      <c r="O66" s="232"/>
    </row>
    <row r="67" spans="1:15" ht="24" x14ac:dyDescent="0.3">
      <c r="A67" s="232"/>
      <c r="B67" s="1057"/>
      <c r="C67" s="1058"/>
      <c r="D67" s="1062"/>
      <c r="E67" s="1048" t="s">
        <v>179</v>
      </c>
      <c r="F67" s="1048"/>
      <c r="G67" s="131" t="s">
        <v>1045</v>
      </c>
      <c r="H67" s="91" t="s">
        <v>1065</v>
      </c>
      <c r="I67" s="127" t="s">
        <v>2411</v>
      </c>
      <c r="J67" s="132" t="s">
        <v>1047</v>
      </c>
      <c r="K67" s="124" t="s">
        <v>203</v>
      </c>
      <c r="L67" s="138" t="s">
        <v>1066</v>
      </c>
      <c r="M67" s="132" t="str">
        <f>VLOOKUP(L67,CódigosRetorno!$A$2:$B$2080,2,FALSE)</f>
        <v>El dato ingresado como atributo @listAgencyName es incorrecto.</v>
      </c>
      <c r="N67" s="131" t="s">
        <v>9</v>
      </c>
      <c r="O67" s="232"/>
    </row>
    <row r="68" spans="1:15" ht="24" x14ac:dyDescent="0.3">
      <c r="A68" s="232"/>
      <c r="B68" s="1049"/>
      <c r="C68" s="1044"/>
      <c r="D68" s="1065"/>
      <c r="E68" s="1049"/>
      <c r="F68" s="1049"/>
      <c r="G68" s="131" t="s">
        <v>1195</v>
      </c>
      <c r="H68" s="91" t="s">
        <v>1068</v>
      </c>
      <c r="I68" s="127" t="s">
        <v>2411</v>
      </c>
      <c r="J68" s="132" t="s">
        <v>1196</v>
      </c>
      <c r="K68" s="124" t="s">
        <v>203</v>
      </c>
      <c r="L68" s="138" t="s">
        <v>1070</v>
      </c>
      <c r="M68" s="132" t="str">
        <f>VLOOKUP(L68,CódigosRetorno!$A$2:$B$2080,2,FALSE)</f>
        <v>El dato ingresado como atributo @listName es incorrecto.</v>
      </c>
      <c r="N68" s="141" t="s">
        <v>9</v>
      </c>
      <c r="O68" s="232"/>
    </row>
    <row r="69" spans="1:15" x14ac:dyDescent="0.3">
      <c r="A69" s="232"/>
      <c r="B69" s="430" t="s">
        <v>1197</v>
      </c>
      <c r="C69" s="430"/>
      <c r="D69" s="426"/>
      <c r="E69" s="425" t="s">
        <v>9</v>
      </c>
      <c r="F69" s="432" t="s">
        <v>9</v>
      </c>
      <c r="G69" s="432" t="s">
        <v>9</v>
      </c>
      <c r="H69" s="433"/>
      <c r="I69" s="78"/>
      <c r="J69" s="419" t="s">
        <v>9</v>
      </c>
      <c r="K69" s="420" t="s">
        <v>9</v>
      </c>
      <c r="L69" s="421" t="s">
        <v>9</v>
      </c>
      <c r="M69" s="419" t="str">
        <f>VLOOKUP(L69,CódigosRetorno!$A$2:$B$2080,2,FALSE)</f>
        <v>-</v>
      </c>
      <c r="N69" s="418" t="s">
        <v>9</v>
      </c>
      <c r="O69" s="232"/>
    </row>
    <row r="70" spans="1:15" ht="24" x14ac:dyDescent="0.3">
      <c r="A70" s="232"/>
      <c r="B70" s="1048">
        <f>+B62+1</f>
        <v>15</v>
      </c>
      <c r="C70" s="1043" t="s">
        <v>2433</v>
      </c>
      <c r="D70" s="1061" t="s">
        <v>60</v>
      </c>
      <c r="E70" s="1063" t="s">
        <v>140</v>
      </c>
      <c r="F70" s="1047" t="s">
        <v>295</v>
      </c>
      <c r="G70" s="1063"/>
      <c r="H70" s="1043" t="s">
        <v>3027</v>
      </c>
      <c r="I70" s="1048">
        <v>1</v>
      </c>
      <c r="J70" s="132" t="s">
        <v>599</v>
      </c>
      <c r="K70" s="138" t="s">
        <v>6</v>
      </c>
      <c r="L70" s="140" t="s">
        <v>449</v>
      </c>
      <c r="M70" s="132" t="str">
        <f>VLOOKUP(L70,CódigosRetorno!$A$2:$B$2080,2,FALSE)</f>
        <v>El XML no contiene el tag o no existe información del número de documento de identidad del cliente</v>
      </c>
      <c r="N70" s="131" t="s">
        <v>9</v>
      </c>
      <c r="O70" s="232"/>
    </row>
    <row r="71" spans="1:15" ht="36" x14ac:dyDescent="0.3">
      <c r="A71" s="232"/>
      <c r="B71" s="1057"/>
      <c r="C71" s="1058"/>
      <c r="D71" s="1062"/>
      <c r="E71" s="1063"/>
      <c r="F71" s="1047"/>
      <c r="G71" s="1063"/>
      <c r="H71" s="1058"/>
      <c r="I71" s="1057"/>
      <c r="J71" s="132" t="s">
        <v>2712</v>
      </c>
      <c r="K71" s="138" t="s">
        <v>6</v>
      </c>
      <c r="L71" s="140" t="s">
        <v>719</v>
      </c>
      <c r="M71" s="132" t="str">
        <f>VLOOKUP(L71,CódigosRetorno!$A$2:$B$2080,2,FALSE)</f>
        <v>El numero de documento de identidad del receptor debe ser  RUC</v>
      </c>
      <c r="N71" s="131" t="s">
        <v>9</v>
      </c>
      <c r="O71" s="232"/>
    </row>
    <row r="72" spans="1:15" ht="24" x14ac:dyDescent="0.3">
      <c r="A72" s="232"/>
      <c r="B72" s="1057"/>
      <c r="C72" s="1058"/>
      <c r="D72" s="1062"/>
      <c r="E72" s="1063"/>
      <c r="F72" s="1047"/>
      <c r="G72" s="1063"/>
      <c r="H72" s="1058"/>
      <c r="I72" s="1057"/>
      <c r="J72" s="132" t="s">
        <v>2713</v>
      </c>
      <c r="K72" s="138" t="s">
        <v>6</v>
      </c>
      <c r="L72" s="562" t="s">
        <v>1204</v>
      </c>
      <c r="M72" s="132" t="str">
        <f>VLOOKUP(L72,CódigosRetorno!$A$2:$B$2080,2,FALSE)</f>
        <v>El numero de RUC del receptor no existe</v>
      </c>
      <c r="N72" s="131" t="s">
        <v>253</v>
      </c>
      <c r="O72" s="232"/>
    </row>
    <row r="73" spans="1:15" ht="36" x14ac:dyDescent="0.3">
      <c r="A73" s="232"/>
      <c r="B73" s="1057"/>
      <c r="C73" s="1058"/>
      <c r="D73" s="1062"/>
      <c r="E73" s="1063"/>
      <c r="F73" s="1047"/>
      <c r="G73" s="1063"/>
      <c r="H73" s="1058"/>
      <c r="I73" s="1057"/>
      <c r="J73" s="132" t="s">
        <v>2714</v>
      </c>
      <c r="K73" s="138" t="s">
        <v>203</v>
      </c>
      <c r="L73" s="140" t="s">
        <v>1206</v>
      </c>
      <c r="M73" s="132" t="str">
        <f>VLOOKUP(L73,CódigosRetorno!$A$2:$B$2080,2,FALSE)</f>
        <v>El RUC  del receptor no esta activo</v>
      </c>
      <c r="N73" s="131" t="s">
        <v>253</v>
      </c>
      <c r="O73" s="232"/>
    </row>
    <row r="74" spans="1:15" ht="36" x14ac:dyDescent="0.3">
      <c r="A74" s="232"/>
      <c r="B74" s="1057"/>
      <c r="C74" s="1058"/>
      <c r="D74" s="1062"/>
      <c r="E74" s="1063"/>
      <c r="F74" s="1047"/>
      <c r="G74" s="1063"/>
      <c r="H74" s="1044"/>
      <c r="I74" s="1049"/>
      <c r="J74" s="132" t="s">
        <v>2715</v>
      </c>
      <c r="K74" s="138" t="s">
        <v>203</v>
      </c>
      <c r="L74" s="140" t="s">
        <v>1208</v>
      </c>
      <c r="M74" s="132" t="str">
        <f>VLOOKUP(L74,CódigosRetorno!$A$2:$B$2080,2,FALSE)</f>
        <v>El RUC del receptor no esta habido</v>
      </c>
      <c r="N74" s="131" t="s">
        <v>253</v>
      </c>
      <c r="O74" s="232"/>
    </row>
    <row r="75" spans="1:15" ht="24" x14ac:dyDescent="0.3">
      <c r="A75" s="232"/>
      <c r="B75" s="1057"/>
      <c r="C75" s="1058"/>
      <c r="D75" s="1062"/>
      <c r="E75" s="1063"/>
      <c r="F75" s="1048" t="s">
        <v>1213</v>
      </c>
      <c r="G75" s="1048" t="s">
        <v>193</v>
      </c>
      <c r="H75" s="1043" t="s">
        <v>3028</v>
      </c>
      <c r="I75" s="1133">
        <v>1</v>
      </c>
      <c r="J75" s="132" t="s">
        <v>1109</v>
      </c>
      <c r="K75" s="138" t="s">
        <v>6</v>
      </c>
      <c r="L75" s="140" t="s">
        <v>449</v>
      </c>
      <c r="M75" s="132" t="str">
        <f>VLOOKUP(L75,CódigosRetorno!$A$2:$B$2080,2,FALSE)</f>
        <v>El XML no contiene el tag o no existe información del número de documento de identidad del cliente</v>
      </c>
      <c r="N75" s="131" t="s">
        <v>9</v>
      </c>
      <c r="O75" s="232"/>
    </row>
    <row r="76" spans="1:15" ht="24" x14ac:dyDescent="0.3">
      <c r="A76" s="232"/>
      <c r="B76" s="1057"/>
      <c r="C76" s="1058"/>
      <c r="D76" s="1062"/>
      <c r="E76" s="1063"/>
      <c r="F76" s="1049"/>
      <c r="G76" s="1049"/>
      <c r="H76" s="1044"/>
      <c r="I76" s="1170"/>
      <c r="J76" s="132" t="s">
        <v>3029</v>
      </c>
      <c r="K76" s="138" t="s">
        <v>6</v>
      </c>
      <c r="L76" s="140" t="s">
        <v>865</v>
      </c>
      <c r="M76" s="132" t="str">
        <f>VLOOKUP(L76,CódigosRetorno!$A$2:$B$2080,2,FALSE)</f>
        <v>El dato ingresado  en el tipo de documento de identidad del receptor no cumple con el estandar o no esta permitido.</v>
      </c>
      <c r="N76" s="131" t="s">
        <v>1821</v>
      </c>
      <c r="O76" s="232"/>
    </row>
    <row r="77" spans="1:15" ht="24" x14ac:dyDescent="0.3">
      <c r="A77" s="232"/>
      <c r="B77" s="1057"/>
      <c r="C77" s="1058"/>
      <c r="D77" s="1062"/>
      <c r="E77" s="1061" t="s">
        <v>179</v>
      </c>
      <c r="F77" s="1048"/>
      <c r="G77" s="141" t="s">
        <v>1112</v>
      </c>
      <c r="H77" s="132" t="s">
        <v>1113</v>
      </c>
      <c r="I77" s="131" t="s">
        <v>2411</v>
      </c>
      <c r="J77" s="132" t="s">
        <v>1114</v>
      </c>
      <c r="K77" s="124" t="s">
        <v>203</v>
      </c>
      <c r="L77" s="138" t="s">
        <v>1115</v>
      </c>
      <c r="M77" s="132" t="str">
        <f>VLOOKUP(L77,CódigosRetorno!$A$2:$B$2080,2,FALSE)</f>
        <v>El dato ingresado como atributo @schemeName es incorrecto.</v>
      </c>
      <c r="N77" s="141" t="s">
        <v>9</v>
      </c>
      <c r="O77" s="232"/>
    </row>
    <row r="78" spans="1:15" ht="24" x14ac:dyDescent="0.3">
      <c r="A78" s="232"/>
      <c r="B78" s="1057"/>
      <c r="C78" s="1058"/>
      <c r="D78" s="1062"/>
      <c r="E78" s="1062"/>
      <c r="F78" s="1057"/>
      <c r="G78" s="141" t="s">
        <v>1045</v>
      </c>
      <c r="H78" s="132" t="s">
        <v>1046</v>
      </c>
      <c r="I78" s="131" t="s">
        <v>2411</v>
      </c>
      <c r="J78" s="132" t="s">
        <v>1047</v>
      </c>
      <c r="K78" s="124" t="s">
        <v>203</v>
      </c>
      <c r="L78" s="138" t="s">
        <v>1048</v>
      </c>
      <c r="M78" s="132" t="str">
        <f>VLOOKUP(L78,CódigosRetorno!$A$2:$B$2080,2,FALSE)</f>
        <v>El dato ingresado como atributo @schemeAgencyName es incorrecto.</v>
      </c>
      <c r="N78" s="141" t="s">
        <v>9</v>
      </c>
      <c r="O78" s="232"/>
    </row>
    <row r="79" spans="1:15" ht="24" x14ac:dyDescent="0.3">
      <c r="A79" s="232"/>
      <c r="B79" s="1049"/>
      <c r="C79" s="1044"/>
      <c r="D79" s="1065"/>
      <c r="E79" s="1065"/>
      <c r="F79" s="1049"/>
      <c r="G79" s="141" t="s">
        <v>1116</v>
      </c>
      <c r="H79" s="132" t="s">
        <v>1117</v>
      </c>
      <c r="I79" s="131" t="s">
        <v>2411</v>
      </c>
      <c r="J79" s="132" t="s">
        <v>1118</v>
      </c>
      <c r="K79" s="138" t="s">
        <v>203</v>
      </c>
      <c r="L79" s="140" t="s">
        <v>1119</v>
      </c>
      <c r="M79" s="132" t="str">
        <f>VLOOKUP(L79,CódigosRetorno!$A$2:$B$2080,2,FALSE)</f>
        <v>El dato ingresado como atributo @schemeURI es incorrecto.</v>
      </c>
      <c r="N79" s="141" t="s">
        <v>9</v>
      </c>
      <c r="O79" s="232"/>
    </row>
    <row r="80" spans="1:15" ht="24" x14ac:dyDescent="0.3">
      <c r="A80" s="232"/>
      <c r="B80" s="1047">
        <f>B70+1</f>
        <v>16</v>
      </c>
      <c r="C80" s="1042" t="s">
        <v>1222</v>
      </c>
      <c r="D80" s="1061" t="s">
        <v>60</v>
      </c>
      <c r="E80" s="1063" t="s">
        <v>140</v>
      </c>
      <c r="F80" s="1047" t="s">
        <v>200</v>
      </c>
      <c r="G80" s="1063"/>
      <c r="H80" s="1059" t="s">
        <v>3030</v>
      </c>
      <c r="I80" s="1048">
        <v>1</v>
      </c>
      <c r="J80" s="132" t="s">
        <v>599</v>
      </c>
      <c r="K80" s="138" t="s">
        <v>6</v>
      </c>
      <c r="L80" s="140" t="s">
        <v>1224</v>
      </c>
      <c r="M80" s="132" t="str">
        <f>VLOOKUP(L80,CódigosRetorno!$A$2:$B$2080,2,FALSE)</f>
        <v>El XML no contiene el tag o no existe informacion de RegistrationName del receptor del documento</v>
      </c>
      <c r="N80" s="131" t="s">
        <v>9</v>
      </c>
      <c r="O80" s="232"/>
    </row>
    <row r="81" spans="1:15" ht="48" x14ac:dyDescent="0.3">
      <c r="A81" s="232"/>
      <c r="B81" s="1047"/>
      <c r="C81" s="1042"/>
      <c r="D81" s="1065"/>
      <c r="E81" s="1063"/>
      <c r="F81" s="1047"/>
      <c r="G81" s="1063"/>
      <c r="H81" s="1060"/>
      <c r="I81" s="1049"/>
      <c r="J81" s="132" t="s">
        <v>2720</v>
      </c>
      <c r="K81" s="138" t="s">
        <v>6</v>
      </c>
      <c r="L81" s="140" t="s">
        <v>1226</v>
      </c>
      <c r="M81" s="132" t="str">
        <f>VLOOKUP(L81,CódigosRetorno!$A$2:$B$2080,2,FALSE)</f>
        <v>RegistrationName -  El dato ingresado no cumple con el estandar</v>
      </c>
      <c r="N81" s="131" t="s">
        <v>9</v>
      </c>
      <c r="O81" s="232"/>
    </row>
    <row r="82" spans="1:15" ht="48" x14ac:dyDescent="0.3">
      <c r="A82" s="232"/>
      <c r="B82" s="1048">
        <f>B80+1</f>
        <v>17</v>
      </c>
      <c r="C82" s="1043" t="s">
        <v>1235</v>
      </c>
      <c r="D82" s="1061" t="s">
        <v>60</v>
      </c>
      <c r="E82" s="1061" t="s">
        <v>179</v>
      </c>
      <c r="F82" s="131" t="s">
        <v>295</v>
      </c>
      <c r="G82" s="124"/>
      <c r="H82" s="132" t="s">
        <v>3031</v>
      </c>
      <c r="I82" s="131">
        <v>1</v>
      </c>
      <c r="J82" s="132" t="s">
        <v>181</v>
      </c>
      <c r="K82" s="138" t="s">
        <v>9</v>
      </c>
      <c r="L82" s="140" t="s">
        <v>9</v>
      </c>
      <c r="M82" s="132" t="str">
        <f>VLOOKUP(L82,CódigosRetorno!$A$2:$B$2080,2,FALSE)</f>
        <v>-</v>
      </c>
      <c r="N82" s="131" t="s">
        <v>9</v>
      </c>
      <c r="O82" s="232"/>
    </row>
    <row r="83" spans="1:15" ht="48" x14ac:dyDescent="0.3">
      <c r="A83" s="232"/>
      <c r="B83" s="1057"/>
      <c r="C83" s="1058"/>
      <c r="D83" s="1062"/>
      <c r="E83" s="1062"/>
      <c r="F83" s="131" t="s">
        <v>1213</v>
      </c>
      <c r="G83" s="124" t="s">
        <v>193</v>
      </c>
      <c r="H83" s="132" t="s">
        <v>3032</v>
      </c>
      <c r="I83" s="131">
        <v>1</v>
      </c>
      <c r="J83" s="132" t="s">
        <v>181</v>
      </c>
      <c r="K83" s="138" t="s">
        <v>9</v>
      </c>
      <c r="L83" s="140" t="s">
        <v>9</v>
      </c>
      <c r="M83" s="132" t="str">
        <f>VLOOKUP(L83,CódigosRetorno!$A$2:$B$2080,2,FALSE)</f>
        <v>-</v>
      </c>
      <c r="N83" s="141" t="s">
        <v>9</v>
      </c>
      <c r="O83" s="232"/>
    </row>
    <row r="84" spans="1:15" x14ac:dyDescent="0.3">
      <c r="A84" s="232"/>
      <c r="B84" s="1057"/>
      <c r="C84" s="1058"/>
      <c r="D84" s="1062"/>
      <c r="E84" s="1062"/>
      <c r="F84" s="1048"/>
      <c r="G84" s="141" t="s">
        <v>1112</v>
      </c>
      <c r="H84" s="132" t="s">
        <v>1113</v>
      </c>
      <c r="I84" s="131" t="s">
        <v>2411</v>
      </c>
      <c r="J84" s="132" t="s">
        <v>181</v>
      </c>
      <c r="K84" s="124" t="s">
        <v>9</v>
      </c>
      <c r="L84" s="138" t="s">
        <v>9</v>
      </c>
      <c r="M84" s="132" t="str">
        <f>VLOOKUP(L84,CódigosRetorno!$A$2:$B$2080,2,FALSE)</f>
        <v>-</v>
      </c>
      <c r="N84" s="141" t="s">
        <v>9</v>
      </c>
      <c r="O84" s="232"/>
    </row>
    <row r="85" spans="1:15" x14ac:dyDescent="0.3">
      <c r="A85" s="232"/>
      <c r="B85" s="1057"/>
      <c r="C85" s="1058"/>
      <c r="D85" s="1062"/>
      <c r="E85" s="1062"/>
      <c r="F85" s="1057"/>
      <c r="G85" s="141" t="s">
        <v>1045</v>
      </c>
      <c r="H85" s="132" t="s">
        <v>1046</v>
      </c>
      <c r="I85" s="131" t="s">
        <v>2411</v>
      </c>
      <c r="J85" s="132" t="s">
        <v>181</v>
      </c>
      <c r="K85" s="124" t="s">
        <v>9</v>
      </c>
      <c r="L85" s="138" t="s">
        <v>9</v>
      </c>
      <c r="M85" s="132" t="str">
        <f>VLOOKUP(L85,CódigosRetorno!$A$2:$B$2080,2,FALSE)</f>
        <v>-</v>
      </c>
      <c r="N85" s="141" t="s">
        <v>9</v>
      </c>
      <c r="O85" s="232"/>
    </row>
    <row r="86" spans="1:15" ht="24" x14ac:dyDescent="0.3">
      <c r="A86" s="232"/>
      <c r="B86" s="1057"/>
      <c r="C86" s="1058"/>
      <c r="D86" s="1062"/>
      <c r="E86" s="1062"/>
      <c r="F86" s="1049"/>
      <c r="G86" s="141" t="s">
        <v>1116</v>
      </c>
      <c r="H86" s="132" t="s">
        <v>1117</v>
      </c>
      <c r="I86" s="131" t="s">
        <v>2411</v>
      </c>
      <c r="J86" s="132" t="s">
        <v>181</v>
      </c>
      <c r="K86" s="138" t="s">
        <v>9</v>
      </c>
      <c r="L86" s="140" t="s">
        <v>9</v>
      </c>
      <c r="M86" s="132" t="str">
        <f>VLOOKUP(L86,CódigosRetorno!$A$2:$B$2080,2,FALSE)</f>
        <v>-</v>
      </c>
      <c r="N86" s="141" t="s">
        <v>9</v>
      </c>
      <c r="O86" s="232"/>
    </row>
    <row r="87" spans="1:15" ht="48" x14ac:dyDescent="0.3">
      <c r="A87" s="232"/>
      <c r="B87" s="1049"/>
      <c r="C87" s="1044"/>
      <c r="D87" s="1065"/>
      <c r="E87" s="1065"/>
      <c r="F87" s="131" t="s">
        <v>200</v>
      </c>
      <c r="G87" s="124"/>
      <c r="H87" s="132" t="s">
        <v>3033</v>
      </c>
      <c r="I87" s="131">
        <v>1</v>
      </c>
      <c r="J87" s="132" t="s">
        <v>181</v>
      </c>
      <c r="K87" s="138" t="s">
        <v>9</v>
      </c>
      <c r="L87" s="140" t="s">
        <v>9</v>
      </c>
      <c r="M87" s="132" t="str">
        <f>VLOOKUP(L87,CódigosRetorno!$A$2:$B$2080,2,FALSE)</f>
        <v>-</v>
      </c>
      <c r="N87" s="131" t="s">
        <v>9</v>
      </c>
      <c r="O87" s="232"/>
    </row>
    <row r="88" spans="1:15" x14ac:dyDescent="0.3">
      <c r="A88" s="232"/>
      <c r="B88" s="469" t="s">
        <v>2724</v>
      </c>
      <c r="C88" s="452"/>
      <c r="D88" s="470"/>
      <c r="E88" s="453"/>
      <c r="F88" s="453"/>
      <c r="G88" s="453"/>
      <c r="H88" s="451"/>
      <c r="I88" s="597"/>
      <c r="J88" s="419" t="s">
        <v>9</v>
      </c>
      <c r="K88" s="471" t="s">
        <v>9</v>
      </c>
      <c r="L88" s="421" t="s">
        <v>9</v>
      </c>
      <c r="M88" s="419" t="str">
        <f>VLOOKUP(L88,CódigosRetorno!$A$2:$B$2080,2,FALSE)</f>
        <v>-</v>
      </c>
      <c r="N88" s="420" t="s">
        <v>9</v>
      </c>
      <c r="O88" s="232"/>
    </row>
    <row r="89" spans="1:15" ht="54.6" customHeight="1" x14ac:dyDescent="0.3">
      <c r="A89" s="232"/>
      <c r="B89" s="1193">
        <f>B82+1</f>
        <v>18</v>
      </c>
      <c r="C89" s="1196" t="s">
        <v>2725</v>
      </c>
      <c r="D89" s="1193" t="s">
        <v>60</v>
      </c>
      <c r="E89" s="1193" t="s">
        <v>140</v>
      </c>
      <c r="F89" s="1199" t="s">
        <v>3034</v>
      </c>
      <c r="G89" s="1193" t="s">
        <v>160</v>
      </c>
      <c r="H89" s="1043" t="s">
        <v>3035</v>
      </c>
      <c r="I89" s="1203">
        <v>1</v>
      </c>
      <c r="J89" s="646" t="s">
        <v>8328</v>
      </c>
      <c r="K89" s="655" t="s">
        <v>6</v>
      </c>
      <c r="L89" s="650" t="s">
        <v>873</v>
      </c>
      <c r="M89" s="646" t="str">
        <f>VLOOKUP(L89,CódigosRetorno!$A$2:$B$2080,2,FALSE)</f>
        <v>Debe indicar el documento afectado por la nota</v>
      </c>
      <c r="N89" s="649" t="s">
        <v>9</v>
      </c>
      <c r="O89" s="232"/>
    </row>
    <row r="90" spans="1:15" ht="56.55" customHeight="1" x14ac:dyDescent="0.3">
      <c r="A90" s="232"/>
      <c r="B90" s="1194"/>
      <c r="C90" s="1197"/>
      <c r="D90" s="1194"/>
      <c r="E90" s="1194"/>
      <c r="F90" s="1200"/>
      <c r="G90" s="1194"/>
      <c r="H90" s="1058"/>
      <c r="I90" s="1204"/>
      <c r="J90" s="646" t="s">
        <v>8329</v>
      </c>
      <c r="K90" s="655" t="s">
        <v>6</v>
      </c>
      <c r="L90" s="650" t="s">
        <v>2731</v>
      </c>
      <c r="M90" s="646" t="str">
        <f>VLOOKUP(L90,CódigosRetorno!$A$2:$B$2080,2,FALSE)</f>
        <v>Solo es permitido registrar un documento que modifica.</v>
      </c>
      <c r="N90" s="649" t="s">
        <v>9</v>
      </c>
      <c r="O90" s="232"/>
    </row>
    <row r="91" spans="1:15" ht="60" x14ac:dyDescent="0.3">
      <c r="A91" s="232"/>
      <c r="B91" s="1194"/>
      <c r="C91" s="1197"/>
      <c r="D91" s="1194"/>
      <c r="E91" s="1194"/>
      <c r="F91" s="1200"/>
      <c r="G91" s="1194"/>
      <c r="H91" s="1058"/>
      <c r="I91" s="1204"/>
      <c r="J91" s="132" t="s">
        <v>3036</v>
      </c>
      <c r="K91" s="124" t="s">
        <v>6</v>
      </c>
      <c r="L91" s="138" t="s">
        <v>3037</v>
      </c>
      <c r="M91" s="132" t="str">
        <f>VLOOKUP(L91,CódigosRetorno!$A$2:$B$2080,2,FALSE)</f>
        <v>La serie o numero del documento modificado por la Nota de Debito no cumple con el formato establecido</v>
      </c>
      <c r="N91" s="131" t="s">
        <v>9</v>
      </c>
      <c r="O91" s="232"/>
    </row>
    <row r="92" spans="1:15" ht="60" x14ac:dyDescent="0.3">
      <c r="A92" s="232"/>
      <c r="B92" s="1194"/>
      <c r="C92" s="1197"/>
      <c r="D92" s="1194"/>
      <c r="E92" s="1194"/>
      <c r="F92" s="1200"/>
      <c r="G92" s="1194"/>
      <c r="H92" s="1058"/>
      <c r="I92" s="1204"/>
      <c r="J92" s="132" t="s">
        <v>3038</v>
      </c>
      <c r="K92" s="124" t="s">
        <v>6</v>
      </c>
      <c r="L92" s="138" t="s">
        <v>3037</v>
      </c>
      <c r="M92" s="132" t="str">
        <f>VLOOKUP(L92,CódigosRetorno!$A$2:$B$2080,2,FALSE)</f>
        <v>La serie o numero del documento modificado por la Nota de Debito no cumple con el formato establecido</v>
      </c>
      <c r="N92" s="131" t="s">
        <v>9</v>
      </c>
      <c r="O92" s="232"/>
    </row>
    <row r="93" spans="1:15" ht="72" x14ac:dyDescent="0.3">
      <c r="A93" s="232"/>
      <c r="B93" s="1194"/>
      <c r="C93" s="1197"/>
      <c r="D93" s="1194"/>
      <c r="E93" s="1194"/>
      <c r="F93" s="1200"/>
      <c r="G93" s="1194"/>
      <c r="H93" s="1058"/>
      <c r="I93" s="1204"/>
      <c r="J93" s="646" t="s">
        <v>9721</v>
      </c>
      <c r="K93" s="655" t="s">
        <v>6</v>
      </c>
      <c r="L93" s="650" t="s">
        <v>3037</v>
      </c>
      <c r="M93" s="132" t="str">
        <f>VLOOKUP(L93,CódigosRetorno!$A$2:$B$2080,2,FALSE)</f>
        <v>La serie o numero del documento modificado por la Nota de Debito no cumple con el formato establecido</v>
      </c>
      <c r="N93" s="131"/>
      <c r="O93" s="232"/>
    </row>
    <row r="94" spans="1:15" ht="72" x14ac:dyDescent="0.3">
      <c r="A94" s="232"/>
      <c r="B94" s="1194"/>
      <c r="C94" s="1197"/>
      <c r="D94" s="1194"/>
      <c r="E94" s="1194"/>
      <c r="F94" s="1200"/>
      <c r="G94" s="1194"/>
      <c r="H94" s="1058"/>
      <c r="I94" s="1204"/>
      <c r="J94" s="646" t="s">
        <v>9722</v>
      </c>
      <c r="K94" s="655" t="s">
        <v>6</v>
      </c>
      <c r="L94" s="650" t="s">
        <v>3037</v>
      </c>
      <c r="M94" s="132" t="str">
        <f>VLOOKUP(L94,CódigosRetorno!$A$2:$B$2080,2,FALSE)</f>
        <v>La serie o numero del documento modificado por la Nota de Debito no cumple con el formato establecido</v>
      </c>
      <c r="N94" s="131"/>
      <c r="O94" s="232"/>
    </row>
    <row r="95" spans="1:15" ht="72" x14ac:dyDescent="0.3">
      <c r="A95" s="232"/>
      <c r="B95" s="1194"/>
      <c r="C95" s="1197"/>
      <c r="D95" s="1194"/>
      <c r="E95" s="1194"/>
      <c r="F95" s="1200"/>
      <c r="G95" s="1194"/>
      <c r="H95" s="1058"/>
      <c r="I95" s="1204"/>
      <c r="J95" s="646" t="s">
        <v>9741</v>
      </c>
      <c r="K95" s="655" t="s">
        <v>6</v>
      </c>
      <c r="L95" s="650" t="s">
        <v>3037</v>
      </c>
      <c r="M95" s="132" t="str">
        <f>VLOOKUP(L95,CódigosRetorno!$A$2:$B$2080,2,FALSE)</f>
        <v>La serie o numero del documento modificado por la Nota de Debito no cumple con el formato establecido</v>
      </c>
      <c r="N95" s="131"/>
      <c r="O95" s="232"/>
    </row>
    <row r="96" spans="1:15" ht="48" x14ac:dyDescent="0.3">
      <c r="A96" s="232"/>
      <c r="B96" s="1194"/>
      <c r="C96" s="1197"/>
      <c r="D96" s="1194"/>
      <c r="E96" s="1194"/>
      <c r="F96" s="1200"/>
      <c r="G96" s="1194"/>
      <c r="H96" s="1058"/>
      <c r="I96" s="1204"/>
      <c r="J96" s="132" t="s">
        <v>2735</v>
      </c>
      <c r="K96" s="138" t="s">
        <v>6</v>
      </c>
      <c r="L96" s="140" t="s">
        <v>3037</v>
      </c>
      <c r="M96" s="132" t="str">
        <f>VLOOKUP(L96,CódigosRetorno!$A$2:$B$2080,2,FALSE)</f>
        <v>La serie o numero del documento modificado por la Nota de Debito no cumple con el formato establecido</v>
      </c>
      <c r="N96" s="131"/>
      <c r="O96" s="232"/>
    </row>
    <row r="97" spans="1:15" ht="36" x14ac:dyDescent="0.3">
      <c r="A97" s="232"/>
      <c r="B97" s="1174"/>
      <c r="C97" s="1124"/>
      <c r="D97" s="1174"/>
      <c r="E97" s="1174"/>
      <c r="F97" s="1123"/>
      <c r="G97" s="1174"/>
      <c r="H97" s="1094"/>
      <c r="I97" s="1205"/>
      <c r="J97" s="132" t="s">
        <v>3039</v>
      </c>
      <c r="K97" s="124" t="s">
        <v>6</v>
      </c>
      <c r="L97" s="138" t="s">
        <v>3040</v>
      </c>
      <c r="M97" s="132" t="str">
        <f>VLOOKUP(L97,CódigosRetorno!$A$2:$B$2080,2,FALSE)</f>
        <v>El documento modificado en la Nota de debito no esta registrada</v>
      </c>
      <c r="N97" s="131" t="s">
        <v>840</v>
      </c>
      <c r="O97" s="232"/>
    </row>
    <row r="98" spans="1:15" ht="36" x14ac:dyDescent="0.3">
      <c r="A98" s="232"/>
      <c r="B98" s="1174"/>
      <c r="C98" s="1124"/>
      <c r="D98" s="1174"/>
      <c r="E98" s="1174"/>
      <c r="F98" s="1123"/>
      <c r="G98" s="1174"/>
      <c r="H98" s="1094"/>
      <c r="I98" s="1205"/>
      <c r="J98" s="646" t="s">
        <v>9723</v>
      </c>
      <c r="K98" s="649" t="s">
        <v>6</v>
      </c>
      <c r="L98" s="655" t="s">
        <v>3040</v>
      </c>
      <c r="M98" s="132" t="str">
        <f>VLOOKUP(L98,CódigosRetorno!$A$2:$B$2080,2,FALSE)</f>
        <v>El documento modificado en la Nota de debito no esta registrada</v>
      </c>
      <c r="N98" s="131" t="s">
        <v>840</v>
      </c>
      <c r="O98" s="232"/>
    </row>
    <row r="99" spans="1:15" ht="24" x14ac:dyDescent="0.3">
      <c r="A99" s="232"/>
      <c r="B99" s="1174"/>
      <c r="C99" s="1124"/>
      <c r="D99" s="1174"/>
      <c r="E99" s="1174"/>
      <c r="F99" s="1123"/>
      <c r="G99" s="1174"/>
      <c r="H99" s="1094"/>
      <c r="I99" s="1205"/>
      <c r="J99" s="646" t="s">
        <v>9724</v>
      </c>
      <c r="K99" s="649" t="s">
        <v>6</v>
      </c>
      <c r="L99" s="655" t="s">
        <v>3040</v>
      </c>
      <c r="M99" s="132" t="str">
        <f>VLOOKUP(L99,CódigosRetorno!$A$2:$B$2080,2,FALSE)</f>
        <v>El documento modificado en la Nota de debito no esta registrada</v>
      </c>
      <c r="N99" s="131" t="s">
        <v>840</v>
      </c>
      <c r="O99" s="232"/>
    </row>
    <row r="100" spans="1:15" ht="48" x14ac:dyDescent="0.3">
      <c r="A100" s="232"/>
      <c r="B100" s="1174"/>
      <c r="C100" s="1124"/>
      <c r="D100" s="1174"/>
      <c r="E100" s="1174"/>
      <c r="F100" s="1123"/>
      <c r="G100" s="1174"/>
      <c r="H100" s="1094"/>
      <c r="I100" s="1205"/>
      <c r="J100" s="132" t="s">
        <v>3041</v>
      </c>
      <c r="K100" s="124" t="s">
        <v>6</v>
      </c>
      <c r="L100" s="138" t="s">
        <v>3042</v>
      </c>
      <c r="M100" s="132" t="str">
        <f>VLOOKUP(L100,CódigosRetorno!$A$2:$B$2080,2,FALSE)</f>
        <v>El documento modificado en la Nota de debito se encuentra de baja</v>
      </c>
      <c r="N100" s="131" t="s">
        <v>840</v>
      </c>
      <c r="O100" s="232"/>
    </row>
    <row r="101" spans="1:15" ht="36" x14ac:dyDescent="0.3">
      <c r="A101" s="232"/>
      <c r="B101" s="1174"/>
      <c r="C101" s="1124"/>
      <c r="D101" s="1174"/>
      <c r="E101" s="1174"/>
      <c r="F101" s="1123"/>
      <c r="G101" s="1174"/>
      <c r="H101" s="1094"/>
      <c r="I101" s="1205"/>
      <c r="J101" s="646" t="s">
        <v>9725</v>
      </c>
      <c r="K101" s="649" t="s">
        <v>6</v>
      </c>
      <c r="L101" s="655" t="s">
        <v>3042</v>
      </c>
      <c r="M101" s="132" t="str">
        <f>VLOOKUP(L101,CódigosRetorno!$A$2:$B$2080,2,FALSE)</f>
        <v>El documento modificado en la Nota de debito se encuentra de baja</v>
      </c>
      <c r="N101" s="131" t="s">
        <v>840</v>
      </c>
      <c r="O101" s="232"/>
    </row>
    <row r="102" spans="1:15" ht="24" x14ac:dyDescent="0.3">
      <c r="A102" s="232"/>
      <c r="B102" s="1174"/>
      <c r="C102" s="1124"/>
      <c r="D102" s="1174"/>
      <c r="E102" s="1174"/>
      <c r="F102" s="1123"/>
      <c r="G102" s="1174"/>
      <c r="H102" s="1094"/>
      <c r="I102" s="1205"/>
      <c r="J102" s="646" t="s">
        <v>9726</v>
      </c>
      <c r="K102" s="649" t="s">
        <v>6</v>
      </c>
      <c r="L102" s="655" t="s">
        <v>3042</v>
      </c>
      <c r="M102" s="132" t="str">
        <f>VLOOKUP(L102,CódigosRetorno!$A$2:$B$2080,2,FALSE)</f>
        <v>El documento modificado en la Nota de debito se encuentra de baja</v>
      </c>
      <c r="N102" s="131" t="s">
        <v>840</v>
      </c>
      <c r="O102" s="232"/>
    </row>
    <row r="103" spans="1:15" ht="48" x14ac:dyDescent="0.3">
      <c r="A103" s="232"/>
      <c r="B103" s="1174"/>
      <c r="C103" s="1124"/>
      <c r="D103" s="1174"/>
      <c r="E103" s="1174"/>
      <c r="F103" s="1123"/>
      <c r="G103" s="1174"/>
      <c r="H103" s="1094"/>
      <c r="I103" s="1205"/>
      <c r="J103" s="132" t="s">
        <v>3043</v>
      </c>
      <c r="K103" s="124" t="s">
        <v>6</v>
      </c>
      <c r="L103" s="138" t="s">
        <v>3044</v>
      </c>
      <c r="M103" s="132" t="str">
        <f>VLOOKUP(L103,CódigosRetorno!$A$2:$B$2080,2,FALSE)</f>
        <v>El documento modificado en la Nota de debito esta registrada como rechazada</v>
      </c>
      <c r="N103" s="131" t="s">
        <v>840</v>
      </c>
      <c r="O103" s="232"/>
    </row>
    <row r="104" spans="1:15" ht="36" x14ac:dyDescent="0.3">
      <c r="A104" s="232"/>
      <c r="B104" s="1174"/>
      <c r="C104" s="1124"/>
      <c r="D104" s="1174"/>
      <c r="E104" s="1174"/>
      <c r="F104" s="1123"/>
      <c r="G104" s="1174"/>
      <c r="H104" s="1094"/>
      <c r="I104" s="1205"/>
      <c r="J104" s="646" t="s">
        <v>9727</v>
      </c>
      <c r="K104" s="649" t="s">
        <v>6</v>
      </c>
      <c r="L104" s="655" t="s">
        <v>3044</v>
      </c>
      <c r="M104" s="132" t="str">
        <f>VLOOKUP(L104,CódigosRetorno!$A$2:$B$2080,2,FALSE)</f>
        <v>El documento modificado en la Nota de debito esta registrada como rechazada</v>
      </c>
      <c r="N104" s="131" t="s">
        <v>840</v>
      </c>
      <c r="O104" s="232"/>
    </row>
    <row r="105" spans="1:15" ht="24" x14ac:dyDescent="0.3">
      <c r="A105" s="232"/>
      <c r="B105" s="1174"/>
      <c r="C105" s="1124"/>
      <c r="D105" s="1174"/>
      <c r="E105" s="1174"/>
      <c r="F105" s="1123"/>
      <c r="G105" s="1174"/>
      <c r="H105" s="1094"/>
      <c r="I105" s="1205"/>
      <c r="J105" s="983" t="s">
        <v>9779</v>
      </c>
      <c r="K105" s="984" t="s">
        <v>6</v>
      </c>
      <c r="L105" s="985" t="s">
        <v>3044</v>
      </c>
      <c r="M105" s="132" t="str">
        <f>VLOOKUP(L105,CódigosRetorno!$A$2:$B$2080,2,FALSE)</f>
        <v>El documento modificado en la Nota de debito esta registrada como rechazada</v>
      </c>
      <c r="N105" s="131" t="s">
        <v>840</v>
      </c>
      <c r="O105" s="232"/>
    </row>
    <row r="106" spans="1:15" ht="36" x14ac:dyDescent="0.3">
      <c r="A106" s="232"/>
      <c r="B106" s="1174"/>
      <c r="C106" s="1124"/>
      <c r="D106" s="1174"/>
      <c r="E106" s="1174"/>
      <c r="F106" s="1123"/>
      <c r="G106" s="1174"/>
      <c r="H106" s="1094"/>
      <c r="I106" s="1205"/>
      <c r="J106" s="132" t="s">
        <v>3045</v>
      </c>
      <c r="K106" s="124" t="s">
        <v>203</v>
      </c>
      <c r="L106" s="138" t="s">
        <v>2743</v>
      </c>
      <c r="M106" s="132" t="str">
        <f>VLOOKUP(L106,CódigosRetorno!$A$2:$B$2080,2,FALSE)</f>
        <v>Documento afectado por la nota electronica no se encuentra autorizado</v>
      </c>
      <c r="N106" s="131" t="s">
        <v>172</v>
      </c>
      <c r="O106" s="232"/>
    </row>
    <row r="107" spans="1:15" ht="60" x14ac:dyDescent="0.3">
      <c r="A107" s="232"/>
      <c r="B107" s="1195"/>
      <c r="C107" s="1198"/>
      <c r="D107" s="1195"/>
      <c r="E107" s="1195"/>
      <c r="F107" s="1201"/>
      <c r="G107" s="1195"/>
      <c r="H107" s="1044"/>
      <c r="I107" s="1206"/>
      <c r="J107" s="132" t="s">
        <v>9760</v>
      </c>
      <c r="K107" s="124" t="s">
        <v>6</v>
      </c>
      <c r="L107" s="138" t="s">
        <v>2745</v>
      </c>
      <c r="M107" s="132" t="str">
        <f>VLOOKUP(L107,CódigosRetorno!$A$2:$B$2080,2,FALSE)</f>
        <v>La fecha de emisión de la nota debe ser mayor o igual a la fecha de emisión de los documentos que modifica</v>
      </c>
      <c r="N107" s="131" t="s">
        <v>840</v>
      </c>
      <c r="O107" s="232"/>
    </row>
    <row r="108" spans="1:15" ht="60" x14ac:dyDescent="0.3">
      <c r="A108" s="232"/>
      <c r="B108" s="1195"/>
      <c r="C108" s="1198"/>
      <c r="D108" s="1195"/>
      <c r="E108" s="1195"/>
      <c r="F108" s="1201"/>
      <c r="G108" s="1195"/>
      <c r="H108" s="1044"/>
      <c r="I108" s="1206"/>
      <c r="J108" s="646" t="s">
        <v>9761</v>
      </c>
      <c r="K108" s="649" t="s">
        <v>6</v>
      </c>
      <c r="L108" s="655" t="s">
        <v>2745</v>
      </c>
      <c r="M108" s="132" t="str">
        <f>VLOOKUP(L108,CódigosRetorno!$A$2:$B$2080,2,FALSE)</f>
        <v>La fecha de emisión de la nota debe ser mayor o igual a la fecha de emisión de los documentos que modifica</v>
      </c>
      <c r="N108" s="131" t="s">
        <v>840</v>
      </c>
      <c r="O108" s="232"/>
    </row>
    <row r="109" spans="1:15" ht="48" x14ac:dyDescent="0.3">
      <c r="A109" s="232"/>
      <c r="B109" s="1195"/>
      <c r="C109" s="1198"/>
      <c r="D109" s="1195"/>
      <c r="E109" s="1195"/>
      <c r="F109" s="1201"/>
      <c r="G109" s="1195"/>
      <c r="H109" s="1044"/>
      <c r="I109" s="1206"/>
      <c r="J109" s="646" t="s">
        <v>9762</v>
      </c>
      <c r="K109" s="649" t="s">
        <v>6</v>
      </c>
      <c r="L109" s="655" t="s">
        <v>2745</v>
      </c>
      <c r="M109" s="132" t="str">
        <f>VLOOKUP(L109,CódigosRetorno!$A$2:$B$2080,2,FALSE)</f>
        <v>La fecha de emisión de la nota debe ser mayor o igual a la fecha de emisión de los documentos que modifica</v>
      </c>
      <c r="N109" s="131" t="s">
        <v>840</v>
      </c>
      <c r="O109" s="232"/>
    </row>
    <row r="110" spans="1:15" ht="60" x14ac:dyDescent="0.3">
      <c r="A110" s="232"/>
      <c r="B110" s="1195"/>
      <c r="C110" s="1198"/>
      <c r="D110" s="1195"/>
      <c r="E110" s="1195"/>
      <c r="F110" s="1201"/>
      <c r="G110" s="1195"/>
      <c r="H110" s="1044"/>
      <c r="I110" s="1206"/>
      <c r="J110" s="134" t="s">
        <v>9763</v>
      </c>
      <c r="K110" s="138" t="s">
        <v>6</v>
      </c>
      <c r="L110" s="138" t="s">
        <v>2751</v>
      </c>
      <c r="M110" s="132" t="str">
        <f>VLOOKUP(L110,CódigosRetorno!$A$2:$B$2080,2,FALSE)</f>
        <v>El tipo de moneda de la nota debe ser el mismo que el declarado en el documento que modifica</v>
      </c>
      <c r="N110" s="131" t="s">
        <v>840</v>
      </c>
      <c r="O110" s="232"/>
    </row>
    <row r="111" spans="1:15" ht="48" x14ac:dyDescent="0.3">
      <c r="A111" s="232"/>
      <c r="B111" s="1195"/>
      <c r="C111" s="1198"/>
      <c r="D111" s="1195"/>
      <c r="E111" s="1195"/>
      <c r="F111" s="1201"/>
      <c r="G111" s="1195"/>
      <c r="H111" s="1044"/>
      <c r="I111" s="1206"/>
      <c r="J111" s="981" t="s">
        <v>9764</v>
      </c>
      <c r="K111" s="982" t="s">
        <v>6</v>
      </c>
      <c r="L111" s="982" t="s">
        <v>2751</v>
      </c>
      <c r="M111" s="132" t="str">
        <f>VLOOKUP(L111,CódigosRetorno!$A$2:$B$2080,2,FALSE)</f>
        <v>El tipo de moneda de la nota debe ser el mismo que el declarado en el documento que modifica</v>
      </c>
      <c r="N111" s="131" t="s">
        <v>840</v>
      </c>
      <c r="O111" s="232"/>
    </row>
    <row r="112" spans="1:15" ht="60" x14ac:dyDescent="0.3">
      <c r="A112" s="232"/>
      <c r="B112" s="1195"/>
      <c r="C112" s="1198"/>
      <c r="D112" s="1195"/>
      <c r="E112" s="1195"/>
      <c r="F112" s="1201"/>
      <c r="G112" s="1195"/>
      <c r="H112" s="1044"/>
      <c r="I112" s="1206"/>
      <c r="J112" s="134" t="s">
        <v>9765</v>
      </c>
      <c r="K112" s="124" t="s">
        <v>203</v>
      </c>
      <c r="L112" s="138" t="s">
        <v>2753</v>
      </c>
      <c r="M112" s="132" t="str">
        <f>VLOOKUP(L112,CódigosRetorno!$A$2:$B$2080,2,FALSE)</f>
        <v>El tipo de moneda de la nota debe ser el mismo que el declarado en el documento que modifica</v>
      </c>
      <c r="N112" s="131" t="s">
        <v>840</v>
      </c>
      <c r="O112" s="232"/>
    </row>
    <row r="113" spans="1:15" ht="24" x14ac:dyDescent="0.3">
      <c r="A113" s="232"/>
      <c r="B113" s="1195"/>
      <c r="C113" s="1198"/>
      <c r="D113" s="1195"/>
      <c r="E113" s="1195"/>
      <c r="F113" s="1201"/>
      <c r="G113" s="1195"/>
      <c r="H113" s="1044"/>
      <c r="I113" s="1206"/>
      <c r="J113" s="274" t="s">
        <v>3046</v>
      </c>
      <c r="K113" s="130" t="s">
        <v>6</v>
      </c>
      <c r="L113" s="320" t="s">
        <v>1259</v>
      </c>
      <c r="M113" s="132" t="str">
        <f>VLOOKUP(L113,CódigosRetorno!$A$2:$B$2080,2,FALSE)</f>
        <v>El comprobante contiene un tipo y número de Documento Relacionado repetido</v>
      </c>
      <c r="N113" s="127" t="s">
        <v>9</v>
      </c>
      <c r="O113" s="232"/>
    </row>
    <row r="114" spans="1:15" ht="60" x14ac:dyDescent="0.3">
      <c r="A114" s="232"/>
      <c r="B114" s="1193">
        <f>+B89+1</f>
        <v>19</v>
      </c>
      <c r="C114" s="1196" t="s">
        <v>877</v>
      </c>
      <c r="D114" s="1193" t="s">
        <v>60</v>
      </c>
      <c r="E114" s="1193" t="s">
        <v>140</v>
      </c>
      <c r="F114" s="1199" t="s">
        <v>325</v>
      </c>
      <c r="G114" s="1199" t="s">
        <v>326</v>
      </c>
      <c r="H114" s="1043" t="s">
        <v>3047</v>
      </c>
      <c r="I114" s="1048">
        <v>1</v>
      </c>
      <c r="J114" s="646" t="s">
        <v>8537</v>
      </c>
      <c r="K114" s="138" t="s">
        <v>6</v>
      </c>
      <c r="L114" s="140" t="s">
        <v>3048</v>
      </c>
      <c r="M114" s="132" t="str">
        <f>VLOOKUP(L114,CódigosRetorno!$A$2:$B$2080,2,FALSE)</f>
        <v>El tipo de documento modificado por la Nota de Debito debe ser factura electronica, ticket o documento autorizado</v>
      </c>
      <c r="N114" s="124" t="s">
        <v>9</v>
      </c>
      <c r="O114" s="232"/>
    </row>
    <row r="115" spans="1:15" ht="60" x14ac:dyDescent="0.3">
      <c r="A115" s="232"/>
      <c r="B115" s="1194"/>
      <c r="C115" s="1197"/>
      <c r="D115" s="1194"/>
      <c r="E115" s="1194"/>
      <c r="F115" s="1200"/>
      <c r="G115" s="1200"/>
      <c r="H115" s="1058"/>
      <c r="I115" s="1057"/>
      <c r="J115" s="646" t="s">
        <v>8538</v>
      </c>
      <c r="K115" s="138" t="s">
        <v>6</v>
      </c>
      <c r="L115" s="140" t="s">
        <v>3048</v>
      </c>
      <c r="M115" s="132" t="str">
        <f>VLOOKUP(L115,CódigosRetorno!$A$2:$B$2080,2,FALSE)</f>
        <v>El tipo de documento modificado por la Nota de Debito debe ser factura electronica, ticket o documento autorizado</v>
      </c>
      <c r="N115" s="124" t="s">
        <v>9</v>
      </c>
      <c r="O115" s="232"/>
    </row>
    <row r="116" spans="1:15" ht="48" x14ac:dyDescent="0.3">
      <c r="A116" s="232"/>
      <c r="B116" s="1194"/>
      <c r="C116" s="1197"/>
      <c r="D116" s="1194"/>
      <c r="E116" s="1194"/>
      <c r="F116" s="1200"/>
      <c r="G116" s="1200"/>
      <c r="H116" s="1058"/>
      <c r="I116" s="1057"/>
      <c r="J116" s="646" t="s">
        <v>8539</v>
      </c>
      <c r="K116" s="138" t="s">
        <v>6</v>
      </c>
      <c r="L116" s="140" t="s">
        <v>3049</v>
      </c>
      <c r="M116" s="132" t="str">
        <f>VLOOKUP(L116,CódigosRetorno!$A$2:$B$2080,2,FALSE)</f>
        <v>El tipo de documento modificado por la Nota de debito debe ser boleta electronica</v>
      </c>
      <c r="N116" s="124" t="s">
        <v>9</v>
      </c>
      <c r="O116" s="232"/>
    </row>
    <row r="117" spans="1:15" ht="48" x14ac:dyDescent="0.3">
      <c r="A117" s="232"/>
      <c r="B117" s="1194"/>
      <c r="C117" s="1197"/>
      <c r="D117" s="1194"/>
      <c r="E117" s="1194"/>
      <c r="F117" s="1200"/>
      <c r="G117" s="1200"/>
      <c r="H117" s="1058"/>
      <c r="I117" s="1057"/>
      <c r="J117" s="646" t="s">
        <v>8540</v>
      </c>
      <c r="K117" s="138" t="s">
        <v>6</v>
      </c>
      <c r="L117" s="140" t="s">
        <v>3049</v>
      </c>
      <c r="M117" s="132" t="str">
        <f>VLOOKUP(L117,CódigosRetorno!$A$2:$B$2080,2,FALSE)</f>
        <v>El tipo de documento modificado por la Nota de debito debe ser boleta electronica</v>
      </c>
      <c r="N117" s="124" t="s">
        <v>9</v>
      </c>
      <c r="O117" s="232"/>
    </row>
    <row r="118" spans="1:15" ht="60" x14ac:dyDescent="0.3">
      <c r="A118" s="232"/>
      <c r="B118" s="1194"/>
      <c r="C118" s="1197"/>
      <c r="D118" s="1194"/>
      <c r="E118" s="1194"/>
      <c r="F118" s="1200"/>
      <c r="G118" s="1200"/>
      <c r="H118" s="1058"/>
      <c r="I118" s="1057"/>
      <c r="J118" s="646" t="s">
        <v>8541</v>
      </c>
      <c r="K118" s="138" t="s">
        <v>6</v>
      </c>
      <c r="L118" s="140" t="s">
        <v>2765</v>
      </c>
      <c r="M118" s="132" t="str">
        <f>VLOOKUP(L118,CódigosRetorno!$A$2:$B$2080,2,FALSE)</f>
        <v>El tipo de documento modificado por la nota electronica no es valido</v>
      </c>
      <c r="N118" s="124" t="s">
        <v>9</v>
      </c>
      <c r="O118" s="232"/>
    </row>
    <row r="119" spans="1:15" ht="60" x14ac:dyDescent="0.3">
      <c r="A119" s="232"/>
      <c r="B119" s="1194"/>
      <c r="C119" s="1197"/>
      <c r="D119" s="1194"/>
      <c r="E119" s="1194"/>
      <c r="F119" s="1200"/>
      <c r="G119" s="1200"/>
      <c r="H119" s="1058"/>
      <c r="I119" s="1057"/>
      <c r="J119" s="646" t="s">
        <v>8542</v>
      </c>
      <c r="K119" s="138" t="s">
        <v>6</v>
      </c>
      <c r="L119" s="140" t="s">
        <v>2765</v>
      </c>
      <c r="M119" s="132" t="str">
        <f>VLOOKUP(L119,CódigosRetorno!$A$2:$B$2080,2,FALSE)</f>
        <v>El tipo de documento modificado por la nota electronica no es valido</v>
      </c>
      <c r="N119" s="124" t="s">
        <v>9</v>
      </c>
      <c r="O119" s="232"/>
    </row>
    <row r="120" spans="1:15" ht="36" x14ac:dyDescent="0.3">
      <c r="A120" s="232"/>
      <c r="B120" s="1194"/>
      <c r="C120" s="1197"/>
      <c r="D120" s="1194"/>
      <c r="E120" s="1195"/>
      <c r="F120" s="1201"/>
      <c r="G120" s="1201"/>
      <c r="H120" s="1044"/>
      <c r="I120" s="1049"/>
      <c r="J120" s="132" t="s">
        <v>2767</v>
      </c>
      <c r="K120" s="138" t="s">
        <v>6</v>
      </c>
      <c r="L120" s="140" t="s">
        <v>1706</v>
      </c>
      <c r="M120" s="132" t="str">
        <f>VLOOKUP(L120,CódigosRetorno!$A$2:$B$2080,2,FALSE)</f>
        <v>Debe enviar su comprobante por el SEE-Empresas supervisadas</v>
      </c>
      <c r="N120" s="131" t="s">
        <v>1102</v>
      </c>
      <c r="O120" s="232"/>
    </row>
    <row r="121" spans="1:15" ht="36" x14ac:dyDescent="0.3">
      <c r="A121" s="232"/>
      <c r="B121" s="1194"/>
      <c r="C121" s="1197"/>
      <c r="D121" s="1194"/>
      <c r="E121" s="388"/>
      <c r="F121" s="404"/>
      <c r="G121" s="405"/>
      <c r="H121" s="274"/>
      <c r="I121" s="127"/>
      <c r="J121" s="132" t="s">
        <v>2770</v>
      </c>
      <c r="K121" s="138" t="s">
        <v>6</v>
      </c>
      <c r="L121" s="140" t="s">
        <v>2771</v>
      </c>
      <c r="M121" s="132" t="str">
        <f>VLOOKUP(L121,CódigosRetorno!$A$2:$B$2080,2,FALSE)</f>
        <v>Los comprobantes modificados por la nota deben ser del mismo tipo</v>
      </c>
      <c r="N121" s="131"/>
      <c r="O121" s="232"/>
    </row>
    <row r="122" spans="1:15" ht="24" x14ac:dyDescent="0.3">
      <c r="A122" s="232"/>
      <c r="B122" s="1194"/>
      <c r="C122" s="1197"/>
      <c r="D122" s="1194"/>
      <c r="E122" s="1193" t="s">
        <v>179</v>
      </c>
      <c r="F122" s="1199"/>
      <c r="G122" s="141" t="s">
        <v>1045</v>
      </c>
      <c r="H122" s="91" t="s">
        <v>1065</v>
      </c>
      <c r="I122" s="131" t="s">
        <v>2411</v>
      </c>
      <c r="J122" s="132" t="s">
        <v>1047</v>
      </c>
      <c r="K122" s="124" t="s">
        <v>203</v>
      </c>
      <c r="L122" s="138" t="s">
        <v>1066</v>
      </c>
      <c r="M122" s="132" t="str">
        <f>VLOOKUP(L122,CódigosRetorno!$A$2:$B$2080,2,FALSE)</f>
        <v>El dato ingresado como atributo @listAgencyName es incorrecto.</v>
      </c>
      <c r="N122" s="141" t="s">
        <v>9</v>
      </c>
      <c r="O122" s="232"/>
    </row>
    <row r="123" spans="1:15" ht="24" x14ac:dyDescent="0.3">
      <c r="A123" s="232"/>
      <c r="B123" s="1194"/>
      <c r="C123" s="1197"/>
      <c r="D123" s="1194"/>
      <c r="E123" s="1194"/>
      <c r="F123" s="1200"/>
      <c r="G123" s="141" t="s">
        <v>1067</v>
      </c>
      <c r="H123" s="91" t="s">
        <v>1068</v>
      </c>
      <c r="I123" s="131" t="s">
        <v>2411</v>
      </c>
      <c r="J123" s="132" t="s">
        <v>1069</v>
      </c>
      <c r="K123" s="138" t="s">
        <v>203</v>
      </c>
      <c r="L123" s="140" t="s">
        <v>1070</v>
      </c>
      <c r="M123" s="132" t="str">
        <f>VLOOKUP(L123,CódigosRetorno!$A$2:$B$2080,2,FALSE)</f>
        <v>El dato ingresado como atributo @listName es incorrecto.</v>
      </c>
      <c r="N123" s="141" t="s">
        <v>9</v>
      </c>
      <c r="O123" s="232"/>
    </row>
    <row r="124" spans="1:15" ht="24" x14ac:dyDescent="0.3">
      <c r="A124" s="232"/>
      <c r="B124" s="1195"/>
      <c r="C124" s="1198"/>
      <c r="D124" s="1195"/>
      <c r="E124" s="1195"/>
      <c r="F124" s="1201"/>
      <c r="G124" s="141" t="s">
        <v>1071</v>
      </c>
      <c r="H124" s="91" t="s">
        <v>1072</v>
      </c>
      <c r="I124" s="131" t="s">
        <v>2411</v>
      </c>
      <c r="J124" s="132" t="s">
        <v>1073</v>
      </c>
      <c r="K124" s="138" t="s">
        <v>203</v>
      </c>
      <c r="L124" s="140" t="s">
        <v>1074</v>
      </c>
      <c r="M124" s="132" t="str">
        <f>VLOOKUP(L124,CódigosRetorno!$A$2:$B$2080,2,FALSE)</f>
        <v>El dato ingresado como atributo @listURI es incorrecto.</v>
      </c>
      <c r="N124" s="141" t="s">
        <v>9</v>
      </c>
      <c r="O124" s="232"/>
    </row>
    <row r="125" spans="1:15" ht="84" x14ac:dyDescent="0.3">
      <c r="A125" s="232"/>
      <c r="B125" s="1048">
        <f>B114+1</f>
        <v>20</v>
      </c>
      <c r="C125" s="1043" t="s">
        <v>2774</v>
      </c>
      <c r="D125" s="1061" t="s">
        <v>60</v>
      </c>
      <c r="E125" s="1061" t="s">
        <v>179</v>
      </c>
      <c r="F125" s="1047" t="s">
        <v>223</v>
      </c>
      <c r="G125" s="1063"/>
      <c r="H125" s="1059" t="s">
        <v>3050</v>
      </c>
      <c r="I125" s="1048">
        <v>1</v>
      </c>
      <c r="J125" s="134" t="s">
        <v>1246</v>
      </c>
      <c r="K125" s="131" t="s">
        <v>203</v>
      </c>
      <c r="L125" s="131" t="s">
        <v>1247</v>
      </c>
      <c r="M125" s="132" t="str">
        <f>VLOOKUP(L125,CódigosRetorno!$A$2:$B$2080,2,FALSE)</f>
        <v>El ID de las guias debe tener informacion de la SERIE-NUMERO de guia.</v>
      </c>
      <c r="N125" s="131" t="s">
        <v>9</v>
      </c>
      <c r="O125" s="232"/>
    </row>
    <row r="126" spans="1:15" ht="24" x14ac:dyDescent="0.3">
      <c r="A126" s="232"/>
      <c r="B126" s="1057"/>
      <c r="C126" s="1058"/>
      <c r="D126" s="1062"/>
      <c r="E126" s="1062"/>
      <c r="F126" s="1047"/>
      <c r="G126" s="1063"/>
      <c r="H126" s="1060"/>
      <c r="I126" s="1049"/>
      <c r="J126" s="134" t="s">
        <v>3051</v>
      </c>
      <c r="K126" s="138" t="s">
        <v>6</v>
      </c>
      <c r="L126" s="140" t="s">
        <v>1249</v>
      </c>
      <c r="M126" s="132" t="str">
        <f>VLOOKUP(L126,CódigosRetorno!$A$2:$B$2080,2,FALSE)</f>
        <v>El comprobante contiene un tipo y número de Guía de Remisión repetido</v>
      </c>
      <c r="N126" s="131" t="s">
        <v>9</v>
      </c>
      <c r="O126" s="232"/>
    </row>
    <row r="127" spans="1:15" ht="24" x14ac:dyDescent="0.3">
      <c r="A127" s="232"/>
      <c r="B127" s="1057"/>
      <c r="C127" s="1058"/>
      <c r="D127" s="1062"/>
      <c r="E127" s="1062"/>
      <c r="F127" s="131" t="s">
        <v>325</v>
      </c>
      <c r="G127" s="124" t="s">
        <v>326</v>
      </c>
      <c r="H127" s="132" t="s">
        <v>3052</v>
      </c>
      <c r="I127" s="131">
        <v>1</v>
      </c>
      <c r="J127" s="132" t="s">
        <v>3053</v>
      </c>
      <c r="K127" s="138" t="s">
        <v>203</v>
      </c>
      <c r="L127" s="140" t="s">
        <v>1252</v>
      </c>
      <c r="M127" s="132" t="str">
        <f>VLOOKUP(L127,CódigosRetorno!$A$2:$B$2080,2,FALSE)</f>
        <v>El DocumentTypeCode de las guias debe ser 09 o 31</v>
      </c>
      <c r="N127" s="131" t="s">
        <v>9</v>
      </c>
      <c r="O127" s="232"/>
    </row>
    <row r="128" spans="1:15" ht="24" x14ac:dyDescent="0.3">
      <c r="A128" s="232"/>
      <c r="B128" s="1057"/>
      <c r="C128" s="1058"/>
      <c r="D128" s="1062"/>
      <c r="E128" s="1062"/>
      <c r="F128" s="1048"/>
      <c r="G128" s="141" t="s">
        <v>1045</v>
      </c>
      <c r="H128" s="91" t="s">
        <v>1065</v>
      </c>
      <c r="I128" s="131" t="s">
        <v>2411</v>
      </c>
      <c r="J128" s="132" t="s">
        <v>1047</v>
      </c>
      <c r="K128" s="124" t="s">
        <v>203</v>
      </c>
      <c r="L128" s="138" t="s">
        <v>1066</v>
      </c>
      <c r="M128" s="132" t="str">
        <f>VLOOKUP(L128,CódigosRetorno!$A$2:$B$2080,2,FALSE)</f>
        <v>El dato ingresado como atributo @listAgencyName es incorrecto.</v>
      </c>
      <c r="N128" s="141" t="s">
        <v>9</v>
      </c>
      <c r="O128" s="232"/>
    </row>
    <row r="129" spans="1:15" ht="24" x14ac:dyDescent="0.3">
      <c r="A129" s="232"/>
      <c r="B129" s="1057"/>
      <c r="C129" s="1058"/>
      <c r="D129" s="1062"/>
      <c r="E129" s="1062"/>
      <c r="F129" s="1057"/>
      <c r="G129" s="141" t="s">
        <v>1067</v>
      </c>
      <c r="H129" s="91" t="s">
        <v>1068</v>
      </c>
      <c r="I129" s="131" t="s">
        <v>2411</v>
      </c>
      <c r="J129" s="132" t="s">
        <v>1069</v>
      </c>
      <c r="K129" s="138" t="s">
        <v>203</v>
      </c>
      <c r="L129" s="140" t="s">
        <v>1070</v>
      </c>
      <c r="M129" s="132" t="str">
        <f>VLOOKUP(L129,CódigosRetorno!$A$2:$B$2080,2,FALSE)</f>
        <v>El dato ingresado como atributo @listName es incorrecto.</v>
      </c>
      <c r="N129" s="141" t="s">
        <v>9</v>
      </c>
      <c r="O129" s="232"/>
    </row>
    <row r="130" spans="1:15" ht="24" x14ac:dyDescent="0.3">
      <c r="A130" s="232"/>
      <c r="B130" s="1049"/>
      <c r="C130" s="1044"/>
      <c r="D130" s="1065"/>
      <c r="E130" s="1065"/>
      <c r="F130" s="1049"/>
      <c r="G130" s="141" t="s">
        <v>1071</v>
      </c>
      <c r="H130" s="91" t="s">
        <v>1072</v>
      </c>
      <c r="I130" s="131" t="s">
        <v>2411</v>
      </c>
      <c r="J130" s="132" t="s">
        <v>1073</v>
      </c>
      <c r="K130" s="138" t="s">
        <v>203</v>
      </c>
      <c r="L130" s="140" t="s">
        <v>1074</v>
      </c>
      <c r="M130" s="132" t="str">
        <f>VLOOKUP(L130,CódigosRetorno!$A$2:$B$2080,2,FALSE)</f>
        <v>El dato ingresado como atributo @listURI es incorrecto.</v>
      </c>
      <c r="N130" s="141" t="s">
        <v>9</v>
      </c>
      <c r="O130" s="232"/>
    </row>
    <row r="131" spans="1:15" ht="48" x14ac:dyDescent="0.3">
      <c r="A131" s="232"/>
      <c r="B131" s="1048">
        <f>B125+1</f>
        <v>21</v>
      </c>
      <c r="C131" s="1043" t="s">
        <v>2779</v>
      </c>
      <c r="D131" s="1190" t="s">
        <v>60</v>
      </c>
      <c r="E131" s="1063" t="s">
        <v>179</v>
      </c>
      <c r="F131" s="1047" t="s">
        <v>223</v>
      </c>
      <c r="G131" s="1063"/>
      <c r="H131" s="1042" t="s">
        <v>3054</v>
      </c>
      <c r="I131" s="1047">
        <v>1</v>
      </c>
      <c r="J131" s="132" t="s">
        <v>2781</v>
      </c>
      <c r="K131" s="138" t="s">
        <v>203</v>
      </c>
      <c r="L131" s="140" t="s">
        <v>1257</v>
      </c>
      <c r="M131" s="132" t="str">
        <f>VLOOKUP(L131,CódigosRetorno!$A$2:$B$2080,2,FALSE)</f>
        <v>El ID de los documentos relacionados no cumplen con el estandar.</v>
      </c>
      <c r="N131" s="131" t="s">
        <v>9</v>
      </c>
      <c r="O131" s="232"/>
    </row>
    <row r="132" spans="1:15" ht="24" x14ac:dyDescent="0.3">
      <c r="A132" s="232"/>
      <c r="B132" s="1057"/>
      <c r="C132" s="1058"/>
      <c r="D132" s="1191"/>
      <c r="E132" s="1063"/>
      <c r="F132" s="1047"/>
      <c r="G132" s="1063"/>
      <c r="H132" s="1042"/>
      <c r="I132" s="1047"/>
      <c r="J132" s="134" t="s">
        <v>3055</v>
      </c>
      <c r="K132" s="138" t="s">
        <v>6</v>
      </c>
      <c r="L132" s="140" t="s">
        <v>2783</v>
      </c>
      <c r="M132" s="132" t="str">
        <f>VLOOKUP(L132,CódigosRetorno!$A$2:$B$2080,2,FALSE)</f>
        <v>Documentos relacionados duplicados en el comprobante.</v>
      </c>
      <c r="N132" s="131" t="s">
        <v>9</v>
      </c>
      <c r="O132" s="232"/>
    </row>
    <row r="133" spans="1:15" ht="24" x14ac:dyDescent="0.3">
      <c r="A133" s="232"/>
      <c r="B133" s="1057"/>
      <c r="C133" s="1058"/>
      <c r="D133" s="1191"/>
      <c r="E133" s="1063"/>
      <c r="F133" s="131" t="s">
        <v>325</v>
      </c>
      <c r="G133" s="124" t="s">
        <v>1260</v>
      </c>
      <c r="H133" s="132" t="s">
        <v>3056</v>
      </c>
      <c r="I133" s="131">
        <v>1</v>
      </c>
      <c r="J133" s="132" t="s">
        <v>3057</v>
      </c>
      <c r="K133" s="138" t="s">
        <v>203</v>
      </c>
      <c r="L133" s="140" t="s">
        <v>1263</v>
      </c>
      <c r="M133" s="132" t="str">
        <f>VLOOKUP(L133,CódigosRetorno!$A$2:$B$2080,2,FALSE)</f>
        <v>El DocumentTypeCode de Otros documentos relacionados tiene valores incorrectos.</v>
      </c>
      <c r="N133" s="131" t="s">
        <v>9</v>
      </c>
      <c r="O133" s="232"/>
    </row>
    <row r="134" spans="1:15" ht="24" x14ac:dyDescent="0.3">
      <c r="A134" s="232"/>
      <c r="B134" s="1057"/>
      <c r="C134" s="1058"/>
      <c r="D134" s="1191"/>
      <c r="E134" s="1063"/>
      <c r="F134" s="1048"/>
      <c r="G134" s="141" t="s">
        <v>1265</v>
      </c>
      <c r="H134" s="139" t="s">
        <v>1068</v>
      </c>
      <c r="I134" s="131" t="s">
        <v>2411</v>
      </c>
      <c r="J134" s="132" t="s">
        <v>1807</v>
      </c>
      <c r="K134" s="124" t="s">
        <v>203</v>
      </c>
      <c r="L134" s="138" t="s">
        <v>1070</v>
      </c>
      <c r="M134" s="132" t="str">
        <f>VLOOKUP(L134,CódigosRetorno!$A$2:$B$2080,2,FALSE)</f>
        <v>El dato ingresado como atributo @listName es incorrecto.</v>
      </c>
      <c r="N134" s="141" t="s">
        <v>9</v>
      </c>
      <c r="O134" s="232"/>
    </row>
    <row r="135" spans="1:15" ht="24" x14ac:dyDescent="0.3">
      <c r="A135" s="232"/>
      <c r="B135" s="1057"/>
      <c r="C135" s="1058"/>
      <c r="D135" s="1191"/>
      <c r="E135" s="1063"/>
      <c r="F135" s="1057"/>
      <c r="G135" s="141" t="s">
        <v>1045</v>
      </c>
      <c r="H135" s="139" t="s">
        <v>1065</v>
      </c>
      <c r="I135" s="131" t="s">
        <v>2411</v>
      </c>
      <c r="J135" s="132" t="s">
        <v>1047</v>
      </c>
      <c r="K135" s="124" t="s">
        <v>203</v>
      </c>
      <c r="L135" s="138" t="s">
        <v>1066</v>
      </c>
      <c r="M135" s="132" t="str">
        <f>VLOOKUP(L135,CódigosRetorno!$A$2:$B$2080,2,FALSE)</f>
        <v>El dato ingresado como atributo @listAgencyName es incorrecto.</v>
      </c>
      <c r="N135" s="141" t="s">
        <v>9</v>
      </c>
      <c r="O135" s="232"/>
    </row>
    <row r="136" spans="1:15" ht="24" x14ac:dyDescent="0.3">
      <c r="A136" s="232"/>
      <c r="B136" s="1049"/>
      <c r="C136" s="1044"/>
      <c r="D136" s="1192"/>
      <c r="E136" s="1063"/>
      <c r="F136" s="1049"/>
      <c r="G136" s="141" t="s">
        <v>1266</v>
      </c>
      <c r="H136" s="139" t="s">
        <v>1072</v>
      </c>
      <c r="I136" s="131" t="s">
        <v>2411</v>
      </c>
      <c r="J136" s="132" t="s">
        <v>1267</v>
      </c>
      <c r="K136" s="138" t="s">
        <v>203</v>
      </c>
      <c r="L136" s="140" t="s">
        <v>1074</v>
      </c>
      <c r="M136" s="132" t="str">
        <f>VLOOKUP(L136,CódigosRetorno!$A$2:$B$2080,2,FALSE)</f>
        <v>El dato ingresado como atributo @listURI es incorrecto.</v>
      </c>
      <c r="N136" s="141" t="s">
        <v>9</v>
      </c>
      <c r="O136" s="232"/>
    </row>
    <row r="137" spans="1:15" x14ac:dyDescent="0.3">
      <c r="A137" s="232"/>
      <c r="B137" s="201" t="s">
        <v>3058</v>
      </c>
      <c r="C137" s="202"/>
      <c r="D137" s="202"/>
      <c r="E137" s="202"/>
      <c r="F137" s="202"/>
      <c r="G137" s="202"/>
      <c r="H137" s="202"/>
      <c r="I137" s="202"/>
      <c r="J137" s="202"/>
      <c r="K137" s="202" t="s">
        <v>9</v>
      </c>
      <c r="L137" s="202" t="s">
        <v>9</v>
      </c>
      <c r="M137" s="155" t="str">
        <f>VLOOKUP(L137,CódigosRetorno!$A$2:$B$2080,2,FALSE)</f>
        <v>-</v>
      </c>
      <c r="N137" s="163"/>
      <c r="O137" s="232"/>
    </row>
    <row r="138" spans="1:15" s="332" customFormat="1" ht="24" x14ac:dyDescent="0.3">
      <c r="A138" s="232"/>
      <c r="B138" s="1047">
        <f>B131+1</f>
        <v>22</v>
      </c>
      <c r="C138" s="1094" t="s">
        <v>1269</v>
      </c>
      <c r="D138" s="1063" t="s">
        <v>324</v>
      </c>
      <c r="E138" s="1063" t="s">
        <v>140</v>
      </c>
      <c r="F138" s="1047" t="s">
        <v>764</v>
      </c>
      <c r="G138" s="1063"/>
      <c r="H138" s="1059" t="s">
        <v>3059</v>
      </c>
      <c r="I138" s="1048">
        <v>1</v>
      </c>
      <c r="J138" s="132" t="s">
        <v>1271</v>
      </c>
      <c r="K138" s="138" t="s">
        <v>6</v>
      </c>
      <c r="L138" s="140" t="s">
        <v>2794</v>
      </c>
      <c r="M138" s="132" t="str">
        <f>VLOOKUP(L138,CódigosRetorno!$A$2:$B$2080,2,FALSE)</f>
        <v>El Numero de orden del item no cumple con el formato establecido</v>
      </c>
      <c r="N138" s="131" t="s">
        <v>9</v>
      </c>
      <c r="O138" s="232"/>
    </row>
    <row r="139" spans="1:15" s="332" customFormat="1" ht="24" x14ac:dyDescent="0.3">
      <c r="A139" s="232"/>
      <c r="B139" s="1047"/>
      <c r="C139" s="1094"/>
      <c r="D139" s="1063"/>
      <c r="E139" s="1063"/>
      <c r="F139" s="1047"/>
      <c r="G139" s="1063"/>
      <c r="H139" s="1060"/>
      <c r="I139" s="1049"/>
      <c r="J139" s="139" t="s">
        <v>3060</v>
      </c>
      <c r="K139" s="138" t="s">
        <v>6</v>
      </c>
      <c r="L139" s="140" t="s">
        <v>649</v>
      </c>
      <c r="M139" s="132" t="str">
        <f>VLOOKUP(L139,CódigosRetorno!$A$2:$B$2080,2,FALSE)</f>
        <v>El número de ítem no puede estar duplicado.</v>
      </c>
      <c r="N139" s="131" t="s">
        <v>9</v>
      </c>
      <c r="O139" s="232"/>
    </row>
    <row r="140" spans="1:15" s="332" customFormat="1" ht="24" x14ac:dyDescent="0.3">
      <c r="A140" s="232"/>
      <c r="B140" s="1048">
        <f>B138+1</f>
        <v>23</v>
      </c>
      <c r="C140" s="1043" t="s">
        <v>2796</v>
      </c>
      <c r="D140" s="1061" t="s">
        <v>324</v>
      </c>
      <c r="E140" s="1048" t="s">
        <v>179</v>
      </c>
      <c r="F140" s="1048" t="s">
        <v>1274</v>
      </c>
      <c r="G140" s="1048" t="s">
        <v>744</v>
      </c>
      <c r="H140" s="1043" t="s">
        <v>3061</v>
      </c>
      <c r="I140" s="141">
        <v>1</v>
      </c>
      <c r="J140" s="132" t="s">
        <v>2798</v>
      </c>
      <c r="K140" s="124" t="s">
        <v>6</v>
      </c>
      <c r="L140" s="138" t="s">
        <v>3062</v>
      </c>
      <c r="M140" s="132" t="str">
        <f>VLOOKUP(L140,CódigosRetorno!$A$2:$B$2080,2,FALSE)</f>
        <v>DebitedQuantity/@unitCode El dato ingresado no cumple con el estandar</v>
      </c>
      <c r="N140" s="131" t="s">
        <v>9</v>
      </c>
      <c r="O140" s="232"/>
    </row>
    <row r="141" spans="1:15" s="332" customFormat="1" ht="24" x14ac:dyDescent="0.3">
      <c r="A141" s="232"/>
      <c r="B141" s="1057"/>
      <c r="C141" s="1058"/>
      <c r="D141" s="1062"/>
      <c r="E141" s="1049"/>
      <c r="F141" s="1049"/>
      <c r="G141" s="1049"/>
      <c r="H141" s="1044"/>
      <c r="I141" s="141"/>
      <c r="J141" s="132" t="s">
        <v>1278</v>
      </c>
      <c r="K141" s="124" t="s">
        <v>6</v>
      </c>
      <c r="L141" s="138" t="s">
        <v>1279</v>
      </c>
      <c r="M141" s="132" t="str">
        <f>VLOOKUP(L141,CódigosRetorno!$A$2:$B$2080,2,FALSE)</f>
        <v>El dato ingresado como unidad de medida no corresponde al valor esperado</v>
      </c>
      <c r="N141" s="141" t="s">
        <v>9</v>
      </c>
      <c r="O141" s="232"/>
    </row>
    <row r="142" spans="1:15" s="332" customFormat="1" ht="24" x14ac:dyDescent="0.3">
      <c r="A142" s="232"/>
      <c r="B142" s="1057"/>
      <c r="C142" s="1058"/>
      <c r="D142" s="1062"/>
      <c r="E142" s="1061" t="s">
        <v>179</v>
      </c>
      <c r="F142" s="1048"/>
      <c r="G142" s="131" t="s">
        <v>1280</v>
      </c>
      <c r="H142" s="139" t="s">
        <v>1281</v>
      </c>
      <c r="I142" s="131" t="s">
        <v>2411</v>
      </c>
      <c r="J142" s="132" t="s">
        <v>1282</v>
      </c>
      <c r="K142" s="124" t="s">
        <v>203</v>
      </c>
      <c r="L142" s="138" t="s">
        <v>1283</v>
      </c>
      <c r="M142" s="132" t="str">
        <f>VLOOKUP(L142,CódigosRetorno!$A$2:$B$2080,2,FALSE)</f>
        <v>El dato ingresado como atributo @unitCodeListID es incorrecto.</v>
      </c>
      <c r="N142" s="141" t="s">
        <v>9</v>
      </c>
      <c r="O142" s="232"/>
    </row>
    <row r="143" spans="1:15" s="332" customFormat="1" ht="24" x14ac:dyDescent="0.3">
      <c r="A143" s="232"/>
      <c r="B143" s="1049"/>
      <c r="C143" s="1044"/>
      <c r="D143" s="1065"/>
      <c r="E143" s="1065"/>
      <c r="F143" s="1049"/>
      <c r="G143" s="131" t="s">
        <v>1088</v>
      </c>
      <c r="H143" s="139" t="s">
        <v>1285</v>
      </c>
      <c r="I143" s="131" t="s">
        <v>2411</v>
      </c>
      <c r="J143" s="132" t="s">
        <v>1089</v>
      </c>
      <c r="K143" s="138" t="s">
        <v>203</v>
      </c>
      <c r="L143" s="140" t="s">
        <v>1286</v>
      </c>
      <c r="M143" s="132" t="str">
        <f>VLOOKUP(L143,CódigosRetorno!$A$2:$B$2080,2,FALSE)</f>
        <v>El dato ingresado como atributo @unitCodeListAgencyName es incorrecto.</v>
      </c>
      <c r="N143" s="141" t="s">
        <v>9</v>
      </c>
      <c r="O143" s="232"/>
    </row>
    <row r="144" spans="1:15" s="332" customFormat="1" ht="24" x14ac:dyDescent="0.3">
      <c r="A144" s="232" t="s">
        <v>1094</v>
      </c>
      <c r="B144" s="125">
        <f>B140+1</f>
        <v>24</v>
      </c>
      <c r="C144" s="133" t="s">
        <v>2800</v>
      </c>
      <c r="D144" s="129" t="s">
        <v>324</v>
      </c>
      <c r="E144" s="125" t="s">
        <v>179</v>
      </c>
      <c r="F144" s="125" t="s">
        <v>766</v>
      </c>
      <c r="G144" s="129" t="s">
        <v>767</v>
      </c>
      <c r="H144" s="133" t="s">
        <v>3063</v>
      </c>
      <c r="I144" s="125">
        <v>1</v>
      </c>
      <c r="J144" s="132" t="s">
        <v>2802</v>
      </c>
      <c r="K144" s="138" t="s">
        <v>6</v>
      </c>
      <c r="L144" s="140" t="s">
        <v>2803</v>
      </c>
      <c r="M144" s="132" t="str">
        <f>VLOOKUP(L144,CódigosRetorno!$A$2:$B$2080,2,FALSE)</f>
        <v>CreditedQuantity - El dato ingresado no cumple con el estandar</v>
      </c>
      <c r="N144" s="131" t="s">
        <v>9</v>
      </c>
      <c r="O144" s="232"/>
    </row>
    <row r="145" spans="1:15" s="332" customFormat="1" ht="60" x14ac:dyDescent="0.3">
      <c r="A145" s="232"/>
      <c r="B145" s="131">
        <f>B144+1</f>
        <v>25</v>
      </c>
      <c r="C145" s="132" t="s">
        <v>1292</v>
      </c>
      <c r="D145" s="124" t="s">
        <v>324</v>
      </c>
      <c r="E145" s="124" t="s">
        <v>179</v>
      </c>
      <c r="F145" s="131" t="s">
        <v>223</v>
      </c>
      <c r="G145" s="124"/>
      <c r="H145" s="132" t="s">
        <v>3064</v>
      </c>
      <c r="I145" s="131" t="s">
        <v>2411</v>
      </c>
      <c r="J145" s="132" t="s">
        <v>2805</v>
      </c>
      <c r="K145" s="124" t="s">
        <v>203</v>
      </c>
      <c r="L145" s="138" t="s">
        <v>2806</v>
      </c>
      <c r="M145" s="132" t="str">
        <f>VLOOKUP(L145,CódigosRetorno!$A$2:$B$2080,2,FALSE)</f>
        <v>El código de producto no cumple con el formato establecido</v>
      </c>
      <c r="N145" s="131" t="s">
        <v>9</v>
      </c>
      <c r="O145" s="232"/>
    </row>
    <row r="146" spans="1:15" s="332" customFormat="1" ht="24" x14ac:dyDescent="0.3">
      <c r="A146" s="232"/>
      <c r="B146" s="1061">
        <f>B145+1</f>
        <v>26</v>
      </c>
      <c r="C146" s="1043" t="s">
        <v>3065</v>
      </c>
      <c r="D146" s="1061" t="s">
        <v>324</v>
      </c>
      <c r="E146" s="1061" t="s">
        <v>179</v>
      </c>
      <c r="F146" s="1118" t="s">
        <v>664</v>
      </c>
      <c r="G146" s="1177" t="s">
        <v>8112</v>
      </c>
      <c r="H146" s="1094" t="s">
        <v>3066</v>
      </c>
      <c r="I146" s="1047" t="s">
        <v>2411</v>
      </c>
      <c r="J146" s="132" t="s">
        <v>1300</v>
      </c>
      <c r="K146" s="124" t="s">
        <v>203</v>
      </c>
      <c r="L146" s="138" t="s">
        <v>1301</v>
      </c>
      <c r="M146" s="132" t="str">
        <f>VLOOKUP(L146,CódigosRetorno!$A$2:$B$2080,2,FALSE)</f>
        <v>El Código producto de SUNAT no es válido</v>
      </c>
      <c r="N146" s="131" t="s">
        <v>1302</v>
      </c>
      <c r="O146" s="232"/>
    </row>
    <row r="147" spans="1:15" s="332" customFormat="1" ht="24" x14ac:dyDescent="0.3">
      <c r="A147" s="232"/>
      <c r="B147" s="1062"/>
      <c r="C147" s="1058"/>
      <c r="D147" s="1062"/>
      <c r="E147" s="1062"/>
      <c r="F147" s="1119"/>
      <c r="G147" s="1178"/>
      <c r="H147" s="1094"/>
      <c r="I147" s="1047"/>
      <c r="J147" s="760" t="s">
        <v>8106</v>
      </c>
      <c r="K147" s="647" t="s">
        <v>9696</v>
      </c>
      <c r="L147" s="655" t="s">
        <v>8107</v>
      </c>
      <c r="M147" s="761" t="str">
        <f>VLOOKUP(L147,CódigosRetorno!$A$2:$B$2080,2,FALSE)</f>
        <v>El Código producto de SUNAT no es válido</v>
      </c>
      <c r="N147" s="717"/>
      <c r="O147" s="232"/>
    </row>
    <row r="148" spans="1:15" s="332" customFormat="1" ht="36" x14ac:dyDescent="0.3">
      <c r="A148" s="232"/>
      <c r="B148" s="1062"/>
      <c r="C148" s="1058"/>
      <c r="D148" s="1062"/>
      <c r="E148" s="1062"/>
      <c r="F148" s="1119"/>
      <c r="G148" s="1178"/>
      <c r="H148" s="1094"/>
      <c r="I148" s="1047"/>
      <c r="J148" s="760" t="s">
        <v>8108</v>
      </c>
      <c r="K148" s="647" t="s">
        <v>9696</v>
      </c>
      <c r="L148" s="655" t="s">
        <v>8107</v>
      </c>
      <c r="M148" s="761" t="str">
        <f>VLOOKUP(L148,CódigosRetorno!$A$2:$B$2080,2,FALSE)</f>
        <v>El Código producto de SUNAT no es válido</v>
      </c>
      <c r="N148" s="717" t="s">
        <v>8110</v>
      </c>
      <c r="O148" s="232"/>
    </row>
    <row r="149" spans="1:15" s="332" customFormat="1" ht="24" x14ac:dyDescent="0.3">
      <c r="A149" s="232"/>
      <c r="B149" s="1062"/>
      <c r="C149" s="1058"/>
      <c r="D149" s="1062"/>
      <c r="E149" s="1062"/>
      <c r="F149" s="1119"/>
      <c r="G149" s="1178"/>
      <c r="H149" s="1094"/>
      <c r="I149" s="1047"/>
      <c r="J149" s="627" t="s">
        <v>1300</v>
      </c>
      <c r="K149" s="625" t="s">
        <v>203</v>
      </c>
      <c r="L149" s="626" t="s">
        <v>1301</v>
      </c>
      <c r="M149" s="627" t="str">
        <f>VLOOKUP(L149,CódigosRetorno!$A$2:$B$2080,2,FALSE)</f>
        <v>El Código producto de SUNAT no es válido</v>
      </c>
      <c r="N149" s="628" t="s">
        <v>1302</v>
      </c>
      <c r="O149" s="232"/>
    </row>
    <row r="150" spans="1:15" s="332" customFormat="1" ht="36" x14ac:dyDescent="0.3">
      <c r="A150" s="232"/>
      <c r="B150" s="1062"/>
      <c r="C150" s="1058"/>
      <c r="D150" s="1062"/>
      <c r="E150" s="1062"/>
      <c r="F150" s="1119"/>
      <c r="G150" s="1179"/>
      <c r="H150" s="1094"/>
      <c r="I150" s="1047"/>
      <c r="J150" s="627" t="s">
        <v>1303</v>
      </c>
      <c r="K150" s="625" t="s">
        <v>203</v>
      </c>
      <c r="L150" s="626" t="s">
        <v>1304</v>
      </c>
      <c r="M150" s="627" t="str">
        <f>VLOOKUP(L150,CódigosRetorno!$A$2:$B$2080,2,FALSE)</f>
        <v>El Codigo de producto SUNAT debe especificarse como minimo al tercer nivel jerarquico (a nivel de clase del codigo UNSPSC)</v>
      </c>
      <c r="N150" s="628" t="s">
        <v>1302</v>
      </c>
      <c r="O150" s="232"/>
    </row>
    <row r="151" spans="1:15" s="332" customFormat="1" ht="24" x14ac:dyDescent="0.3">
      <c r="A151" s="232"/>
      <c r="B151" s="1062"/>
      <c r="C151" s="1058"/>
      <c r="D151" s="1062"/>
      <c r="E151" s="1062"/>
      <c r="F151" s="1117"/>
      <c r="G151" s="124" t="s">
        <v>1307</v>
      </c>
      <c r="H151" s="139" t="s">
        <v>1083</v>
      </c>
      <c r="I151" s="131" t="s">
        <v>2411</v>
      </c>
      <c r="J151" s="132" t="s">
        <v>1308</v>
      </c>
      <c r="K151" s="124" t="s">
        <v>203</v>
      </c>
      <c r="L151" s="138" t="s">
        <v>1085</v>
      </c>
      <c r="M151" s="132" t="str">
        <f>VLOOKUP(L151,CódigosRetorno!$A$2:$B$2080,2,FALSE)</f>
        <v>El dato ingresado como atributo @listID es incorrecto.</v>
      </c>
      <c r="N151" s="131" t="s">
        <v>9</v>
      </c>
      <c r="O151" s="232"/>
    </row>
    <row r="152" spans="1:15" s="332" customFormat="1" ht="24" x14ac:dyDescent="0.3">
      <c r="A152" s="232"/>
      <c r="B152" s="1062"/>
      <c r="C152" s="1058"/>
      <c r="D152" s="1062"/>
      <c r="E152" s="1062"/>
      <c r="F152" s="1117"/>
      <c r="G152" s="124" t="s">
        <v>1309</v>
      </c>
      <c r="H152" s="139" t="s">
        <v>1065</v>
      </c>
      <c r="I152" s="131" t="s">
        <v>2411</v>
      </c>
      <c r="J152" s="132" t="s">
        <v>1310</v>
      </c>
      <c r="K152" s="124" t="s">
        <v>203</v>
      </c>
      <c r="L152" s="138" t="s">
        <v>1066</v>
      </c>
      <c r="M152" s="132" t="str">
        <f>VLOOKUP(L152,CódigosRetorno!$A$2:$B$2080,2,FALSE)</f>
        <v>El dato ingresado como atributo @listAgencyName es incorrecto.</v>
      </c>
      <c r="N152" s="131" t="s">
        <v>9</v>
      </c>
      <c r="O152" s="232"/>
    </row>
    <row r="153" spans="1:15" s="332" customFormat="1" ht="24" x14ac:dyDescent="0.3">
      <c r="A153" s="232"/>
      <c r="B153" s="1062"/>
      <c r="C153" s="1058"/>
      <c r="D153" s="1062"/>
      <c r="E153" s="1062"/>
      <c r="F153" s="1117"/>
      <c r="G153" s="124" t="s">
        <v>1311</v>
      </c>
      <c r="H153" s="139" t="s">
        <v>1068</v>
      </c>
      <c r="I153" s="131" t="s">
        <v>2411</v>
      </c>
      <c r="J153" s="132" t="s">
        <v>1312</v>
      </c>
      <c r="K153" s="138" t="s">
        <v>203</v>
      </c>
      <c r="L153" s="140" t="s">
        <v>1070</v>
      </c>
      <c r="M153" s="132" t="str">
        <f>VLOOKUP(L153,CódigosRetorno!$A$2:$B$2080,2,FALSE)</f>
        <v>El dato ingresado como atributo @listName es incorrecto.</v>
      </c>
      <c r="N153" s="141" t="s">
        <v>9</v>
      </c>
      <c r="O153" s="232"/>
    </row>
    <row r="154" spans="1:15" s="332" customFormat="1" ht="24" x14ac:dyDescent="0.3">
      <c r="A154" s="232"/>
      <c r="B154" s="1061">
        <f>B146+1</f>
        <v>27</v>
      </c>
      <c r="C154" s="1043" t="s">
        <v>1313</v>
      </c>
      <c r="D154" s="1061" t="s">
        <v>324</v>
      </c>
      <c r="E154" s="1061" t="s">
        <v>179</v>
      </c>
      <c r="F154" s="1118" t="s">
        <v>1314</v>
      </c>
      <c r="G154" s="1048"/>
      <c r="H154" s="1043" t="s">
        <v>3067</v>
      </c>
      <c r="I154" s="132"/>
      <c r="J154" s="132" t="s">
        <v>1316</v>
      </c>
      <c r="K154" s="124" t="s">
        <v>203</v>
      </c>
      <c r="L154" s="138" t="s">
        <v>1317</v>
      </c>
      <c r="M154" s="132" t="str">
        <f>VLOOKUP(L154,CódigosRetorno!$A$2:$B$2080,2,FALSE)</f>
        <v>El código de producto GS1 no cumple el estandar</v>
      </c>
      <c r="N154" s="131" t="s">
        <v>9</v>
      </c>
      <c r="O154" s="232"/>
    </row>
    <row r="155" spans="1:15" s="332" customFormat="1" ht="24" x14ac:dyDescent="0.3">
      <c r="A155" s="232"/>
      <c r="B155" s="1062"/>
      <c r="C155" s="1058"/>
      <c r="D155" s="1062"/>
      <c r="E155" s="1062"/>
      <c r="F155" s="1119"/>
      <c r="G155" s="1057"/>
      <c r="H155" s="1058"/>
      <c r="I155" s="132"/>
      <c r="J155" s="132" t="s">
        <v>1318</v>
      </c>
      <c r="K155" s="124" t="s">
        <v>203</v>
      </c>
      <c r="L155" s="138" t="s">
        <v>1317</v>
      </c>
      <c r="M155" s="132" t="str">
        <f>VLOOKUP(L155,CódigosRetorno!$A$2:$B$2080,2,FALSE)</f>
        <v>El código de producto GS1 no cumple el estandar</v>
      </c>
      <c r="N155" s="131" t="s">
        <v>9</v>
      </c>
      <c r="O155" s="232"/>
    </row>
    <row r="156" spans="1:15" s="332" customFormat="1" ht="24" x14ac:dyDescent="0.3">
      <c r="A156" s="232"/>
      <c r="B156" s="1062"/>
      <c r="C156" s="1058"/>
      <c r="D156" s="1062"/>
      <c r="E156" s="1062"/>
      <c r="F156" s="1119"/>
      <c r="G156" s="1057"/>
      <c r="H156" s="1058"/>
      <c r="I156" s="132"/>
      <c r="J156" s="132" t="s">
        <v>1319</v>
      </c>
      <c r="K156" s="124" t="s">
        <v>203</v>
      </c>
      <c r="L156" s="138" t="s">
        <v>1317</v>
      </c>
      <c r="M156" s="132" t="str">
        <f>VLOOKUP(L156,CódigosRetorno!$A$2:$B$2080,2,FALSE)</f>
        <v>El código de producto GS1 no cumple el estandar</v>
      </c>
      <c r="N156" s="131" t="s">
        <v>9</v>
      </c>
      <c r="O156" s="232"/>
    </row>
    <row r="157" spans="1:15" s="332" customFormat="1" ht="24" x14ac:dyDescent="0.3">
      <c r="A157" s="232"/>
      <c r="B157" s="1062"/>
      <c r="C157" s="1058"/>
      <c r="D157" s="1062"/>
      <c r="E157" s="1062"/>
      <c r="F157" s="1119"/>
      <c r="G157" s="1057"/>
      <c r="H157" s="1058"/>
      <c r="I157" s="132"/>
      <c r="J157" s="132" t="s">
        <v>1320</v>
      </c>
      <c r="K157" s="124" t="s">
        <v>203</v>
      </c>
      <c r="L157" s="138" t="s">
        <v>1317</v>
      </c>
      <c r="M157" s="132" t="str">
        <f>VLOOKUP(L157,CódigosRetorno!$A$2:$B$2080,2,FALSE)</f>
        <v>El código de producto GS1 no cumple el estandar</v>
      </c>
      <c r="N157" s="131" t="s">
        <v>9</v>
      </c>
      <c r="O157" s="232"/>
    </row>
    <row r="158" spans="1:15" s="332" customFormat="1" ht="24" x14ac:dyDescent="0.3">
      <c r="A158" s="232"/>
      <c r="B158" s="1062"/>
      <c r="C158" s="1058"/>
      <c r="D158" s="1062"/>
      <c r="E158" s="1062"/>
      <c r="F158" s="1120"/>
      <c r="G158" s="1049"/>
      <c r="H158" s="1044"/>
      <c r="I158" s="132"/>
      <c r="J158" s="132" t="s">
        <v>1321</v>
      </c>
      <c r="K158" s="124" t="s">
        <v>203</v>
      </c>
      <c r="L158" s="138" t="s">
        <v>1322</v>
      </c>
      <c r="M158" s="132" t="str">
        <f>VLOOKUP(L158,CódigosRetorno!$A$2:$B$2080,2,FALSE)</f>
        <v>Si utiliza el estandar GS1 debe especificar el tipo de estructura GTIN</v>
      </c>
      <c r="N158" s="131" t="s">
        <v>9</v>
      </c>
      <c r="O158" s="232"/>
    </row>
    <row r="159" spans="1:15" s="332" customFormat="1" ht="24" x14ac:dyDescent="0.3">
      <c r="A159" s="232"/>
      <c r="B159" s="1062"/>
      <c r="C159" s="1058"/>
      <c r="D159" s="1062"/>
      <c r="E159" s="1062"/>
      <c r="F159" s="319" t="s">
        <v>1314</v>
      </c>
      <c r="G159" s="125"/>
      <c r="H159" s="326" t="s">
        <v>1323</v>
      </c>
      <c r="I159" s="125" t="s">
        <v>2411</v>
      </c>
      <c r="J159" s="132" t="s">
        <v>1324</v>
      </c>
      <c r="K159" s="124" t="s">
        <v>203</v>
      </c>
      <c r="L159" s="138" t="s">
        <v>1325</v>
      </c>
      <c r="M159" s="132" t="str">
        <f>VLOOKUP(L159,CódigosRetorno!$A$2:$B$2080,2,FALSE)</f>
        <v>El tipo de estructura GS1 no tiene un valor permitido</v>
      </c>
      <c r="N159" s="131" t="s">
        <v>9</v>
      </c>
      <c r="O159" s="232"/>
    </row>
    <row r="160" spans="1:15" s="332" customFormat="1" ht="48" x14ac:dyDescent="0.3">
      <c r="A160" s="232"/>
      <c r="B160" s="131">
        <f>B154+1</f>
        <v>28</v>
      </c>
      <c r="C160" s="132" t="s">
        <v>2810</v>
      </c>
      <c r="D160" s="124" t="s">
        <v>324</v>
      </c>
      <c r="E160" s="124" t="s">
        <v>179</v>
      </c>
      <c r="F160" s="131" t="s">
        <v>1341</v>
      </c>
      <c r="G160" s="124"/>
      <c r="H160" s="132" t="s">
        <v>3068</v>
      </c>
      <c r="I160" s="131">
        <v>1</v>
      </c>
      <c r="J160" s="132" t="s">
        <v>2812</v>
      </c>
      <c r="K160" s="124" t="s">
        <v>203</v>
      </c>
      <c r="L160" s="138" t="s">
        <v>2813</v>
      </c>
      <c r="M160" s="132" t="str">
        <f>VLOOKUP(L160,CódigosRetorno!$A$2:$B$2080,2,FALSE)</f>
        <v>Descripción del Ítem - El dato ingresado no cumple con el formato establecido.</v>
      </c>
      <c r="N160" s="131" t="s">
        <v>9</v>
      </c>
      <c r="O160" s="232"/>
    </row>
    <row r="161" spans="1:15" s="332" customFormat="1" ht="60" x14ac:dyDescent="0.3">
      <c r="A161" s="232"/>
      <c r="B161" s="1048">
        <f>B160+1</f>
        <v>29</v>
      </c>
      <c r="C161" s="1043" t="s">
        <v>2814</v>
      </c>
      <c r="D161" s="1061" t="s">
        <v>324</v>
      </c>
      <c r="E161" s="1048" t="s">
        <v>179</v>
      </c>
      <c r="F161" s="1048" t="s">
        <v>766</v>
      </c>
      <c r="G161" s="1061" t="s">
        <v>767</v>
      </c>
      <c r="H161" s="1043" t="s">
        <v>3069</v>
      </c>
      <c r="I161" s="1048">
        <v>1</v>
      </c>
      <c r="J161" s="132" t="s">
        <v>8059</v>
      </c>
      <c r="K161" s="138" t="s">
        <v>6</v>
      </c>
      <c r="L161" s="140" t="s">
        <v>1350</v>
      </c>
      <c r="M161" s="132" t="str">
        <f>VLOOKUP(L161,CódigosRetorno!$A$2:$B$2080,2,FALSE)</f>
        <v>El dato ingresado en PriceAmount del Valor de venta unitario por item no cumple con el formato establecido</v>
      </c>
      <c r="N161" s="131"/>
      <c r="O161" s="232"/>
    </row>
    <row r="162" spans="1:15" s="332" customFormat="1" ht="48" x14ac:dyDescent="0.3">
      <c r="A162" s="232"/>
      <c r="B162" s="1057"/>
      <c r="C162" s="1058"/>
      <c r="D162" s="1062"/>
      <c r="E162" s="1057"/>
      <c r="F162" s="1049"/>
      <c r="G162" s="1065"/>
      <c r="H162" s="1044"/>
      <c r="I162" s="1049"/>
      <c r="J162" s="134" t="s">
        <v>1351</v>
      </c>
      <c r="K162" s="138" t="s">
        <v>6</v>
      </c>
      <c r="L162" s="140" t="s">
        <v>1352</v>
      </c>
      <c r="M162" s="132" t="str">
        <f>VLOOKUP(L162,CódigosRetorno!$A$2:$B$2080,2,FALSE)</f>
        <v>Operacion gratuita, solo debe consignar un monto referencial</v>
      </c>
      <c r="N162" s="131" t="s">
        <v>9</v>
      </c>
      <c r="O162" s="232"/>
    </row>
    <row r="163" spans="1:15" s="332" customFormat="1" ht="24" x14ac:dyDescent="0.3">
      <c r="A163" s="232"/>
      <c r="B163" s="1049"/>
      <c r="C163" s="1044"/>
      <c r="D163" s="1065"/>
      <c r="E163" s="1049"/>
      <c r="F163" s="131" t="s">
        <v>141</v>
      </c>
      <c r="G163" s="124" t="s">
        <v>303</v>
      </c>
      <c r="H163" s="139" t="s">
        <v>1353</v>
      </c>
      <c r="I163" s="131">
        <v>1</v>
      </c>
      <c r="J163" s="134" t="s">
        <v>1376</v>
      </c>
      <c r="K163" s="138" t="s">
        <v>6</v>
      </c>
      <c r="L163" s="140" t="s">
        <v>939</v>
      </c>
      <c r="M163" s="132" t="str">
        <f>VLOOKUP(L163,CódigosRetorno!$A$2:$B$2080,2,FALSE)</f>
        <v>La moneda debe ser la misma en todo el documento. Salvo las percepciones que sólo son en moneda nacional</v>
      </c>
      <c r="N163" s="131" t="s">
        <v>1080</v>
      </c>
      <c r="O163" s="232"/>
    </row>
    <row r="164" spans="1:15" s="332" customFormat="1" ht="24" x14ac:dyDescent="0.3">
      <c r="A164" s="232"/>
      <c r="B164" s="1048">
        <f>B161+1</f>
        <v>30</v>
      </c>
      <c r="C164" s="1043" t="s">
        <v>3070</v>
      </c>
      <c r="D164" s="1061" t="s">
        <v>324</v>
      </c>
      <c r="E164" s="1048" t="s">
        <v>179</v>
      </c>
      <c r="F164" s="1048" t="s">
        <v>766</v>
      </c>
      <c r="G164" s="1048" t="s">
        <v>767</v>
      </c>
      <c r="H164" s="1043" t="s">
        <v>3071</v>
      </c>
      <c r="I164" s="1048">
        <v>1</v>
      </c>
      <c r="J164" s="132" t="s">
        <v>1349</v>
      </c>
      <c r="K164" s="138" t="s">
        <v>6</v>
      </c>
      <c r="L164" s="140" t="s">
        <v>1358</v>
      </c>
      <c r="M164" s="132" t="str">
        <f>VLOOKUP(L164,CódigosRetorno!$A$2:$B$2080,2,FALSE)</f>
        <v>El dato ingresado en PriceAmount del Precio de venta unitario por item no cumple con el formato establecido</v>
      </c>
      <c r="N164" s="131"/>
      <c r="O164" s="232"/>
    </row>
    <row r="165" spans="1:15" s="332" customFormat="1" ht="96" x14ac:dyDescent="0.3">
      <c r="A165" s="232"/>
      <c r="B165" s="1057"/>
      <c r="C165" s="1058"/>
      <c r="D165" s="1062"/>
      <c r="E165" s="1057"/>
      <c r="F165" s="1057"/>
      <c r="G165" s="1057"/>
      <c r="H165" s="1058"/>
      <c r="I165" s="1057"/>
      <c r="J165" s="132" t="s">
        <v>3072</v>
      </c>
      <c r="K165" s="562" t="s">
        <v>6</v>
      </c>
      <c r="L165" s="562" t="s">
        <v>1360</v>
      </c>
      <c r="M165" s="132" t="str">
        <f>VLOOKUP(L165,CódigosRetorno!$A$2:$B$2080,2,FALSE)</f>
        <v>El precio unitario de la operación que está informando difiere de los cálculos realizados en base a la información remitida</v>
      </c>
      <c r="N165" s="131"/>
      <c r="O165" s="232"/>
    </row>
    <row r="166" spans="1:15" s="332" customFormat="1" ht="108" x14ac:dyDescent="0.3">
      <c r="A166" s="232"/>
      <c r="B166" s="1057"/>
      <c r="C166" s="1058"/>
      <c r="D166" s="1062"/>
      <c r="E166" s="1057"/>
      <c r="F166" s="1057"/>
      <c r="G166" s="1057"/>
      <c r="H166" s="1058"/>
      <c r="I166" s="126"/>
      <c r="J166" s="132" t="s">
        <v>3073</v>
      </c>
      <c r="K166" s="138" t="s">
        <v>203</v>
      </c>
      <c r="L166" s="140" t="s">
        <v>2465</v>
      </c>
      <c r="M166" s="132" t="str">
        <f>VLOOKUP(L166,CódigosRetorno!$A$2:$B$2080,2,FALSE)</f>
        <v>El precio unitario de la operación que está informando difiere de los cálculos realizados en base a la información remitida</v>
      </c>
      <c r="N166" s="131"/>
      <c r="O166" s="232"/>
    </row>
    <row r="167" spans="1:15" s="332" customFormat="1" ht="72" x14ac:dyDescent="0.3">
      <c r="A167" s="232"/>
      <c r="B167" s="1057"/>
      <c r="C167" s="1058"/>
      <c r="D167" s="1062"/>
      <c r="E167" s="1057"/>
      <c r="F167" s="1049"/>
      <c r="G167" s="1049"/>
      <c r="H167" s="1044"/>
      <c r="I167" s="126"/>
      <c r="J167" s="132" t="s">
        <v>2467</v>
      </c>
      <c r="K167" s="138" t="s">
        <v>6</v>
      </c>
      <c r="L167" s="140" t="s">
        <v>1373</v>
      </c>
      <c r="M167" s="132" t="str">
        <f>VLOOKUP(L167,CódigosRetorno!$A$2:$B$2080,2,FALSE)</f>
        <v>Si existe 'Valor referencial unitario en operac. no onerosas' con monto mayor a cero, la operacion debe ser gratuita (codigo de tributo 9996)</v>
      </c>
      <c r="N167" s="131" t="s">
        <v>9</v>
      </c>
      <c r="O167" s="232"/>
    </row>
    <row r="168" spans="1:15" s="332" customFormat="1" ht="24" x14ac:dyDescent="0.3">
      <c r="A168" s="232"/>
      <c r="B168" s="1057"/>
      <c r="C168" s="1058"/>
      <c r="D168" s="1062"/>
      <c r="E168" s="1057"/>
      <c r="F168" s="131" t="s">
        <v>141</v>
      </c>
      <c r="G168" s="124" t="s">
        <v>303</v>
      </c>
      <c r="H168" s="326" t="s">
        <v>1353</v>
      </c>
      <c r="I168" s="131">
        <v>1</v>
      </c>
      <c r="J168" s="134" t="s">
        <v>1376</v>
      </c>
      <c r="K168" s="138" t="s">
        <v>6</v>
      </c>
      <c r="L168" s="140" t="s">
        <v>939</v>
      </c>
      <c r="M168" s="132" t="str">
        <f>VLOOKUP(L168,CódigosRetorno!$A$2:$B$2080,2,FALSE)</f>
        <v>La moneda debe ser la misma en todo el documento. Salvo las percepciones que sólo son en moneda nacional</v>
      </c>
      <c r="N168" s="131" t="s">
        <v>1080</v>
      </c>
      <c r="O168" s="232"/>
    </row>
    <row r="169" spans="1:15" s="332" customFormat="1" ht="24" x14ac:dyDescent="0.3">
      <c r="A169" s="232"/>
      <c r="B169" s="1057"/>
      <c r="C169" s="1058"/>
      <c r="D169" s="1062"/>
      <c r="E169" s="1057"/>
      <c r="F169" s="1047" t="s">
        <v>325</v>
      </c>
      <c r="G169" s="1063" t="s">
        <v>2466</v>
      </c>
      <c r="H169" s="1059" t="s">
        <v>3074</v>
      </c>
      <c r="I169" s="1048">
        <v>1</v>
      </c>
      <c r="J169" s="132" t="s">
        <v>2820</v>
      </c>
      <c r="K169" s="138" t="s">
        <v>6</v>
      </c>
      <c r="L169" s="140" t="s">
        <v>1363</v>
      </c>
      <c r="M169" s="132" t="str">
        <f>VLOOKUP(L169,CódigosRetorno!$A$2:$B$2080,2,FALSE)</f>
        <v>Se ha consignado un valor invalido en el campo cbc:PriceTypeCode</v>
      </c>
      <c r="N169" s="131" t="s">
        <v>1364</v>
      </c>
      <c r="O169" s="232"/>
    </row>
    <row r="170" spans="1:15" s="332" customFormat="1" ht="36" x14ac:dyDescent="0.3">
      <c r="A170" s="232"/>
      <c r="B170" s="1057"/>
      <c r="C170" s="1058"/>
      <c r="D170" s="1062"/>
      <c r="E170" s="1057"/>
      <c r="F170" s="1047"/>
      <c r="G170" s="1063"/>
      <c r="H170" s="1068"/>
      <c r="I170" s="1057"/>
      <c r="J170" s="132" t="s">
        <v>8057</v>
      </c>
      <c r="K170" s="138" t="s">
        <v>6</v>
      </c>
      <c r="L170" s="140" t="s">
        <v>1363</v>
      </c>
      <c r="M170" s="132" t="str">
        <f>VLOOKUP(L170,CódigosRetorno!$A$2:$B$2080,2,FALSE)</f>
        <v>Se ha consignado un valor invalido en el campo cbc:PriceTypeCode</v>
      </c>
      <c r="N170" s="131" t="s">
        <v>9</v>
      </c>
      <c r="O170" s="232"/>
    </row>
    <row r="171" spans="1:15" s="332" customFormat="1" ht="36" x14ac:dyDescent="0.3">
      <c r="A171" s="232"/>
      <c r="B171" s="1057"/>
      <c r="C171" s="1058"/>
      <c r="D171" s="1062"/>
      <c r="E171" s="1057"/>
      <c r="F171" s="1047"/>
      <c r="G171" s="1063"/>
      <c r="H171" s="1060"/>
      <c r="I171" s="1049"/>
      <c r="J171" s="139" t="s">
        <v>1365</v>
      </c>
      <c r="K171" s="138" t="s">
        <v>6</v>
      </c>
      <c r="L171" s="140" t="s">
        <v>1366</v>
      </c>
      <c r="M171" s="132" t="str">
        <f>VLOOKUP(L171,CódigosRetorno!$A$2:$B$2080,2,FALSE)</f>
        <v>Existe mas de un tag cac:AlternativeConditionPrice con el mismo cbc:PriceTypeCode</v>
      </c>
      <c r="N171" s="131" t="s">
        <v>9</v>
      </c>
      <c r="O171" s="232"/>
    </row>
    <row r="172" spans="1:15" s="332" customFormat="1" ht="24" x14ac:dyDescent="0.3">
      <c r="A172" s="232"/>
      <c r="B172" s="1057"/>
      <c r="C172" s="1058"/>
      <c r="D172" s="1062"/>
      <c r="E172" s="1063" t="s">
        <v>179</v>
      </c>
      <c r="F172" s="1048"/>
      <c r="G172" s="141" t="s">
        <v>1367</v>
      </c>
      <c r="H172" s="91" t="s">
        <v>1068</v>
      </c>
      <c r="I172" s="125" t="s">
        <v>2411</v>
      </c>
      <c r="J172" s="132" t="s">
        <v>1368</v>
      </c>
      <c r="K172" s="138" t="s">
        <v>203</v>
      </c>
      <c r="L172" s="140" t="s">
        <v>1070</v>
      </c>
      <c r="M172" s="132" t="str">
        <f>VLOOKUP(L172,CódigosRetorno!$A$2:$B$2080,2,FALSE)</f>
        <v>El dato ingresado como atributo @listName es incorrecto.</v>
      </c>
      <c r="N172" s="141" t="s">
        <v>9</v>
      </c>
      <c r="O172" s="232"/>
    </row>
    <row r="173" spans="1:15" s="332" customFormat="1" ht="24" x14ac:dyDescent="0.3">
      <c r="A173" s="232"/>
      <c r="B173" s="1057"/>
      <c r="C173" s="1058"/>
      <c r="D173" s="1062"/>
      <c r="E173" s="1063"/>
      <c r="F173" s="1057"/>
      <c r="G173" s="141" t="s">
        <v>1045</v>
      </c>
      <c r="H173" s="91" t="s">
        <v>1065</v>
      </c>
      <c r="I173" s="125" t="s">
        <v>2411</v>
      </c>
      <c r="J173" s="132" t="s">
        <v>1047</v>
      </c>
      <c r="K173" s="124" t="s">
        <v>203</v>
      </c>
      <c r="L173" s="138" t="s">
        <v>1066</v>
      </c>
      <c r="M173" s="132" t="str">
        <f>VLOOKUP(L173,CódigosRetorno!$A$2:$B$2080,2,FALSE)</f>
        <v>El dato ingresado como atributo @listAgencyName es incorrecto.</v>
      </c>
      <c r="N173" s="141" t="s">
        <v>9</v>
      </c>
      <c r="O173" s="232"/>
    </row>
    <row r="174" spans="1:15" s="332" customFormat="1" ht="24" x14ac:dyDescent="0.3">
      <c r="A174" s="232"/>
      <c r="B174" s="1049"/>
      <c r="C174" s="1044"/>
      <c r="D174" s="1065"/>
      <c r="E174" s="1063"/>
      <c r="F174" s="1049"/>
      <c r="G174" s="141" t="s">
        <v>1369</v>
      </c>
      <c r="H174" s="91" t="s">
        <v>1072</v>
      </c>
      <c r="I174" s="125" t="s">
        <v>2411</v>
      </c>
      <c r="J174" s="132" t="s">
        <v>1370</v>
      </c>
      <c r="K174" s="138" t="s">
        <v>203</v>
      </c>
      <c r="L174" s="140" t="s">
        <v>1074</v>
      </c>
      <c r="M174" s="132" t="str">
        <f>VLOOKUP(L174,CódigosRetorno!$A$2:$B$2080,2,FALSE)</f>
        <v>El dato ingresado como atributo @listURI es incorrecto.</v>
      </c>
      <c r="N174" s="141" t="s">
        <v>9</v>
      </c>
      <c r="O174" s="232"/>
    </row>
    <row r="175" spans="1:15" s="332" customFormat="1" x14ac:dyDescent="0.3">
      <c r="A175" s="232"/>
      <c r="B175" s="1047">
        <f>B164+1</f>
        <v>31</v>
      </c>
      <c r="C175" s="1094" t="s">
        <v>2821</v>
      </c>
      <c r="D175" s="1063" t="s">
        <v>324</v>
      </c>
      <c r="E175" s="1063" t="s">
        <v>179</v>
      </c>
      <c r="F175" s="1048" t="s">
        <v>295</v>
      </c>
      <c r="G175" s="1048" t="s">
        <v>296</v>
      </c>
      <c r="H175" s="1043" t="s">
        <v>3075</v>
      </c>
      <c r="I175" s="1048">
        <v>1</v>
      </c>
      <c r="J175" s="132" t="s">
        <v>3076</v>
      </c>
      <c r="K175" s="124" t="s">
        <v>6</v>
      </c>
      <c r="L175" s="138" t="s">
        <v>1381</v>
      </c>
      <c r="M175" s="132" t="str">
        <f>VLOOKUP(L175,CódigosRetorno!$A$2:$B$2080,2,FALSE)</f>
        <v>El xml no contiene el tag de impuesto por linea (TaxtTotal).</v>
      </c>
      <c r="N175" s="141" t="s">
        <v>9</v>
      </c>
      <c r="O175" s="232"/>
    </row>
    <row r="176" spans="1:15" s="332" customFormat="1" ht="36" x14ac:dyDescent="0.3">
      <c r="A176" s="232"/>
      <c r="B176" s="1047"/>
      <c r="C176" s="1094"/>
      <c r="D176" s="1063"/>
      <c r="E176" s="1063"/>
      <c r="F176" s="1057"/>
      <c r="G176" s="1057"/>
      <c r="H176" s="1058"/>
      <c r="I176" s="1057"/>
      <c r="J176" s="132" t="s">
        <v>2468</v>
      </c>
      <c r="K176" s="124" t="s">
        <v>6</v>
      </c>
      <c r="L176" s="138" t="s">
        <v>1383</v>
      </c>
      <c r="M176" s="132" t="str">
        <f>VLOOKUP(L176,CódigosRetorno!$A$2:$B$2080,2,FALSE)</f>
        <v>El dato ingresado en el monto total de impuestos por línea no cumple con el formato establecido</v>
      </c>
      <c r="N176" s="141" t="s">
        <v>9</v>
      </c>
      <c r="O176" s="232"/>
    </row>
    <row r="177" spans="1:15" s="332" customFormat="1" ht="60" x14ac:dyDescent="0.3">
      <c r="A177" s="232"/>
      <c r="B177" s="1047"/>
      <c r="C177" s="1094"/>
      <c r="D177" s="1063"/>
      <c r="E177" s="1063"/>
      <c r="F177" s="1057"/>
      <c r="G177" s="1057"/>
      <c r="H177" s="1058"/>
      <c r="I177" s="1057"/>
      <c r="J177" s="132" t="s">
        <v>2824</v>
      </c>
      <c r="K177" s="564" t="s">
        <v>6</v>
      </c>
      <c r="L177" s="562" t="s">
        <v>1385</v>
      </c>
      <c r="M177" s="132" t="str">
        <f>VLOOKUP(L177,CódigosRetorno!$A$2:$B$2080,2,FALSE)</f>
        <v>El importe total de impuestos por línea no coincide con la sumatoria de los impuestos por línea.</v>
      </c>
      <c r="N177" s="141" t="s">
        <v>9</v>
      </c>
      <c r="O177" s="232"/>
    </row>
    <row r="178" spans="1:15" s="332" customFormat="1" ht="60" x14ac:dyDescent="0.3">
      <c r="A178" s="232"/>
      <c r="B178" s="1047"/>
      <c r="C178" s="1094"/>
      <c r="D178" s="1063"/>
      <c r="E178" s="1063"/>
      <c r="F178" s="1057"/>
      <c r="G178" s="1057"/>
      <c r="H178" s="1058"/>
      <c r="I178" s="1057"/>
      <c r="J178" s="132" t="s">
        <v>2825</v>
      </c>
      <c r="K178" s="124" t="s">
        <v>203</v>
      </c>
      <c r="L178" s="138" t="s">
        <v>2469</v>
      </c>
      <c r="M178" s="132" t="str">
        <f>VLOOKUP(L178,CódigosRetorno!$A$2:$B$2080,2,FALSE)</f>
        <v>El importe total de impuestos por línea no coincide con la sumatoria de los impuestos por línea.</v>
      </c>
      <c r="N178" s="141" t="s">
        <v>9</v>
      </c>
      <c r="O178" s="232"/>
    </row>
    <row r="179" spans="1:15" s="332" customFormat="1" x14ac:dyDescent="0.3">
      <c r="A179" s="232"/>
      <c r="B179" s="1047"/>
      <c r="C179" s="1094"/>
      <c r="D179" s="1063"/>
      <c r="E179" s="1063"/>
      <c r="F179" s="1049"/>
      <c r="G179" s="1049"/>
      <c r="H179" s="1044"/>
      <c r="I179" s="1049"/>
      <c r="J179" s="91" t="s">
        <v>1386</v>
      </c>
      <c r="K179" s="124" t="s">
        <v>6</v>
      </c>
      <c r="L179" s="77" t="s">
        <v>1387</v>
      </c>
      <c r="M179" s="132" t="str">
        <f>VLOOKUP(L179,CódigosRetorno!$A$2:$B$2080,2,FALSE)</f>
        <v>El tag cac:TaxTotal no debe repetirse a nivel de Item</v>
      </c>
      <c r="N179" s="131" t="s">
        <v>9</v>
      </c>
      <c r="O179" s="232"/>
    </row>
    <row r="180" spans="1:15" s="332" customFormat="1" ht="24" x14ac:dyDescent="0.3">
      <c r="A180" s="232"/>
      <c r="B180" s="1047"/>
      <c r="C180" s="1094"/>
      <c r="D180" s="1063"/>
      <c r="E180" s="1063"/>
      <c r="F180" s="126" t="s">
        <v>141</v>
      </c>
      <c r="G180" s="124" t="s">
        <v>303</v>
      </c>
      <c r="H180" s="139" t="s">
        <v>1353</v>
      </c>
      <c r="I180" s="131">
        <v>1</v>
      </c>
      <c r="J180" s="134" t="s">
        <v>1376</v>
      </c>
      <c r="K180" s="138" t="s">
        <v>6</v>
      </c>
      <c r="L180" s="140" t="s">
        <v>939</v>
      </c>
      <c r="M180" s="132" t="str">
        <f>VLOOKUP(L180,CódigosRetorno!$A$2:$B$2080,2,FALSE)</f>
        <v>La moneda debe ser la misma en todo el documento. Salvo las percepciones que sólo son en moneda nacional</v>
      </c>
      <c r="N180" s="131" t="s">
        <v>1080</v>
      </c>
      <c r="O180" s="232"/>
    </row>
    <row r="181" spans="1:15" s="332" customFormat="1" ht="36" x14ac:dyDescent="0.3">
      <c r="A181" s="222"/>
      <c r="B181" s="1048">
        <f>B175+1</f>
        <v>32</v>
      </c>
      <c r="C181" s="1043" t="s">
        <v>2470</v>
      </c>
      <c r="D181" s="1061" t="s">
        <v>324</v>
      </c>
      <c r="E181" s="1061" t="s">
        <v>179</v>
      </c>
      <c r="F181" s="1048" t="s">
        <v>295</v>
      </c>
      <c r="G181" s="1061" t="s">
        <v>296</v>
      </c>
      <c r="H181" s="1043" t="s">
        <v>3077</v>
      </c>
      <c r="I181" s="1048" t="s">
        <v>2411</v>
      </c>
      <c r="J181" s="132" t="s">
        <v>2468</v>
      </c>
      <c r="K181" s="38" t="s">
        <v>6</v>
      </c>
      <c r="L181" s="140" t="s">
        <v>1390</v>
      </c>
      <c r="M181" s="132" t="str">
        <f>VLOOKUP(L181,CódigosRetorno!$A$2:$B$2080,2,FALSE)</f>
        <v>El dato ingresado en TaxableAmount de la linea no cumple con el formato establecido</v>
      </c>
      <c r="N181" s="131" t="s">
        <v>9</v>
      </c>
      <c r="O181" s="222"/>
    </row>
    <row r="182" spans="1:15" s="332" customFormat="1" ht="36" x14ac:dyDescent="0.3">
      <c r="A182" s="222"/>
      <c r="B182" s="1057"/>
      <c r="C182" s="1058"/>
      <c r="D182" s="1062"/>
      <c r="E182" s="1062"/>
      <c r="F182" s="1057"/>
      <c r="G182" s="1062"/>
      <c r="H182" s="1058"/>
      <c r="I182" s="1057"/>
      <c r="J182" s="134" t="s">
        <v>3078</v>
      </c>
      <c r="K182" s="138" t="s">
        <v>6</v>
      </c>
      <c r="L182" s="76" t="s">
        <v>3079</v>
      </c>
      <c r="M182" s="132" t="str">
        <f>VLOOKUP(L182,CódigosRetorno!$A$2:$B$2080,2,FALSE)</f>
        <v>Factura de operacion sujeta IVAP debe consignar Monto de impuestos por item</v>
      </c>
      <c r="N182" s="131" t="s">
        <v>9</v>
      </c>
      <c r="O182" s="222"/>
    </row>
    <row r="183" spans="1:15" s="332" customFormat="1" ht="72" x14ac:dyDescent="0.3">
      <c r="A183" s="222"/>
      <c r="B183" s="1057"/>
      <c r="C183" s="1058"/>
      <c r="D183" s="1062"/>
      <c r="E183" s="1062"/>
      <c r="F183" s="1057"/>
      <c r="G183" s="1062"/>
      <c r="H183" s="1058"/>
      <c r="I183" s="1057"/>
      <c r="J183" s="132" t="s">
        <v>3080</v>
      </c>
      <c r="K183" s="562" t="s">
        <v>6</v>
      </c>
      <c r="L183" s="562" t="s">
        <v>1392</v>
      </c>
      <c r="M183" s="132" t="str">
        <f>VLOOKUP(L183,CódigosRetorno!$A$2:$B$2080,2,FALSE)</f>
        <v>La base imponible a nivel de línea difiere de la información consignada en el comprobante</v>
      </c>
      <c r="N183" s="131" t="s">
        <v>9</v>
      </c>
      <c r="O183" s="222"/>
    </row>
    <row r="184" spans="1:15" s="332" customFormat="1" ht="84" x14ac:dyDescent="0.3">
      <c r="A184" s="222"/>
      <c r="B184" s="1057"/>
      <c r="C184" s="1058"/>
      <c r="D184" s="1062"/>
      <c r="E184" s="1062"/>
      <c r="F184" s="1057"/>
      <c r="G184" s="1062"/>
      <c r="H184" s="1058"/>
      <c r="I184" s="1057"/>
      <c r="J184" s="132" t="s">
        <v>3081</v>
      </c>
      <c r="K184" s="124" t="s">
        <v>203</v>
      </c>
      <c r="L184" s="138" t="s">
        <v>2473</v>
      </c>
      <c r="M184" s="132" t="str">
        <f>VLOOKUP(L184,CódigosRetorno!$A$2:$B$2080,2,FALSE)</f>
        <v>La base imponible a nivel de línea difiere de la información consignada en el comprobante</v>
      </c>
      <c r="N184" s="131"/>
      <c r="O184" s="222"/>
    </row>
    <row r="185" spans="1:15" s="332" customFormat="1" ht="60" x14ac:dyDescent="0.3">
      <c r="A185" s="222"/>
      <c r="B185" s="1057"/>
      <c r="C185" s="1058"/>
      <c r="D185" s="1062"/>
      <c r="E185" s="1062"/>
      <c r="F185" s="1057"/>
      <c r="G185" s="1062"/>
      <c r="H185" s="1058"/>
      <c r="I185" s="1057"/>
      <c r="J185" s="132" t="s">
        <v>3082</v>
      </c>
      <c r="K185" s="562" t="s">
        <v>6</v>
      </c>
      <c r="L185" s="562" t="s">
        <v>1392</v>
      </c>
      <c r="M185" s="132" t="str">
        <f>VLOOKUP(L185,CódigosRetorno!$A$2:$B$2080,2,FALSE)</f>
        <v>La base imponible a nivel de línea difiere de la información consignada en el comprobante</v>
      </c>
      <c r="N185" s="131"/>
      <c r="O185" s="222"/>
    </row>
    <row r="186" spans="1:15" s="332" customFormat="1" ht="60" x14ac:dyDescent="0.3">
      <c r="A186" s="222"/>
      <c r="B186" s="1057"/>
      <c r="C186" s="1058"/>
      <c r="D186" s="1062"/>
      <c r="E186" s="1062"/>
      <c r="F186" s="1057"/>
      <c r="G186" s="1062"/>
      <c r="H186" s="1058"/>
      <c r="I186" s="1057"/>
      <c r="J186" s="132" t="s">
        <v>3083</v>
      </c>
      <c r="K186" s="124" t="s">
        <v>203</v>
      </c>
      <c r="L186" s="138" t="s">
        <v>2473</v>
      </c>
      <c r="M186" s="132" t="str">
        <f>VLOOKUP(L186,CódigosRetorno!$A$2:$B$2080,2,FALSE)</f>
        <v>La base imponible a nivel de línea difiere de la información consignada en el comprobante</v>
      </c>
      <c r="N186" s="131" t="s">
        <v>9</v>
      </c>
      <c r="O186" s="222"/>
    </row>
    <row r="187" spans="1:15" s="332" customFormat="1" ht="24" x14ac:dyDescent="0.3">
      <c r="A187" s="222"/>
      <c r="B187" s="1057"/>
      <c r="C187" s="1058"/>
      <c r="D187" s="1062"/>
      <c r="E187" s="1062"/>
      <c r="F187" s="125" t="s">
        <v>141</v>
      </c>
      <c r="G187" s="129" t="s">
        <v>303</v>
      </c>
      <c r="H187" s="91" t="s">
        <v>1394</v>
      </c>
      <c r="I187" s="131">
        <v>1</v>
      </c>
      <c r="J187" s="134" t="s">
        <v>1376</v>
      </c>
      <c r="K187" s="138" t="s">
        <v>6</v>
      </c>
      <c r="L187" s="140" t="s">
        <v>939</v>
      </c>
      <c r="M187" s="132" t="str">
        <f>VLOOKUP(L187,CódigosRetorno!$A$2:$B$2080,2,FALSE)</f>
        <v>La moneda debe ser la misma en todo el documento. Salvo las percepciones que sólo son en moneda nacional</v>
      </c>
      <c r="N187" s="131" t="s">
        <v>1080</v>
      </c>
      <c r="O187" s="222"/>
    </row>
    <row r="188" spans="1:15" s="332" customFormat="1" ht="24" x14ac:dyDescent="0.3">
      <c r="A188" s="222"/>
      <c r="B188" s="1057"/>
      <c r="C188" s="1058"/>
      <c r="D188" s="1062"/>
      <c r="E188" s="1062"/>
      <c r="F188" s="1048" t="s">
        <v>295</v>
      </c>
      <c r="G188" s="1061" t="s">
        <v>296</v>
      </c>
      <c r="H188" s="1043" t="s">
        <v>3084</v>
      </c>
      <c r="I188" s="1048">
        <v>1</v>
      </c>
      <c r="J188" s="132" t="s">
        <v>946</v>
      </c>
      <c r="K188" s="138" t="s">
        <v>6</v>
      </c>
      <c r="L188" s="140" t="s">
        <v>1397</v>
      </c>
      <c r="M188" s="132" t="str">
        <f>VLOOKUP(L188,CódigosRetorno!$A$2:$B$2080,2,FALSE)</f>
        <v>El dato ingresado en TaxAmount de la linea no cumple con el formato establecido</v>
      </c>
      <c r="N188" s="131" t="s">
        <v>9</v>
      </c>
      <c r="O188" s="222"/>
    </row>
    <row r="189" spans="1:15" s="332" customFormat="1" ht="36" x14ac:dyDescent="0.3">
      <c r="A189" s="222"/>
      <c r="B189" s="1057"/>
      <c r="C189" s="1058"/>
      <c r="D189" s="1062"/>
      <c r="E189" s="1062"/>
      <c r="F189" s="1057"/>
      <c r="G189" s="1062"/>
      <c r="H189" s="1058"/>
      <c r="I189" s="1057"/>
      <c r="J189" s="132" t="s">
        <v>1398</v>
      </c>
      <c r="K189" s="138" t="s">
        <v>6</v>
      </c>
      <c r="L189" s="140" t="s">
        <v>1399</v>
      </c>
      <c r="M189" s="132" t="str">
        <f>VLOOKUP(L189,CódigosRetorno!$A$2:$B$2080,2,FALSE)</f>
        <v>El monto de afectacion de IGV por linea debe ser igual a 0.00 para Exoneradas, Inafectas, Exportación, Gratuitas de exoneradas o Gratuitas de inafectas.</v>
      </c>
      <c r="N189" s="141" t="s">
        <v>9</v>
      </c>
      <c r="O189" s="222"/>
    </row>
    <row r="190" spans="1:15" s="332" customFormat="1" ht="60" x14ac:dyDescent="0.3">
      <c r="A190" s="222"/>
      <c r="B190" s="1057"/>
      <c r="C190" s="1058"/>
      <c r="D190" s="1062"/>
      <c r="E190" s="1062"/>
      <c r="F190" s="1057"/>
      <c r="G190" s="1062"/>
      <c r="H190" s="1058"/>
      <c r="I190" s="1057"/>
      <c r="J190" s="132" t="s">
        <v>1400</v>
      </c>
      <c r="K190" s="138" t="s">
        <v>6</v>
      </c>
      <c r="L190" s="140" t="s">
        <v>1401</v>
      </c>
      <c r="M190" s="132" t="str">
        <f>VLOOKUP(L190,CódigosRetorno!$A$2:$B$2080,2,FALSE)</f>
        <v>El monto de afectación de IGV por linea debe ser diferente a 0.00.</v>
      </c>
      <c r="N190" s="141" t="s">
        <v>9</v>
      </c>
      <c r="O190" s="222"/>
    </row>
    <row r="191" spans="1:15" s="332" customFormat="1" ht="48" x14ac:dyDescent="0.3">
      <c r="A191" s="222"/>
      <c r="B191" s="1057"/>
      <c r="C191" s="1058"/>
      <c r="D191" s="1062"/>
      <c r="E191" s="1062"/>
      <c r="F191" s="1057"/>
      <c r="G191" s="1062"/>
      <c r="H191" s="1058"/>
      <c r="I191" s="1057"/>
      <c r="J191" s="132" t="s">
        <v>1402</v>
      </c>
      <c r="K191" s="138" t="s">
        <v>6</v>
      </c>
      <c r="L191" s="140" t="s">
        <v>1399</v>
      </c>
      <c r="M191" s="132" t="str">
        <f>VLOOKUP(L191,CódigosRetorno!$A$2:$B$2080,2,FALSE)</f>
        <v>El monto de afectacion de IGV por linea debe ser igual a 0.00 para Exoneradas, Inafectas, Exportación, Gratuitas de exoneradas o Gratuitas de inafectas.</v>
      </c>
      <c r="N191" s="141" t="s">
        <v>9</v>
      </c>
      <c r="O191" s="222"/>
    </row>
    <row r="192" spans="1:15" s="332" customFormat="1" ht="48" x14ac:dyDescent="0.3">
      <c r="A192" s="222"/>
      <c r="B192" s="1057"/>
      <c r="C192" s="1058"/>
      <c r="D192" s="1062"/>
      <c r="E192" s="1062"/>
      <c r="F192" s="1057"/>
      <c r="G192" s="1062"/>
      <c r="H192" s="1058"/>
      <c r="I192" s="1057"/>
      <c r="J192" s="132" t="s">
        <v>1403</v>
      </c>
      <c r="K192" s="138" t="s">
        <v>6</v>
      </c>
      <c r="L192" s="140" t="s">
        <v>1401</v>
      </c>
      <c r="M192" s="132" t="str">
        <f>VLOOKUP(L192,CódigosRetorno!$A$2:$B$2080,2,FALSE)</f>
        <v>El monto de afectación de IGV por linea debe ser diferente a 0.00.</v>
      </c>
      <c r="N192" s="141" t="s">
        <v>9</v>
      </c>
      <c r="O192" s="222"/>
    </row>
    <row r="193" spans="1:15" s="332" customFormat="1" ht="60" x14ac:dyDescent="0.3">
      <c r="A193" s="222"/>
      <c r="B193" s="1057"/>
      <c r="C193" s="1058"/>
      <c r="D193" s="1062"/>
      <c r="E193" s="1062"/>
      <c r="F193" s="1057"/>
      <c r="G193" s="1062"/>
      <c r="H193" s="1058"/>
      <c r="I193" s="1057"/>
      <c r="J193" s="132" t="s">
        <v>2832</v>
      </c>
      <c r="K193" s="138" t="s">
        <v>6</v>
      </c>
      <c r="L193" s="140" t="s">
        <v>1405</v>
      </c>
      <c r="M193" s="132" t="str">
        <f>VLOOKUP(L193,CódigosRetorno!$A$2:$B$2080,2,FALSE)</f>
        <v>El producto del factor y monto base de la afectación del IGV/IVAP no corresponde al monto de afectacion de linea.</v>
      </c>
      <c r="N193" s="131" t="s">
        <v>9</v>
      </c>
      <c r="O193" s="222"/>
    </row>
    <row r="194" spans="1:15" s="332" customFormat="1" ht="24" x14ac:dyDescent="0.3">
      <c r="A194" s="222"/>
      <c r="B194" s="1057"/>
      <c r="C194" s="1058"/>
      <c r="D194" s="1062"/>
      <c r="E194" s="1062"/>
      <c r="F194" s="1049"/>
      <c r="G194" s="1065"/>
      <c r="H194" s="1044"/>
      <c r="I194" s="126"/>
      <c r="J194" s="646" t="s">
        <v>8330</v>
      </c>
      <c r="K194" s="655" t="s">
        <v>6</v>
      </c>
      <c r="L194" s="650" t="s">
        <v>8331</v>
      </c>
      <c r="M194" s="646" t="str">
        <f>VLOOKUP(L194,CódigosRetorno!$A$2:$B$2080,2,FALSE)</f>
        <v>Las penalidades son operaciones inafectas del IGV</v>
      </c>
      <c r="N194" s="131" t="s">
        <v>9</v>
      </c>
      <c r="O194" s="232"/>
    </row>
    <row r="195" spans="1:15" s="332" customFormat="1" ht="24" x14ac:dyDescent="0.3">
      <c r="A195" s="222"/>
      <c r="B195" s="1057"/>
      <c r="C195" s="1058"/>
      <c r="D195" s="1062"/>
      <c r="E195" s="1062"/>
      <c r="F195" s="125" t="s">
        <v>141</v>
      </c>
      <c r="G195" s="129" t="s">
        <v>303</v>
      </c>
      <c r="H195" s="91" t="s">
        <v>1353</v>
      </c>
      <c r="I195" s="131">
        <v>1</v>
      </c>
      <c r="J195" s="134" t="s">
        <v>1376</v>
      </c>
      <c r="K195" s="138" t="s">
        <v>6</v>
      </c>
      <c r="L195" s="140" t="s">
        <v>939</v>
      </c>
      <c r="M195" s="132" t="str">
        <f>VLOOKUP(L195,CódigosRetorno!$A$2:$B$2080,2,FALSE)</f>
        <v>La moneda debe ser la misma en todo el documento. Salvo las percepciones que sólo son en moneda nacional</v>
      </c>
      <c r="N195" s="131" t="s">
        <v>1080</v>
      </c>
      <c r="O195" s="222"/>
    </row>
    <row r="196" spans="1:15" s="332" customFormat="1" ht="24" x14ac:dyDescent="0.3">
      <c r="A196" s="222"/>
      <c r="B196" s="1057"/>
      <c r="C196" s="1058"/>
      <c r="D196" s="1062"/>
      <c r="E196" s="1062"/>
      <c r="F196" s="1048" t="s">
        <v>1406</v>
      </c>
      <c r="G196" s="1048" t="s">
        <v>1407</v>
      </c>
      <c r="H196" s="1043" t="s">
        <v>3085</v>
      </c>
      <c r="I196" s="1048" t="s">
        <v>2411</v>
      </c>
      <c r="J196" s="134" t="s">
        <v>1409</v>
      </c>
      <c r="K196" s="138" t="s">
        <v>6</v>
      </c>
      <c r="L196" s="140" t="s">
        <v>1410</v>
      </c>
      <c r="M196" s="132" t="str">
        <f>VLOOKUP(L196,CódigosRetorno!$A$2:$B$2080,2,FALSE)</f>
        <v>El XML no contiene el tag de la tasa del tributo de la línea</v>
      </c>
      <c r="N196" s="141" t="s">
        <v>9</v>
      </c>
      <c r="O196" s="222"/>
    </row>
    <row r="197" spans="1:15" s="332" customFormat="1" ht="36" x14ac:dyDescent="0.3">
      <c r="A197" s="222"/>
      <c r="B197" s="1057"/>
      <c r="C197" s="1058"/>
      <c r="D197" s="1062"/>
      <c r="E197" s="1062"/>
      <c r="F197" s="1057"/>
      <c r="G197" s="1057"/>
      <c r="H197" s="1058"/>
      <c r="I197" s="1057"/>
      <c r="J197" s="132" t="s">
        <v>1521</v>
      </c>
      <c r="K197" s="138" t="s">
        <v>6</v>
      </c>
      <c r="L197" s="140" t="s">
        <v>1412</v>
      </c>
      <c r="M197" s="132" t="str">
        <f>VLOOKUP(L197,CódigosRetorno!$A$2:$B$2080,2,FALSE)</f>
        <v>El dato ingresado como factor de afectacion por linea no cumple con el formato establecido.</v>
      </c>
      <c r="N197" s="141" t="s">
        <v>9</v>
      </c>
      <c r="O197" s="222"/>
    </row>
    <row r="198" spans="1:15" s="332" customFormat="1" ht="36" x14ac:dyDescent="0.3">
      <c r="A198" s="222"/>
      <c r="B198" s="1057"/>
      <c r="C198" s="1058"/>
      <c r="D198" s="1062"/>
      <c r="E198" s="1062"/>
      <c r="F198" s="1057"/>
      <c r="G198" s="1057"/>
      <c r="H198" s="1058"/>
      <c r="I198" s="1057"/>
      <c r="J198" s="132" t="s">
        <v>1398</v>
      </c>
      <c r="K198" s="138" t="s">
        <v>6</v>
      </c>
      <c r="L198" s="140" t="s">
        <v>3086</v>
      </c>
      <c r="M198" s="132" t="str">
        <f>VLOOKUP(L198,CódigosRetorno!$A$2:$B$2080,2,FALSE)</f>
        <v>El factor de afectación de IGV por linea debe ser igual a 0.00 para Exoneradas, Inafectas, Exportación, Gratuitas de exoneradas o Gratuitas de inafectas.</v>
      </c>
      <c r="N198" s="141" t="s">
        <v>9</v>
      </c>
      <c r="O198" s="222"/>
    </row>
    <row r="199" spans="1:15" s="332" customFormat="1" ht="48" x14ac:dyDescent="0.3">
      <c r="A199" s="222"/>
      <c r="B199" s="1057"/>
      <c r="C199" s="1058"/>
      <c r="D199" s="1062"/>
      <c r="E199" s="1062"/>
      <c r="F199" s="1057"/>
      <c r="G199" s="1057"/>
      <c r="H199" s="1058"/>
      <c r="I199" s="1057"/>
      <c r="J199" s="132" t="s">
        <v>1413</v>
      </c>
      <c r="K199" s="138" t="s">
        <v>6</v>
      </c>
      <c r="L199" s="140" t="s">
        <v>1414</v>
      </c>
      <c r="M199" s="132" t="str">
        <f>VLOOKUP(L199,CódigosRetorno!$A$2:$B$2080,2,FALSE)</f>
        <v>El factor de afectación de IGV por linea debe ser diferente a 0.00.</v>
      </c>
      <c r="N199" s="141" t="s">
        <v>9</v>
      </c>
      <c r="O199" s="222"/>
    </row>
    <row r="200" spans="1:15" s="332" customFormat="1" ht="36" x14ac:dyDescent="0.3">
      <c r="A200" s="222"/>
      <c r="B200" s="1057"/>
      <c r="C200" s="1058"/>
      <c r="D200" s="1062"/>
      <c r="E200" s="1062"/>
      <c r="F200" s="1057"/>
      <c r="G200" s="1057"/>
      <c r="H200" s="1058"/>
      <c r="I200" s="1057"/>
      <c r="J200" s="132" t="s">
        <v>1415</v>
      </c>
      <c r="K200" s="138" t="s">
        <v>6</v>
      </c>
      <c r="L200" s="140" t="s">
        <v>1414</v>
      </c>
      <c r="M200" s="132" t="str">
        <f>VLOOKUP(L200,CódigosRetorno!$A$2:$B$2080,2,FALSE)</f>
        <v>El factor de afectación de IGV por linea debe ser diferente a 0.00.</v>
      </c>
      <c r="N200" s="141" t="s">
        <v>9</v>
      </c>
      <c r="O200" s="222"/>
    </row>
    <row r="201" spans="1:15" s="332" customFormat="1" ht="36" x14ac:dyDescent="0.3">
      <c r="A201" s="222"/>
      <c r="B201" s="1057"/>
      <c r="C201" s="1058"/>
      <c r="D201" s="1062"/>
      <c r="E201" s="1062"/>
      <c r="F201" s="1048"/>
      <c r="G201" s="1063" t="s">
        <v>1416</v>
      </c>
      <c r="H201" s="1042" t="s">
        <v>3087</v>
      </c>
      <c r="I201" s="1048">
        <v>1</v>
      </c>
      <c r="J201" s="132" t="s">
        <v>1418</v>
      </c>
      <c r="K201" s="138" t="s">
        <v>6</v>
      </c>
      <c r="L201" s="140" t="s">
        <v>1419</v>
      </c>
      <c r="M201" s="132" t="str">
        <f>VLOOKUP(L201,CódigosRetorno!$A$2:$B$2080,2,FALSE)</f>
        <v>El XML no contiene el tag cbc:TaxExemptionReasonCode de Afectacion al IGV</v>
      </c>
      <c r="N201" s="141" t="s">
        <v>9</v>
      </c>
      <c r="O201" s="222"/>
    </row>
    <row r="202" spans="1:15" s="332" customFormat="1" ht="24" x14ac:dyDescent="0.3">
      <c r="A202" s="222"/>
      <c r="B202" s="1057"/>
      <c r="C202" s="1058"/>
      <c r="D202" s="1062"/>
      <c r="E202" s="1062"/>
      <c r="F202" s="1057"/>
      <c r="G202" s="1063"/>
      <c r="H202" s="1042"/>
      <c r="I202" s="1057"/>
      <c r="J202" s="132" t="s">
        <v>1420</v>
      </c>
      <c r="K202" s="138" t="s">
        <v>6</v>
      </c>
      <c r="L202" s="140" t="s">
        <v>1421</v>
      </c>
      <c r="M202" s="132" t="str">
        <f>VLOOKUP(L202,CódigosRetorno!$A$2:$B$2080,2,FALSE)</f>
        <v>Afectación de IGV no corresponde al código de tributo de la linea.</v>
      </c>
      <c r="N202" s="141" t="s">
        <v>9</v>
      </c>
      <c r="O202" s="222"/>
    </row>
    <row r="203" spans="1:15" s="332" customFormat="1" ht="48" x14ac:dyDescent="0.3">
      <c r="A203" s="222"/>
      <c r="B203" s="1057"/>
      <c r="C203" s="1058"/>
      <c r="D203" s="1062"/>
      <c r="E203" s="1062"/>
      <c r="F203" s="1057"/>
      <c r="G203" s="1063"/>
      <c r="H203" s="1042"/>
      <c r="I203" s="1057"/>
      <c r="J203" s="132" t="s">
        <v>1422</v>
      </c>
      <c r="K203" s="138" t="s">
        <v>6</v>
      </c>
      <c r="L203" s="140" t="s">
        <v>1423</v>
      </c>
      <c r="M203" s="132" t="str">
        <f>VLOOKUP(L203,CódigosRetorno!$A$2:$B$2080,2,FALSE)</f>
        <v>El tipo de afectacion del IGV es incorrecto</v>
      </c>
      <c r="N203" s="141" t="s">
        <v>1424</v>
      </c>
      <c r="O203" s="222"/>
    </row>
    <row r="204" spans="1:15" s="332" customFormat="1" ht="24" x14ac:dyDescent="0.3">
      <c r="A204" s="222"/>
      <c r="B204" s="1057"/>
      <c r="C204" s="1058"/>
      <c r="D204" s="1062"/>
      <c r="E204" s="1062"/>
      <c r="F204" s="1057"/>
      <c r="G204" s="1063"/>
      <c r="H204" s="1042"/>
      <c r="I204" s="1057"/>
      <c r="J204" s="132" t="s">
        <v>3088</v>
      </c>
      <c r="K204" s="138" t="s">
        <v>6</v>
      </c>
      <c r="L204" s="140" t="s">
        <v>1426</v>
      </c>
      <c r="M204" s="132" t="str">
        <f>VLOOKUP(L204,CódigosRetorno!$A$2:$B$2080,2,FALSE)</f>
        <v>Operaciones de exportacion, deben consignar Tipo Afectacion igual a 40</v>
      </c>
      <c r="N204" s="131" t="s">
        <v>9</v>
      </c>
      <c r="O204" s="222"/>
    </row>
    <row r="205" spans="1:15" s="332" customFormat="1" ht="24" x14ac:dyDescent="0.3">
      <c r="A205" s="222"/>
      <c r="B205" s="1057"/>
      <c r="C205" s="1058"/>
      <c r="D205" s="1062"/>
      <c r="E205" s="1062"/>
      <c r="F205" s="1057"/>
      <c r="G205" s="1063"/>
      <c r="H205" s="1042"/>
      <c r="I205" s="1057"/>
      <c r="J205" s="132" t="s">
        <v>3089</v>
      </c>
      <c r="K205" s="138" t="s">
        <v>6</v>
      </c>
      <c r="L205" s="140" t="s">
        <v>1428</v>
      </c>
      <c r="M205" s="132" t="str">
        <f>VLOOKUP(L205,CódigosRetorno!$A$2:$B$2080,2,FALSE)</f>
        <v>Comprobante operacion sujeta IVAP solo debe tener ítems con código de afectación del IGV igual a 17</v>
      </c>
      <c r="N205" s="131" t="s">
        <v>9</v>
      </c>
      <c r="O205" s="222"/>
    </row>
    <row r="206" spans="1:15" s="332" customFormat="1" ht="24" x14ac:dyDescent="0.3">
      <c r="A206" s="222"/>
      <c r="B206" s="1057"/>
      <c r="C206" s="1058"/>
      <c r="D206" s="1062"/>
      <c r="E206" s="1062"/>
      <c r="F206" s="1057"/>
      <c r="G206" s="1063"/>
      <c r="H206" s="1042"/>
      <c r="I206" s="1057"/>
      <c r="J206" s="132" t="s">
        <v>3090</v>
      </c>
      <c r="K206" s="138" t="s">
        <v>6</v>
      </c>
      <c r="L206" s="140" t="s">
        <v>2838</v>
      </c>
      <c r="M206" s="132" t="str">
        <f>VLOOKUP(L206,CódigosRetorno!$A$2:$B$2080,2,FALSE)</f>
        <v>Tipo de nota debe ser 'Ajustes afectos al IVAP'</v>
      </c>
      <c r="N206" s="141" t="s">
        <v>9</v>
      </c>
      <c r="O206" s="222"/>
    </row>
    <row r="207" spans="1:15" s="332" customFormat="1" ht="24" x14ac:dyDescent="0.3">
      <c r="A207" s="222"/>
      <c r="B207" s="1057"/>
      <c r="C207" s="1058"/>
      <c r="D207" s="1062"/>
      <c r="E207" s="1062"/>
      <c r="F207" s="1048"/>
      <c r="G207" s="141" t="s">
        <v>1045</v>
      </c>
      <c r="H207" s="91" t="s">
        <v>1065</v>
      </c>
      <c r="I207" s="131" t="s">
        <v>2411</v>
      </c>
      <c r="J207" s="132" t="s">
        <v>1047</v>
      </c>
      <c r="K207" s="138" t="s">
        <v>203</v>
      </c>
      <c r="L207" s="140" t="s">
        <v>1066</v>
      </c>
      <c r="M207" s="132" t="str">
        <f>VLOOKUP(L207,CódigosRetorno!$A$2:$B$2080,2,FALSE)</f>
        <v>El dato ingresado como atributo @listAgencyName es incorrecto.</v>
      </c>
      <c r="N207" s="141" t="s">
        <v>9</v>
      </c>
      <c r="O207" s="222"/>
    </row>
    <row r="208" spans="1:15" s="332" customFormat="1" ht="24" x14ac:dyDescent="0.3">
      <c r="A208" s="222"/>
      <c r="B208" s="1057"/>
      <c r="C208" s="1058"/>
      <c r="D208" s="1062"/>
      <c r="E208" s="1062"/>
      <c r="F208" s="1057"/>
      <c r="G208" s="141" t="s">
        <v>1429</v>
      </c>
      <c r="H208" s="91" t="s">
        <v>1068</v>
      </c>
      <c r="I208" s="131" t="s">
        <v>2411</v>
      </c>
      <c r="J208" s="132" t="s">
        <v>1430</v>
      </c>
      <c r="K208" s="124" t="s">
        <v>203</v>
      </c>
      <c r="L208" s="138" t="s">
        <v>1070</v>
      </c>
      <c r="M208" s="132" t="str">
        <f>VLOOKUP(L208,CódigosRetorno!$A$2:$B$2080,2,FALSE)</f>
        <v>El dato ingresado como atributo @listName es incorrecto.</v>
      </c>
      <c r="N208" s="141" t="s">
        <v>9</v>
      </c>
      <c r="O208" s="222"/>
    </row>
    <row r="209" spans="1:15" s="332" customFormat="1" ht="24" x14ac:dyDescent="0.3">
      <c r="A209" s="222"/>
      <c r="B209" s="1057"/>
      <c r="C209" s="1058"/>
      <c r="D209" s="1062"/>
      <c r="E209" s="1062"/>
      <c r="F209" s="1049"/>
      <c r="G209" s="131" t="s">
        <v>1431</v>
      </c>
      <c r="H209" s="91" t="s">
        <v>1072</v>
      </c>
      <c r="I209" s="131" t="s">
        <v>2411</v>
      </c>
      <c r="J209" s="132" t="s">
        <v>1432</v>
      </c>
      <c r="K209" s="138" t="s">
        <v>203</v>
      </c>
      <c r="L209" s="140" t="s">
        <v>1074</v>
      </c>
      <c r="M209" s="132" t="str">
        <f>VLOOKUP(L209,CódigosRetorno!$A$2:$B$2080,2,FALSE)</f>
        <v>El dato ingresado como atributo @listURI es incorrecto.</v>
      </c>
      <c r="N209" s="141" t="s">
        <v>9</v>
      </c>
      <c r="O209" s="222"/>
    </row>
    <row r="210" spans="1:15" s="332" customFormat="1" ht="24" x14ac:dyDescent="0.3">
      <c r="A210" s="222"/>
      <c r="B210" s="1057"/>
      <c r="C210" s="1058"/>
      <c r="D210" s="1062"/>
      <c r="E210" s="1062"/>
      <c r="F210" s="1048" t="s">
        <v>655</v>
      </c>
      <c r="G210" s="1063" t="s">
        <v>991</v>
      </c>
      <c r="H210" s="1042" t="s">
        <v>3091</v>
      </c>
      <c r="I210" s="1048">
        <v>1</v>
      </c>
      <c r="J210" s="132" t="s">
        <v>599</v>
      </c>
      <c r="K210" s="138" t="s">
        <v>6</v>
      </c>
      <c r="L210" s="140" t="s">
        <v>1434</v>
      </c>
      <c r="M210" s="132" t="str">
        <f>VLOOKUP(L210,CódigosRetorno!$A$2:$B$2080,2,FALSE)</f>
        <v>El XML no contiene el tag cac:TaxCategory/cac:TaxScheme/cbc:ID del Item</v>
      </c>
      <c r="N210" s="131" t="s">
        <v>9</v>
      </c>
      <c r="O210" s="222"/>
    </row>
    <row r="211" spans="1:15" s="332" customFormat="1" ht="24" x14ac:dyDescent="0.3">
      <c r="A211" s="222"/>
      <c r="B211" s="1057"/>
      <c r="C211" s="1058"/>
      <c r="D211" s="1062"/>
      <c r="E211" s="1062"/>
      <c r="F211" s="1057"/>
      <c r="G211" s="1063"/>
      <c r="H211" s="1042"/>
      <c r="I211" s="1057"/>
      <c r="J211" s="132" t="s">
        <v>463</v>
      </c>
      <c r="K211" s="138" t="s">
        <v>6</v>
      </c>
      <c r="L211" s="140" t="s">
        <v>1435</v>
      </c>
      <c r="M211" s="132" t="str">
        <f>VLOOKUP(L211,CódigosRetorno!$A$2:$B$2080,2,FALSE)</f>
        <v>El codigo del tributo es invalido</v>
      </c>
      <c r="N211" s="131" t="s">
        <v>1436</v>
      </c>
      <c r="O211" s="222"/>
    </row>
    <row r="212" spans="1:15" s="332" customFormat="1" ht="24" x14ac:dyDescent="0.3">
      <c r="A212" s="222"/>
      <c r="B212" s="1057"/>
      <c r="C212" s="1058"/>
      <c r="D212" s="1062"/>
      <c r="E212" s="1062"/>
      <c r="F212" s="1057"/>
      <c r="G212" s="1063"/>
      <c r="H212" s="1042"/>
      <c r="I212" s="1057"/>
      <c r="J212" s="139" t="s">
        <v>1437</v>
      </c>
      <c r="K212" s="138" t="s">
        <v>6</v>
      </c>
      <c r="L212" s="140" t="s">
        <v>1438</v>
      </c>
      <c r="M212" s="132" t="str">
        <f>VLOOKUP(L212,CódigosRetorno!$A$2:$B$2080,2,FALSE)</f>
        <v>El código de tributo no debe repetirse a nivel de item</v>
      </c>
      <c r="N212" s="141" t="s">
        <v>9</v>
      </c>
      <c r="O212" s="222"/>
    </row>
    <row r="213" spans="1:15" s="332" customFormat="1" ht="48" x14ac:dyDescent="0.3">
      <c r="A213" s="222"/>
      <c r="B213" s="1057"/>
      <c r="C213" s="1058"/>
      <c r="D213" s="1062"/>
      <c r="E213" s="1062"/>
      <c r="F213" s="1057"/>
      <c r="G213" s="1063"/>
      <c r="H213" s="1042"/>
      <c r="I213" s="1057"/>
      <c r="J213" s="139" t="s">
        <v>3092</v>
      </c>
      <c r="K213" s="138" t="s">
        <v>6</v>
      </c>
      <c r="L213" s="140" t="s">
        <v>1440</v>
      </c>
      <c r="M213" s="132" t="str">
        <f>VLOOKUP(L213,CódigosRetorno!$A$2:$B$2080,2,FALSE)</f>
        <v>El XML debe contener al menos un tributo por linea de afectacion por IGV</v>
      </c>
      <c r="N213" s="141" t="s">
        <v>9</v>
      </c>
      <c r="O213" s="222"/>
    </row>
    <row r="214" spans="1:15" s="332" customFormat="1" ht="108" x14ac:dyDescent="0.3">
      <c r="A214" s="222"/>
      <c r="B214" s="1057"/>
      <c r="C214" s="1058"/>
      <c r="D214" s="1062"/>
      <c r="E214" s="1062"/>
      <c r="F214" s="1057"/>
      <c r="G214" s="1063"/>
      <c r="H214" s="1042"/>
      <c r="I214" s="1057"/>
      <c r="J214" s="134" t="s">
        <v>1441</v>
      </c>
      <c r="K214" s="138" t="s">
        <v>6</v>
      </c>
      <c r="L214" s="140" t="s">
        <v>1442</v>
      </c>
      <c r="M214" s="132" t="str">
        <f>VLOOKUP(L214,CódigosRetorno!$A$2:$B$2080,2,FALSE)</f>
        <v>La combinación de tributos no es permitida</v>
      </c>
      <c r="N214" s="141" t="s">
        <v>9</v>
      </c>
      <c r="O214" s="222"/>
    </row>
    <row r="215" spans="1:15" s="332" customFormat="1" ht="24" x14ac:dyDescent="0.3">
      <c r="A215" s="222"/>
      <c r="B215" s="1057"/>
      <c r="C215" s="1058"/>
      <c r="D215" s="1062"/>
      <c r="E215" s="1062"/>
      <c r="F215" s="1047"/>
      <c r="G215" s="131" t="s">
        <v>1443</v>
      </c>
      <c r="H215" s="132" t="s">
        <v>1113</v>
      </c>
      <c r="I215" s="352" t="s">
        <v>2411</v>
      </c>
      <c r="J215" s="132" t="s">
        <v>1444</v>
      </c>
      <c r="K215" s="124" t="s">
        <v>203</v>
      </c>
      <c r="L215" s="138" t="s">
        <v>1115</v>
      </c>
      <c r="M215" s="132" t="str">
        <f>VLOOKUP(L215,CódigosRetorno!$A$2:$B$2080,2,FALSE)</f>
        <v>El dato ingresado como atributo @schemeName es incorrecto.</v>
      </c>
      <c r="N215" s="141" t="s">
        <v>9</v>
      </c>
      <c r="O215" s="222"/>
    </row>
    <row r="216" spans="1:15" s="332" customFormat="1" ht="24" x14ac:dyDescent="0.3">
      <c r="A216" s="222"/>
      <c r="B216" s="1057"/>
      <c r="C216" s="1058"/>
      <c r="D216" s="1062"/>
      <c r="E216" s="1062"/>
      <c r="F216" s="1047"/>
      <c r="G216" s="131" t="s">
        <v>1045</v>
      </c>
      <c r="H216" s="132" t="s">
        <v>1046</v>
      </c>
      <c r="I216" s="352" t="s">
        <v>2411</v>
      </c>
      <c r="J216" s="132" t="s">
        <v>1047</v>
      </c>
      <c r="K216" s="124" t="s">
        <v>203</v>
      </c>
      <c r="L216" s="138" t="s">
        <v>1048</v>
      </c>
      <c r="M216" s="132" t="str">
        <f>VLOOKUP(L216,CódigosRetorno!$A$2:$B$2080,2,FALSE)</f>
        <v>El dato ingresado como atributo @schemeAgencyName es incorrecto.</v>
      </c>
      <c r="N216" s="141" t="s">
        <v>9</v>
      </c>
      <c r="O216" s="222"/>
    </row>
    <row r="217" spans="1:15" s="332" customFormat="1" ht="24" x14ac:dyDescent="0.3">
      <c r="A217" s="222"/>
      <c r="B217" s="1057"/>
      <c r="C217" s="1058"/>
      <c r="D217" s="1062"/>
      <c r="E217" s="1062"/>
      <c r="F217" s="1047"/>
      <c r="G217" s="141" t="s">
        <v>1445</v>
      </c>
      <c r="H217" s="91" t="s">
        <v>1117</v>
      </c>
      <c r="I217" s="352" t="s">
        <v>2411</v>
      </c>
      <c r="J217" s="132" t="s">
        <v>1446</v>
      </c>
      <c r="K217" s="138" t="s">
        <v>203</v>
      </c>
      <c r="L217" s="140" t="s">
        <v>1119</v>
      </c>
      <c r="M217" s="132" t="str">
        <f>VLOOKUP(L217,CódigosRetorno!$A$2:$B$2080,2,FALSE)</f>
        <v>El dato ingresado como atributo @schemeURI es incorrecto.</v>
      </c>
      <c r="N217" s="141" t="s">
        <v>9</v>
      </c>
      <c r="O217" s="222"/>
    </row>
    <row r="218" spans="1:15" s="332" customFormat="1" ht="24" x14ac:dyDescent="0.3">
      <c r="A218" s="222"/>
      <c r="B218" s="1057"/>
      <c r="C218" s="1058"/>
      <c r="D218" s="1062"/>
      <c r="E218" s="1062"/>
      <c r="F218" s="1047" t="s">
        <v>1447</v>
      </c>
      <c r="G218" s="1065" t="s">
        <v>991</v>
      </c>
      <c r="H218" s="1060" t="s">
        <v>3093</v>
      </c>
      <c r="I218" s="1048">
        <v>1</v>
      </c>
      <c r="J218" s="132" t="s">
        <v>599</v>
      </c>
      <c r="K218" s="138" t="s">
        <v>6</v>
      </c>
      <c r="L218" s="140" t="s">
        <v>1449</v>
      </c>
      <c r="M218" s="132" t="str">
        <f>VLOOKUP(L218,CódigosRetorno!$A$2:$B$2080,2,FALSE)</f>
        <v>El XML no contiene el tag o no existe información del nombre de tributo de la línea</v>
      </c>
      <c r="N218" s="131" t="s">
        <v>9</v>
      </c>
      <c r="O218" s="222"/>
    </row>
    <row r="219" spans="1:15" s="332" customFormat="1" ht="24" x14ac:dyDescent="0.3">
      <c r="A219" s="222"/>
      <c r="B219" s="1057"/>
      <c r="C219" s="1058"/>
      <c r="D219" s="1062"/>
      <c r="E219" s="1062"/>
      <c r="F219" s="1047"/>
      <c r="G219" s="1063"/>
      <c r="H219" s="1042"/>
      <c r="I219" s="1057"/>
      <c r="J219" s="134" t="s">
        <v>1450</v>
      </c>
      <c r="K219" s="138" t="s">
        <v>6</v>
      </c>
      <c r="L219" s="140" t="s">
        <v>1003</v>
      </c>
      <c r="M219" s="132" t="str">
        <f>VLOOKUP(L219,CódigosRetorno!$A$2:$B$2080,2,FALSE)</f>
        <v>Nombre de tributo no corresponde al código de tributo de la linea.</v>
      </c>
      <c r="N219" s="131" t="s">
        <v>1436</v>
      </c>
      <c r="O219" s="222"/>
    </row>
    <row r="220" spans="1:15" s="332" customFormat="1" ht="36" x14ac:dyDescent="0.3">
      <c r="A220" s="222"/>
      <c r="B220" s="1057"/>
      <c r="C220" s="1058"/>
      <c r="D220" s="1062"/>
      <c r="E220" s="1065"/>
      <c r="F220" s="125" t="s">
        <v>141</v>
      </c>
      <c r="G220" s="129"/>
      <c r="H220" s="133" t="s">
        <v>3094</v>
      </c>
      <c r="I220" s="125">
        <v>1</v>
      </c>
      <c r="J220" s="134" t="s">
        <v>1452</v>
      </c>
      <c r="K220" s="138" t="s">
        <v>6</v>
      </c>
      <c r="L220" s="138" t="s">
        <v>1453</v>
      </c>
      <c r="M220" s="132" t="str">
        <f>VLOOKUP(L220,CódigosRetorno!$A$2:$B$2080,2,FALSE)</f>
        <v>El Name o TaxTypeCode debe corresponder al codigo de tributo del item</v>
      </c>
      <c r="N220" s="131" t="s">
        <v>1436</v>
      </c>
      <c r="O220" s="222"/>
    </row>
    <row r="221" spans="1:15" s="332" customFormat="1" ht="36" x14ac:dyDescent="0.3">
      <c r="A221" s="222"/>
      <c r="B221" s="1048">
        <f>B181+1</f>
        <v>33</v>
      </c>
      <c r="C221" s="1043" t="s">
        <v>1454</v>
      </c>
      <c r="D221" s="1061" t="s">
        <v>324</v>
      </c>
      <c r="E221" s="1061" t="s">
        <v>179</v>
      </c>
      <c r="F221" s="131" t="s">
        <v>295</v>
      </c>
      <c r="G221" s="124" t="s">
        <v>296</v>
      </c>
      <c r="H221" s="132" t="s">
        <v>3095</v>
      </c>
      <c r="I221" s="131" t="s">
        <v>2411</v>
      </c>
      <c r="J221" s="132" t="s">
        <v>2468</v>
      </c>
      <c r="K221" s="38" t="s">
        <v>6</v>
      </c>
      <c r="L221" s="140" t="s">
        <v>1390</v>
      </c>
      <c r="M221" s="132" t="str">
        <f>VLOOKUP(L221,CódigosRetorno!$A$2:$B$2080,2,FALSE)</f>
        <v>El dato ingresado en TaxableAmount de la linea no cumple con el formato establecido</v>
      </c>
      <c r="N221" s="131" t="s">
        <v>9</v>
      </c>
      <c r="O221" s="222"/>
    </row>
    <row r="222" spans="1:15" s="332" customFormat="1" ht="24" x14ac:dyDescent="0.3">
      <c r="A222" s="222"/>
      <c r="B222" s="1057"/>
      <c r="C222" s="1058"/>
      <c r="D222" s="1062"/>
      <c r="E222" s="1062"/>
      <c r="F222" s="125" t="s">
        <v>141</v>
      </c>
      <c r="G222" s="129" t="s">
        <v>303</v>
      </c>
      <c r="H222" s="91" t="s">
        <v>1353</v>
      </c>
      <c r="I222" s="131">
        <v>1</v>
      </c>
      <c r="J222" s="134" t="s">
        <v>1376</v>
      </c>
      <c r="K222" s="138" t="s">
        <v>6</v>
      </c>
      <c r="L222" s="140" t="s">
        <v>939</v>
      </c>
      <c r="M222" s="132" t="str">
        <f>VLOOKUP(L222,CódigosRetorno!$A$2:$B$2080,2,FALSE)</f>
        <v>La moneda debe ser la misma en todo el documento. Salvo las percepciones que sólo son en moneda nacional</v>
      </c>
      <c r="N222" s="131" t="s">
        <v>1080</v>
      </c>
      <c r="O222" s="222"/>
    </row>
    <row r="223" spans="1:15" s="332" customFormat="1" ht="24" x14ac:dyDescent="0.3">
      <c r="A223" s="222"/>
      <c r="B223" s="1057"/>
      <c r="C223" s="1058"/>
      <c r="D223" s="1062"/>
      <c r="E223" s="1062"/>
      <c r="F223" s="1048" t="s">
        <v>295</v>
      </c>
      <c r="G223" s="1061" t="s">
        <v>296</v>
      </c>
      <c r="H223" s="1059" t="s">
        <v>3096</v>
      </c>
      <c r="I223" s="1048">
        <v>1</v>
      </c>
      <c r="J223" s="132" t="s">
        <v>946</v>
      </c>
      <c r="K223" s="138" t="s">
        <v>6</v>
      </c>
      <c r="L223" s="140" t="s">
        <v>1397</v>
      </c>
      <c r="M223" s="132" t="str">
        <f>VLOOKUP(L223,CódigosRetorno!$A$2:$B$2080,2,FALSE)</f>
        <v>El dato ingresado en TaxAmount de la linea no cumple con el formato establecido</v>
      </c>
      <c r="N223" s="141" t="s">
        <v>9</v>
      </c>
      <c r="O223" s="222"/>
    </row>
    <row r="224" spans="1:15" s="332" customFormat="1" ht="48" x14ac:dyDescent="0.3">
      <c r="A224" s="222"/>
      <c r="B224" s="1057"/>
      <c r="C224" s="1058"/>
      <c r="D224" s="1062"/>
      <c r="E224" s="1062"/>
      <c r="F224" s="1057"/>
      <c r="G224" s="1062"/>
      <c r="H224" s="1068"/>
      <c r="I224" s="1057"/>
      <c r="J224" s="132" t="s">
        <v>1456</v>
      </c>
      <c r="K224" s="138" t="s">
        <v>6</v>
      </c>
      <c r="L224" s="140" t="s">
        <v>1457</v>
      </c>
      <c r="M224" s="132" t="str">
        <f>VLOOKUP(L224,CódigosRetorno!$A$2:$B$2080,2,FALSE)</f>
        <v>El producto del factor y monto base de la afectación del ISC no corresponde al monto de afectacion de linea.</v>
      </c>
      <c r="N224" s="141" t="s">
        <v>9</v>
      </c>
      <c r="O224" s="222"/>
    </row>
    <row r="225" spans="1:15" s="332" customFormat="1" ht="48" x14ac:dyDescent="0.3">
      <c r="A225" s="222"/>
      <c r="B225" s="1057"/>
      <c r="C225" s="1058"/>
      <c r="D225" s="1062"/>
      <c r="E225" s="1062"/>
      <c r="F225" s="1057"/>
      <c r="G225" s="1062"/>
      <c r="H225" s="1068"/>
      <c r="I225" s="1057"/>
      <c r="J225" s="132" t="s">
        <v>1458</v>
      </c>
      <c r="K225" s="138" t="s">
        <v>6</v>
      </c>
      <c r="L225" s="140" t="s">
        <v>1459</v>
      </c>
      <c r="M225" s="132" t="str">
        <f>VLOOKUP(L225,CódigosRetorno!$A$2:$B$2080,2,FALSE)</f>
        <v>El producto del factor y monto base de la afectación de otros tributos no corresponde al monto de afectacion de linea.</v>
      </c>
      <c r="N225" s="141" t="s">
        <v>9</v>
      </c>
      <c r="O225" s="222"/>
    </row>
    <row r="226" spans="1:15" s="332" customFormat="1" ht="24" x14ac:dyDescent="0.3">
      <c r="A226" s="222"/>
      <c r="B226" s="1057"/>
      <c r="C226" s="1058"/>
      <c r="D226" s="1062"/>
      <c r="E226" s="1062"/>
      <c r="F226" s="125" t="s">
        <v>141</v>
      </c>
      <c r="G226" s="129" t="s">
        <v>303</v>
      </c>
      <c r="H226" s="91" t="s">
        <v>1353</v>
      </c>
      <c r="I226" s="131">
        <v>1</v>
      </c>
      <c r="J226" s="134" t="s">
        <v>1376</v>
      </c>
      <c r="K226" s="138" t="s">
        <v>6</v>
      </c>
      <c r="L226" s="140" t="s">
        <v>939</v>
      </c>
      <c r="M226" s="132" t="str">
        <f>VLOOKUP(L226,CódigosRetorno!$A$2:$B$2080,2,FALSE)</f>
        <v>La moneda debe ser la misma en todo el documento. Salvo las percepciones que sólo son en moneda nacional</v>
      </c>
      <c r="N226" s="131" t="s">
        <v>1080</v>
      </c>
      <c r="O226" s="222"/>
    </row>
    <row r="227" spans="1:15" s="332" customFormat="1" ht="24" x14ac:dyDescent="0.3">
      <c r="A227" s="222"/>
      <c r="B227" s="1057"/>
      <c r="C227" s="1058"/>
      <c r="D227" s="1062"/>
      <c r="E227" s="1062"/>
      <c r="F227" s="1048" t="s">
        <v>1406</v>
      </c>
      <c r="G227" s="1048" t="s">
        <v>1407</v>
      </c>
      <c r="H227" s="1059" t="s">
        <v>3097</v>
      </c>
      <c r="I227" s="1048" t="s">
        <v>2411</v>
      </c>
      <c r="J227" s="134" t="s">
        <v>1409</v>
      </c>
      <c r="K227" s="138" t="s">
        <v>6</v>
      </c>
      <c r="L227" s="140" t="s">
        <v>1410</v>
      </c>
      <c r="M227" s="132" t="str">
        <f>VLOOKUP(L227,CódigosRetorno!$A$2:$B$2080,2,FALSE)</f>
        <v>El XML no contiene el tag de la tasa del tributo de la línea</v>
      </c>
      <c r="N227" s="141" t="s">
        <v>9</v>
      </c>
      <c r="O227" s="222"/>
    </row>
    <row r="228" spans="1:15" s="332" customFormat="1" ht="36" x14ac:dyDescent="0.3">
      <c r="A228" s="222"/>
      <c r="B228" s="1057"/>
      <c r="C228" s="1058"/>
      <c r="D228" s="1062"/>
      <c r="E228" s="1062"/>
      <c r="F228" s="1057"/>
      <c r="G228" s="1057"/>
      <c r="H228" s="1068"/>
      <c r="I228" s="1057"/>
      <c r="J228" s="132" t="s">
        <v>1521</v>
      </c>
      <c r="K228" s="138" t="s">
        <v>6</v>
      </c>
      <c r="L228" s="140" t="s">
        <v>1412</v>
      </c>
      <c r="M228" s="132" t="str">
        <f>VLOOKUP(L228,CódigosRetorno!$A$2:$B$2080,2,FALSE)</f>
        <v>El dato ingresado como factor de afectacion por linea no cumple con el formato establecido.</v>
      </c>
      <c r="N228" s="141" t="s">
        <v>9</v>
      </c>
      <c r="O228" s="222"/>
    </row>
    <row r="229" spans="1:15" s="332" customFormat="1" ht="36" x14ac:dyDescent="0.3">
      <c r="A229" s="222"/>
      <c r="B229" s="1057"/>
      <c r="C229" s="1058"/>
      <c r="D229" s="1062"/>
      <c r="E229" s="1062"/>
      <c r="F229" s="1057"/>
      <c r="G229" s="1057"/>
      <c r="H229" s="1068"/>
      <c r="I229" s="1057"/>
      <c r="J229" s="132" t="s">
        <v>1461</v>
      </c>
      <c r="K229" s="138" t="s">
        <v>6</v>
      </c>
      <c r="L229" s="140" t="s">
        <v>1462</v>
      </c>
      <c r="M229" s="132" t="str">
        <f>VLOOKUP(L229,CódigosRetorno!$A$2:$B$2080,2,FALSE)</f>
        <v>El factor de afectación de ISC por linea debe ser diferente a 0.00.</v>
      </c>
      <c r="N229" s="141" t="s">
        <v>9</v>
      </c>
      <c r="O229" s="222"/>
    </row>
    <row r="230" spans="1:15" s="332" customFormat="1" ht="24" x14ac:dyDescent="0.3">
      <c r="A230" s="222"/>
      <c r="B230" s="1057"/>
      <c r="C230" s="1058"/>
      <c r="D230" s="1062"/>
      <c r="E230" s="1062"/>
      <c r="F230" s="1047" t="s">
        <v>325</v>
      </c>
      <c r="G230" s="1063" t="s">
        <v>1463</v>
      </c>
      <c r="H230" s="1042" t="s">
        <v>3098</v>
      </c>
      <c r="I230" s="1048">
        <v>1</v>
      </c>
      <c r="J230" s="132" t="s">
        <v>3099</v>
      </c>
      <c r="K230" s="138" t="s">
        <v>6</v>
      </c>
      <c r="L230" s="140" t="s">
        <v>1466</v>
      </c>
      <c r="M230" s="132" t="str">
        <f>VLOOKUP(L230,CódigosRetorno!$A$2:$B$2080,2,FALSE)</f>
        <v>Si existe monto de ISC en el ITEM debe especificar el sistema de calculo</v>
      </c>
      <c r="N230" s="131" t="s">
        <v>9</v>
      </c>
      <c r="O230" s="222"/>
    </row>
    <row r="231" spans="1:15" s="332" customFormat="1" ht="24" x14ac:dyDescent="0.3">
      <c r="A231" s="222"/>
      <c r="B231" s="1057"/>
      <c r="C231" s="1058"/>
      <c r="D231" s="1062"/>
      <c r="E231" s="1062"/>
      <c r="F231" s="1047"/>
      <c r="G231" s="1063"/>
      <c r="H231" s="1042"/>
      <c r="I231" s="1057"/>
      <c r="J231" s="132" t="s">
        <v>1467</v>
      </c>
      <c r="K231" s="138" t="s">
        <v>6</v>
      </c>
      <c r="L231" s="140" t="s">
        <v>1468</v>
      </c>
      <c r="M231" s="132" t="str">
        <f>VLOOKUP(L231,CódigosRetorno!$A$2:$B$2080,2,FALSE)</f>
        <v>Solo debe consignar sistema de calculo si el tributo es ISC</v>
      </c>
      <c r="N231" s="141" t="s">
        <v>9</v>
      </c>
      <c r="O231" s="222"/>
    </row>
    <row r="232" spans="1:15" s="332" customFormat="1" ht="36" x14ac:dyDescent="0.3">
      <c r="A232" s="222"/>
      <c r="B232" s="1057"/>
      <c r="C232" s="1058"/>
      <c r="D232" s="1062"/>
      <c r="E232" s="1062"/>
      <c r="F232" s="1047"/>
      <c r="G232" s="1063"/>
      <c r="H232" s="1042"/>
      <c r="I232" s="1057"/>
      <c r="J232" s="132" t="s">
        <v>1469</v>
      </c>
      <c r="K232" s="138" t="s">
        <v>6</v>
      </c>
      <c r="L232" s="140" t="s">
        <v>2846</v>
      </c>
      <c r="M232" s="132" t="str">
        <f>VLOOKUP(L232,CódigosRetorno!$A$2:$B$2080,2,FALSE)</f>
        <v>El sistema de calculo del ISC es incorrecto</v>
      </c>
      <c r="N232" s="131" t="s">
        <v>1471</v>
      </c>
      <c r="O232" s="222"/>
    </row>
    <row r="233" spans="1:15" s="332" customFormat="1" ht="24" x14ac:dyDescent="0.3">
      <c r="A233" s="222"/>
      <c r="B233" s="1057"/>
      <c r="C233" s="1058"/>
      <c r="D233" s="1062"/>
      <c r="E233" s="1062"/>
      <c r="F233" s="1048" t="s">
        <v>655</v>
      </c>
      <c r="G233" s="1061" t="s">
        <v>991</v>
      </c>
      <c r="H233" s="1059" t="s">
        <v>3100</v>
      </c>
      <c r="I233" s="1048">
        <v>1</v>
      </c>
      <c r="J233" s="132" t="s">
        <v>599</v>
      </c>
      <c r="K233" s="138" t="s">
        <v>6</v>
      </c>
      <c r="L233" s="140" t="s">
        <v>1434</v>
      </c>
      <c r="M233" s="132" t="str">
        <f>VLOOKUP(L233,CódigosRetorno!$A$2:$B$2080,2,FALSE)</f>
        <v>El XML no contiene el tag cac:TaxCategory/cac:TaxScheme/cbc:ID del Item</v>
      </c>
      <c r="N233" s="131" t="s">
        <v>9</v>
      </c>
      <c r="O233" s="222"/>
    </row>
    <row r="234" spans="1:15" s="332" customFormat="1" ht="24" x14ac:dyDescent="0.3">
      <c r="A234" s="222"/>
      <c r="B234" s="1057"/>
      <c r="C234" s="1058"/>
      <c r="D234" s="1062"/>
      <c r="E234" s="1062"/>
      <c r="F234" s="1057"/>
      <c r="G234" s="1062"/>
      <c r="H234" s="1068"/>
      <c r="I234" s="1057"/>
      <c r="J234" s="132" t="s">
        <v>463</v>
      </c>
      <c r="K234" s="138" t="s">
        <v>6</v>
      </c>
      <c r="L234" s="140" t="s">
        <v>1435</v>
      </c>
      <c r="M234" s="132" t="str">
        <f>VLOOKUP(L234,CódigosRetorno!$A$2:$B$2080,2,FALSE)</f>
        <v>El codigo del tributo es invalido</v>
      </c>
      <c r="N234" s="131" t="s">
        <v>1436</v>
      </c>
      <c r="O234" s="222"/>
    </row>
    <row r="235" spans="1:15" s="332" customFormat="1" ht="24" x14ac:dyDescent="0.3">
      <c r="A235" s="222"/>
      <c r="B235" s="1057"/>
      <c r="C235" s="1058"/>
      <c r="D235" s="1062"/>
      <c r="E235" s="1062"/>
      <c r="F235" s="1057"/>
      <c r="G235" s="1062"/>
      <c r="H235" s="1068"/>
      <c r="I235" s="1057"/>
      <c r="J235" s="91" t="s">
        <v>1437</v>
      </c>
      <c r="K235" s="138" t="s">
        <v>6</v>
      </c>
      <c r="L235" s="140" t="s">
        <v>1438</v>
      </c>
      <c r="M235" s="132" t="str">
        <f>VLOOKUP(L235,CódigosRetorno!$A$2:$B$2080,2,FALSE)</f>
        <v>El código de tributo no debe repetirse a nivel de item</v>
      </c>
      <c r="N235" s="141" t="s">
        <v>9</v>
      </c>
      <c r="O235" s="222"/>
    </row>
    <row r="236" spans="1:15" s="332" customFormat="1" ht="24" x14ac:dyDescent="0.3">
      <c r="A236" s="222"/>
      <c r="B236" s="1057"/>
      <c r="C236" s="1058"/>
      <c r="D236" s="1062"/>
      <c r="E236" s="1062"/>
      <c r="F236" s="1048"/>
      <c r="G236" s="131" t="s">
        <v>1443</v>
      </c>
      <c r="H236" s="132" t="s">
        <v>1113</v>
      </c>
      <c r="I236" s="131" t="s">
        <v>2411</v>
      </c>
      <c r="J236" s="132" t="s">
        <v>1444</v>
      </c>
      <c r="K236" s="124" t="s">
        <v>203</v>
      </c>
      <c r="L236" s="138" t="s">
        <v>1115</v>
      </c>
      <c r="M236" s="132" t="str">
        <f>VLOOKUP(L236,CódigosRetorno!$A$2:$B$2080,2,FALSE)</f>
        <v>El dato ingresado como atributo @schemeName es incorrecto.</v>
      </c>
      <c r="N236" s="141" t="s">
        <v>9</v>
      </c>
      <c r="O236" s="222"/>
    </row>
    <row r="237" spans="1:15" s="332" customFormat="1" ht="24" x14ac:dyDescent="0.3">
      <c r="A237" s="222"/>
      <c r="B237" s="1057"/>
      <c r="C237" s="1058"/>
      <c r="D237" s="1062"/>
      <c r="E237" s="1062"/>
      <c r="F237" s="1057"/>
      <c r="G237" s="131" t="s">
        <v>1045</v>
      </c>
      <c r="H237" s="132" t="s">
        <v>1046</v>
      </c>
      <c r="I237" s="131" t="s">
        <v>2411</v>
      </c>
      <c r="J237" s="132" t="s">
        <v>1047</v>
      </c>
      <c r="K237" s="124" t="s">
        <v>203</v>
      </c>
      <c r="L237" s="138" t="s">
        <v>1048</v>
      </c>
      <c r="M237" s="132" t="str">
        <f>VLOOKUP(L237,CódigosRetorno!$A$2:$B$2080,2,FALSE)</f>
        <v>El dato ingresado como atributo @schemeAgencyName es incorrecto.</v>
      </c>
      <c r="N237" s="141" t="s">
        <v>9</v>
      </c>
      <c r="O237" s="222"/>
    </row>
    <row r="238" spans="1:15" s="332" customFormat="1" ht="24" x14ac:dyDescent="0.3">
      <c r="A238" s="222"/>
      <c r="B238" s="1057"/>
      <c r="C238" s="1058"/>
      <c r="D238" s="1062"/>
      <c r="E238" s="1062"/>
      <c r="F238" s="1049"/>
      <c r="G238" s="131" t="s">
        <v>1472</v>
      </c>
      <c r="H238" s="91" t="s">
        <v>1117</v>
      </c>
      <c r="I238" s="131" t="s">
        <v>2411</v>
      </c>
      <c r="J238" s="132" t="s">
        <v>1446</v>
      </c>
      <c r="K238" s="138" t="s">
        <v>203</v>
      </c>
      <c r="L238" s="140" t="s">
        <v>1119</v>
      </c>
      <c r="M238" s="132" t="str">
        <f>VLOOKUP(L238,CódigosRetorno!$A$2:$B$2080,2,FALSE)</f>
        <v>El dato ingresado como atributo @schemeURI es incorrecto.</v>
      </c>
      <c r="N238" s="141" t="s">
        <v>9</v>
      </c>
      <c r="O238" s="222"/>
    </row>
    <row r="239" spans="1:15" s="332" customFormat="1" ht="24" x14ac:dyDescent="0.3">
      <c r="A239" s="222"/>
      <c r="B239" s="1057"/>
      <c r="C239" s="1058"/>
      <c r="D239" s="1062"/>
      <c r="E239" s="1062"/>
      <c r="F239" s="1048" t="s">
        <v>1447</v>
      </c>
      <c r="G239" s="1061" t="s">
        <v>991</v>
      </c>
      <c r="H239" s="1059" t="s">
        <v>3093</v>
      </c>
      <c r="I239" s="1048">
        <v>1</v>
      </c>
      <c r="J239" s="132" t="s">
        <v>599</v>
      </c>
      <c r="K239" s="138" t="s">
        <v>6</v>
      </c>
      <c r="L239" s="140" t="s">
        <v>1449</v>
      </c>
      <c r="M239" s="132" t="str">
        <f>VLOOKUP(L239,CódigosRetorno!$A$2:$B$2080,2,FALSE)</f>
        <v>El XML no contiene el tag o no existe información del nombre de tributo de la línea</v>
      </c>
      <c r="N239" s="131" t="s">
        <v>9</v>
      </c>
      <c r="O239" s="222"/>
    </row>
    <row r="240" spans="1:15" s="332" customFormat="1" ht="24" x14ac:dyDescent="0.3">
      <c r="A240" s="222"/>
      <c r="B240" s="1057"/>
      <c r="C240" s="1058"/>
      <c r="D240" s="1062"/>
      <c r="E240" s="1062"/>
      <c r="F240" s="1049"/>
      <c r="G240" s="1065"/>
      <c r="H240" s="1060"/>
      <c r="I240" s="1049"/>
      <c r="J240" s="134" t="s">
        <v>1450</v>
      </c>
      <c r="K240" s="138" t="s">
        <v>6</v>
      </c>
      <c r="L240" s="140" t="s">
        <v>1003</v>
      </c>
      <c r="M240" s="132" t="str">
        <f>VLOOKUP(L240,CódigosRetorno!$A$2:$B$2080,2,FALSE)</f>
        <v>Nombre de tributo no corresponde al código de tributo de la linea.</v>
      </c>
      <c r="N240" s="131" t="s">
        <v>1436</v>
      </c>
      <c r="O240" s="222"/>
    </row>
    <row r="241" spans="1:15" s="332" customFormat="1" ht="36" x14ac:dyDescent="0.3">
      <c r="A241" s="222"/>
      <c r="B241" s="1057"/>
      <c r="C241" s="1058"/>
      <c r="D241" s="1062"/>
      <c r="E241" s="1062"/>
      <c r="F241" s="131" t="s">
        <v>141</v>
      </c>
      <c r="G241" s="124"/>
      <c r="H241" s="132" t="s">
        <v>3094</v>
      </c>
      <c r="I241" s="131">
        <v>1</v>
      </c>
      <c r="J241" s="134" t="s">
        <v>1452</v>
      </c>
      <c r="K241" s="138" t="s">
        <v>6</v>
      </c>
      <c r="L241" s="138" t="s">
        <v>1453</v>
      </c>
      <c r="M241" s="132" t="str">
        <f>VLOOKUP(L241,CódigosRetorno!$A$2:$B$2080,2,FALSE)</f>
        <v>El Name o TaxTypeCode debe corresponder al codigo de tributo del item</v>
      </c>
      <c r="N241" s="131" t="s">
        <v>1436</v>
      </c>
      <c r="O241" s="222"/>
    </row>
    <row r="242" spans="1:15" s="332" customFormat="1" ht="24" x14ac:dyDescent="0.3">
      <c r="A242" s="222"/>
      <c r="B242" s="1047">
        <f>B221+1</f>
        <v>34</v>
      </c>
      <c r="C242" s="1094" t="s">
        <v>1474</v>
      </c>
      <c r="D242" s="1063" t="s">
        <v>324</v>
      </c>
      <c r="E242" s="1063" t="s">
        <v>179</v>
      </c>
      <c r="F242" s="1047" t="s">
        <v>295</v>
      </c>
      <c r="G242" s="1063" t="s">
        <v>296</v>
      </c>
      <c r="H242" s="1042" t="s">
        <v>3101</v>
      </c>
      <c r="I242" s="1047">
        <v>1</v>
      </c>
      <c r="J242" s="132" t="s">
        <v>1396</v>
      </c>
      <c r="K242" s="138" t="s">
        <v>6</v>
      </c>
      <c r="L242" s="140" t="s">
        <v>1397</v>
      </c>
      <c r="M242" s="132" t="str">
        <f>VLOOKUP(L242,CódigosRetorno!$A$2:$B$2080,2,FALSE)</f>
        <v>El dato ingresado en TaxAmount de la linea no cumple con el formato establecido</v>
      </c>
      <c r="N242" s="141" t="s">
        <v>9</v>
      </c>
      <c r="O242" s="222"/>
    </row>
    <row r="243" spans="1:15" s="332" customFormat="1" ht="60" x14ac:dyDescent="0.3">
      <c r="A243" s="222"/>
      <c r="B243" s="1047"/>
      <c r="C243" s="1094"/>
      <c r="D243" s="1063"/>
      <c r="E243" s="1063"/>
      <c r="F243" s="1047"/>
      <c r="G243" s="1063"/>
      <c r="H243" s="1042"/>
      <c r="I243" s="1047"/>
      <c r="J243" s="132" t="s">
        <v>3102</v>
      </c>
      <c r="K243" s="138" t="s">
        <v>203</v>
      </c>
      <c r="L243" s="140" t="s">
        <v>1476</v>
      </c>
      <c r="M243" s="132" t="str">
        <f>VLOOKUP(L243,CódigosRetorno!$A$2:$B$2080,2,FALSE)</f>
        <v>El dato ingresado en el campo cac:TaxSubtotal/cbc:TaxAmount del ítem no coincide con el valor calculado</v>
      </c>
      <c r="N243" s="141" t="s">
        <v>9</v>
      </c>
      <c r="O243" s="222"/>
    </row>
    <row r="244" spans="1:15" s="332" customFormat="1" ht="24" x14ac:dyDescent="0.3">
      <c r="A244" s="222"/>
      <c r="B244" s="1047"/>
      <c r="C244" s="1094"/>
      <c r="D244" s="1063"/>
      <c r="E244" s="1063"/>
      <c r="F244" s="125" t="s">
        <v>141</v>
      </c>
      <c r="G244" s="129" t="s">
        <v>303</v>
      </c>
      <c r="H244" s="328" t="s">
        <v>1353</v>
      </c>
      <c r="I244" s="131">
        <v>1</v>
      </c>
      <c r="J244" s="134" t="s">
        <v>1376</v>
      </c>
      <c r="K244" s="138" t="s">
        <v>6</v>
      </c>
      <c r="L244" s="140" t="s">
        <v>939</v>
      </c>
      <c r="M244" s="132" t="str">
        <f>VLOOKUP(L244,CódigosRetorno!$A$2:$B$2080,2,FALSE)</f>
        <v>La moneda debe ser la misma en todo el documento. Salvo las percepciones que sólo son en moneda nacional</v>
      </c>
      <c r="N244" s="131" t="s">
        <v>1080</v>
      </c>
      <c r="O244" s="222"/>
    </row>
    <row r="245" spans="1:15" s="332" customFormat="1" ht="24" x14ac:dyDescent="0.3">
      <c r="A245" s="222"/>
      <c r="B245" s="1047"/>
      <c r="C245" s="1094"/>
      <c r="D245" s="1063"/>
      <c r="E245" s="1063"/>
      <c r="F245" s="1048" t="s">
        <v>1477</v>
      </c>
      <c r="G245" s="1061" t="s">
        <v>1478</v>
      </c>
      <c r="H245" s="1043" t="s">
        <v>3103</v>
      </c>
      <c r="I245" s="131"/>
      <c r="J245" s="132" t="s">
        <v>1480</v>
      </c>
      <c r="K245" s="138" t="s">
        <v>6</v>
      </c>
      <c r="L245" s="140" t="s">
        <v>1481</v>
      </c>
      <c r="M245" s="132" t="str">
        <f>VLOOKUP(L245,CódigosRetorno!$A$2:$B$2080,2,FALSE)</f>
        <v>El valor del tag no cumple con el formato establecido</v>
      </c>
      <c r="N245" s="131" t="s">
        <v>9</v>
      </c>
      <c r="O245" s="222"/>
    </row>
    <row r="246" spans="1:15" s="332" customFormat="1" ht="24" x14ac:dyDescent="0.3">
      <c r="A246" s="222"/>
      <c r="B246" s="1047"/>
      <c r="C246" s="1094"/>
      <c r="D246" s="1063"/>
      <c r="E246" s="1063"/>
      <c r="F246" s="1057"/>
      <c r="G246" s="1062"/>
      <c r="H246" s="1058"/>
      <c r="I246" s="131"/>
      <c r="J246" s="132" t="s">
        <v>1482</v>
      </c>
      <c r="K246" s="138" t="s">
        <v>6</v>
      </c>
      <c r="L246" s="140" t="s">
        <v>1483</v>
      </c>
      <c r="M246" s="132" t="str">
        <f>VLOOKUP(L246,CódigosRetorno!$A$2:$B$2080,2,FALSE)</f>
        <v>Debe consignar el campo cac:TaxSubtotal/cbc:BaseUnitMeasure a nivel de ítem</v>
      </c>
      <c r="N246" s="131" t="s">
        <v>9</v>
      </c>
      <c r="O246" s="222"/>
    </row>
    <row r="247" spans="1:15" s="332" customFormat="1" ht="36" x14ac:dyDescent="0.3">
      <c r="A247" s="222"/>
      <c r="B247" s="1047"/>
      <c r="C247" s="1094"/>
      <c r="D247" s="1063"/>
      <c r="E247" s="1063"/>
      <c r="F247" s="1049"/>
      <c r="G247" s="1065"/>
      <c r="H247" s="1044"/>
      <c r="I247" s="131"/>
      <c r="J247" s="132" t="s">
        <v>1484</v>
      </c>
      <c r="K247" s="138" t="s">
        <v>6</v>
      </c>
      <c r="L247" s="140" t="s">
        <v>1485</v>
      </c>
      <c r="M247" s="132" t="str">
        <f>VLOOKUP(L247,CódigosRetorno!$A$2:$B$2080,2,FALSE)</f>
        <v>El valor ingresado en el campo cac:TaxSubtotal/cbc:BaseUnitMeasure no corresponde al valor esperado</v>
      </c>
      <c r="N247" s="131" t="s">
        <v>9</v>
      </c>
      <c r="O247" s="222"/>
    </row>
    <row r="248" spans="1:15" s="332" customFormat="1" ht="24" x14ac:dyDescent="0.3">
      <c r="A248" s="222"/>
      <c r="B248" s="1047"/>
      <c r="C248" s="1094"/>
      <c r="D248" s="1063"/>
      <c r="E248" s="1063"/>
      <c r="F248" s="125" t="s">
        <v>141</v>
      </c>
      <c r="G248" s="129" t="s">
        <v>1486</v>
      </c>
      <c r="H248" s="91" t="s">
        <v>1487</v>
      </c>
      <c r="I248" s="131"/>
      <c r="J248" s="134" t="s">
        <v>1488</v>
      </c>
      <c r="K248" s="138" t="s">
        <v>203</v>
      </c>
      <c r="L248" s="140" t="s">
        <v>1489</v>
      </c>
      <c r="M248" s="132" t="str">
        <f>VLOOKUP(L248,CódigosRetorno!$A$2:$B$2080,2,FALSE)</f>
        <v>El dato ingresado como unidad de medida no corresponde al valor esperado</v>
      </c>
      <c r="N248" s="131" t="s">
        <v>9</v>
      </c>
      <c r="O248" s="222"/>
    </row>
    <row r="249" spans="1:15" s="332" customFormat="1" ht="36" x14ac:dyDescent="0.3">
      <c r="A249" s="222"/>
      <c r="B249" s="1047"/>
      <c r="C249" s="1094"/>
      <c r="D249" s="1063"/>
      <c r="E249" s="1063"/>
      <c r="F249" s="1047" t="s">
        <v>1406</v>
      </c>
      <c r="G249" s="1047" t="s">
        <v>1407</v>
      </c>
      <c r="H249" s="1042" t="s">
        <v>3104</v>
      </c>
      <c r="I249" s="1047">
        <v>1</v>
      </c>
      <c r="J249" s="132" t="s">
        <v>1411</v>
      </c>
      <c r="K249" s="138" t="s">
        <v>6</v>
      </c>
      <c r="L249" s="140" t="s">
        <v>1481</v>
      </c>
      <c r="M249" s="132" t="str">
        <f>VLOOKUP(L249,CódigosRetorno!$A$2:$B$2080,2,FALSE)</f>
        <v>El valor del tag no cumple con el formato establecido</v>
      </c>
      <c r="N249" s="141" t="s">
        <v>9</v>
      </c>
      <c r="O249" s="222"/>
    </row>
    <row r="250" spans="1:15" s="332" customFormat="1" ht="48" x14ac:dyDescent="0.3">
      <c r="A250" s="222"/>
      <c r="B250" s="1047"/>
      <c r="C250" s="1094"/>
      <c r="D250" s="1063"/>
      <c r="E250" s="1063"/>
      <c r="F250" s="1047"/>
      <c r="G250" s="1047"/>
      <c r="H250" s="1042"/>
      <c r="I250" s="1047"/>
      <c r="J250" s="132" t="s">
        <v>1491</v>
      </c>
      <c r="K250" s="138" t="s">
        <v>6</v>
      </c>
      <c r="L250" s="140" t="s">
        <v>1492</v>
      </c>
      <c r="M250" s="132" t="str">
        <f>VLOOKUP(L250,CódigosRetorno!$A$2:$B$2080,2,FALSE)</f>
        <v>El valor ingresado en el campo cac:TaxSubtotal/cbc:PerUnitAmount del ítem no corresponde al valor esperado</v>
      </c>
      <c r="N250" s="141" t="s">
        <v>9</v>
      </c>
      <c r="O250" s="222"/>
    </row>
    <row r="251" spans="1:15" s="332" customFormat="1" ht="72" x14ac:dyDescent="0.3">
      <c r="A251" s="222"/>
      <c r="B251" s="1047"/>
      <c r="C251" s="1094"/>
      <c r="D251" s="1063"/>
      <c r="E251" s="1063"/>
      <c r="F251" s="1047"/>
      <c r="G251" s="1047"/>
      <c r="H251" s="1042"/>
      <c r="I251" s="1047"/>
      <c r="J251" s="132" t="s">
        <v>3105</v>
      </c>
      <c r="K251" s="138" t="s">
        <v>203</v>
      </c>
      <c r="L251" s="140" t="s">
        <v>1494</v>
      </c>
      <c r="M251" s="132" t="str">
        <f>VLOOKUP(L251,CódigosRetorno!$A$2:$B$2080,2,FALSE)</f>
        <v>La tasa del tributo de la línea no corresponde al valor esperado</v>
      </c>
      <c r="N251" s="141" t="s">
        <v>9</v>
      </c>
      <c r="O251" s="222"/>
    </row>
    <row r="252" spans="1:15" s="332" customFormat="1" ht="24" x14ac:dyDescent="0.3">
      <c r="A252" s="222"/>
      <c r="B252" s="1047"/>
      <c r="C252" s="1094"/>
      <c r="D252" s="1063"/>
      <c r="E252" s="1063"/>
      <c r="F252" s="1047" t="s">
        <v>655</v>
      </c>
      <c r="G252" s="1063" t="s">
        <v>991</v>
      </c>
      <c r="H252" s="1042" t="s">
        <v>3106</v>
      </c>
      <c r="I252" s="1047">
        <v>1</v>
      </c>
      <c r="J252" s="132" t="s">
        <v>599</v>
      </c>
      <c r="K252" s="138" t="s">
        <v>6</v>
      </c>
      <c r="L252" s="140" t="s">
        <v>1434</v>
      </c>
      <c r="M252" s="132" t="str">
        <f>VLOOKUP(L252,CódigosRetorno!$A$2:$B$2080,2,FALSE)</f>
        <v>El XML no contiene el tag cac:TaxCategory/cac:TaxScheme/cbc:ID del Item</v>
      </c>
      <c r="N252" s="141" t="s">
        <v>9</v>
      </c>
      <c r="O252" s="222"/>
    </row>
    <row r="253" spans="1:15" s="332" customFormat="1" ht="24" x14ac:dyDescent="0.3">
      <c r="A253" s="222"/>
      <c r="B253" s="1047"/>
      <c r="C253" s="1094"/>
      <c r="D253" s="1063"/>
      <c r="E253" s="1063"/>
      <c r="F253" s="1047"/>
      <c r="G253" s="1063"/>
      <c r="H253" s="1042"/>
      <c r="I253" s="1047"/>
      <c r="J253" s="132" t="s">
        <v>463</v>
      </c>
      <c r="K253" s="138" t="s">
        <v>6</v>
      </c>
      <c r="L253" s="140" t="s">
        <v>1435</v>
      </c>
      <c r="M253" s="132" t="str">
        <f>VLOOKUP(L253,CódigosRetorno!$A$2:$B$2080,2,FALSE)</f>
        <v>El codigo del tributo es invalido</v>
      </c>
      <c r="N253" s="131" t="s">
        <v>1436</v>
      </c>
      <c r="O253" s="222"/>
    </row>
    <row r="254" spans="1:15" s="332" customFormat="1" ht="24" x14ac:dyDescent="0.3">
      <c r="A254" s="222"/>
      <c r="B254" s="1047"/>
      <c r="C254" s="1094"/>
      <c r="D254" s="1063"/>
      <c r="E254" s="1063"/>
      <c r="F254" s="1047"/>
      <c r="G254" s="1063"/>
      <c r="H254" s="1042"/>
      <c r="I254" s="1047"/>
      <c r="J254" s="139" t="s">
        <v>1437</v>
      </c>
      <c r="K254" s="138" t="s">
        <v>6</v>
      </c>
      <c r="L254" s="140" t="s">
        <v>1438</v>
      </c>
      <c r="M254" s="132" t="str">
        <f>VLOOKUP(L254,CódigosRetorno!$A$2:$B$2080,2,FALSE)</f>
        <v>El código de tributo no debe repetirse a nivel de item</v>
      </c>
      <c r="N254" s="141" t="s">
        <v>9</v>
      </c>
      <c r="O254" s="222"/>
    </row>
    <row r="255" spans="1:15" s="332" customFormat="1" ht="24" x14ac:dyDescent="0.3">
      <c r="A255" s="222"/>
      <c r="B255" s="1047"/>
      <c r="C255" s="1094"/>
      <c r="D255" s="1063"/>
      <c r="E255" s="1063"/>
      <c r="F255" s="1047"/>
      <c r="G255" s="131" t="s">
        <v>1443</v>
      </c>
      <c r="H255" s="132" t="s">
        <v>1113</v>
      </c>
      <c r="I255" s="131" t="s">
        <v>2411</v>
      </c>
      <c r="J255" s="132" t="s">
        <v>1444</v>
      </c>
      <c r="K255" s="124" t="s">
        <v>203</v>
      </c>
      <c r="L255" s="138" t="s">
        <v>1115</v>
      </c>
      <c r="M255" s="132" t="str">
        <f>VLOOKUP(L255,CódigosRetorno!$A$2:$B$2080,2,FALSE)</f>
        <v>El dato ingresado como atributo @schemeName es incorrecto.</v>
      </c>
      <c r="N255" s="141" t="s">
        <v>9</v>
      </c>
      <c r="O255" s="222"/>
    </row>
    <row r="256" spans="1:15" s="332" customFormat="1" ht="24" x14ac:dyDescent="0.3">
      <c r="A256" s="222"/>
      <c r="B256" s="1047"/>
      <c r="C256" s="1094"/>
      <c r="D256" s="1063"/>
      <c r="E256" s="1063"/>
      <c r="F256" s="1047"/>
      <c r="G256" s="131" t="s">
        <v>1045</v>
      </c>
      <c r="H256" s="132" t="s">
        <v>1046</v>
      </c>
      <c r="I256" s="131" t="s">
        <v>2411</v>
      </c>
      <c r="J256" s="132" t="s">
        <v>1047</v>
      </c>
      <c r="K256" s="124" t="s">
        <v>203</v>
      </c>
      <c r="L256" s="138" t="s">
        <v>1048</v>
      </c>
      <c r="M256" s="132" t="str">
        <f>VLOOKUP(L256,CódigosRetorno!$A$2:$B$2080,2,FALSE)</f>
        <v>El dato ingresado como atributo @schemeAgencyName es incorrecto.</v>
      </c>
      <c r="N256" s="141" t="s">
        <v>9</v>
      </c>
      <c r="O256" s="222"/>
    </row>
    <row r="257" spans="1:15" s="332" customFormat="1" ht="24" x14ac:dyDescent="0.3">
      <c r="A257" s="222"/>
      <c r="B257" s="1047"/>
      <c r="C257" s="1094"/>
      <c r="D257" s="1063"/>
      <c r="E257" s="1063"/>
      <c r="F257" s="1047"/>
      <c r="G257" s="131" t="s">
        <v>1472</v>
      </c>
      <c r="H257" s="91" t="s">
        <v>1117</v>
      </c>
      <c r="I257" s="131" t="s">
        <v>2411</v>
      </c>
      <c r="J257" s="132" t="s">
        <v>1446</v>
      </c>
      <c r="K257" s="138" t="s">
        <v>203</v>
      </c>
      <c r="L257" s="140" t="s">
        <v>1119</v>
      </c>
      <c r="M257" s="132" t="str">
        <f>VLOOKUP(L257,CódigosRetorno!$A$2:$B$2080,2,FALSE)</f>
        <v>El dato ingresado como atributo @schemeURI es incorrecto.</v>
      </c>
      <c r="N257" s="141" t="s">
        <v>9</v>
      </c>
      <c r="O257" s="222"/>
    </row>
    <row r="258" spans="1:15" s="332" customFormat="1" ht="24" x14ac:dyDescent="0.3">
      <c r="A258" s="222"/>
      <c r="B258" s="1047"/>
      <c r="C258" s="1094"/>
      <c r="D258" s="1063"/>
      <c r="E258" s="1063"/>
      <c r="F258" s="1047" t="s">
        <v>1447</v>
      </c>
      <c r="G258" s="1063" t="s">
        <v>991</v>
      </c>
      <c r="H258" s="1042" t="s">
        <v>3093</v>
      </c>
      <c r="I258" s="1047">
        <v>1</v>
      </c>
      <c r="J258" s="132" t="s">
        <v>599</v>
      </c>
      <c r="K258" s="138" t="s">
        <v>6</v>
      </c>
      <c r="L258" s="140" t="s">
        <v>1449</v>
      </c>
      <c r="M258" s="132" t="str">
        <f>VLOOKUP(L258,CódigosRetorno!$A$2:$B$2080,2,FALSE)</f>
        <v>El XML no contiene el tag o no existe información del nombre de tributo de la línea</v>
      </c>
      <c r="N258" s="141" t="s">
        <v>9</v>
      </c>
      <c r="O258" s="222"/>
    </row>
    <row r="259" spans="1:15" s="332" customFormat="1" ht="24" x14ac:dyDescent="0.3">
      <c r="A259" s="222"/>
      <c r="B259" s="1047"/>
      <c r="C259" s="1094"/>
      <c r="D259" s="1063"/>
      <c r="E259" s="1063"/>
      <c r="F259" s="1047"/>
      <c r="G259" s="1063"/>
      <c r="H259" s="1042"/>
      <c r="I259" s="1047"/>
      <c r="J259" s="134" t="s">
        <v>1450</v>
      </c>
      <c r="K259" s="138" t="s">
        <v>6</v>
      </c>
      <c r="L259" s="140" t="s">
        <v>1003</v>
      </c>
      <c r="M259" s="132" t="str">
        <f>VLOOKUP(L259,CódigosRetorno!$A$2:$B$2080,2,FALSE)</f>
        <v>Nombre de tributo no corresponde al código de tributo de la linea.</v>
      </c>
      <c r="N259" s="131" t="s">
        <v>1436</v>
      </c>
      <c r="O259" s="222"/>
    </row>
    <row r="260" spans="1:15" s="332" customFormat="1" ht="36" x14ac:dyDescent="0.3">
      <c r="A260" s="222"/>
      <c r="B260" s="1047"/>
      <c r="C260" s="1094"/>
      <c r="D260" s="1063"/>
      <c r="E260" s="1063"/>
      <c r="F260" s="131" t="s">
        <v>141</v>
      </c>
      <c r="G260" s="124" t="s">
        <v>991</v>
      </c>
      <c r="H260" s="132" t="s">
        <v>3094</v>
      </c>
      <c r="I260" s="131">
        <v>1</v>
      </c>
      <c r="J260" s="134" t="s">
        <v>1452</v>
      </c>
      <c r="K260" s="138" t="s">
        <v>6</v>
      </c>
      <c r="L260" s="138" t="s">
        <v>1453</v>
      </c>
      <c r="M260" s="132" t="str">
        <f>VLOOKUP(L260,CódigosRetorno!$A$2:$B$2080,2,FALSE)</f>
        <v>El Name o TaxTypeCode debe corresponder al codigo de tributo del item</v>
      </c>
      <c r="N260" s="131" t="s">
        <v>1436</v>
      </c>
      <c r="O260" s="222"/>
    </row>
    <row r="261" spans="1:15" s="332" customFormat="1" ht="24" x14ac:dyDescent="0.3">
      <c r="A261" s="232"/>
      <c r="B261" s="1048">
        <f>B242+1</f>
        <v>35</v>
      </c>
      <c r="C261" s="1043" t="s">
        <v>1495</v>
      </c>
      <c r="D261" s="1061" t="s">
        <v>324</v>
      </c>
      <c r="E261" s="1061" t="s">
        <v>179</v>
      </c>
      <c r="F261" s="1048" t="s">
        <v>295</v>
      </c>
      <c r="G261" s="1061" t="s">
        <v>296</v>
      </c>
      <c r="H261" s="1043" t="s">
        <v>3107</v>
      </c>
      <c r="I261" s="125">
        <v>1</v>
      </c>
      <c r="J261" s="132" t="s">
        <v>946</v>
      </c>
      <c r="K261" s="138" t="s">
        <v>6</v>
      </c>
      <c r="L261" s="140" t="s">
        <v>1498</v>
      </c>
      <c r="M261" s="132" t="str">
        <f>VLOOKUP(L261,CódigosRetorno!$A$2:$B$2080,2,FALSE)</f>
        <v>El dato ingresado en LineExtensionAmount del item no cumple con el formato establecido</v>
      </c>
      <c r="N261" s="131" t="s">
        <v>9</v>
      </c>
      <c r="O261" s="232"/>
    </row>
    <row r="262" spans="1:15" s="332" customFormat="1" ht="96" x14ac:dyDescent="0.3">
      <c r="A262" s="232"/>
      <c r="B262" s="1057"/>
      <c r="C262" s="1058"/>
      <c r="D262" s="1062"/>
      <c r="E262" s="1062"/>
      <c r="F262" s="1057"/>
      <c r="G262" s="1062"/>
      <c r="H262" s="1058"/>
      <c r="I262" s="125"/>
      <c r="J262" s="132" t="s">
        <v>3108</v>
      </c>
      <c r="K262" s="562" t="s">
        <v>6</v>
      </c>
      <c r="L262" s="562" t="s">
        <v>1500</v>
      </c>
      <c r="M262" s="132" t="str">
        <f>VLOOKUP(L262,CódigosRetorno!$A$2:$B$2080,2,FALSE)</f>
        <v>El valor de venta por ítem difiere de los importes consignados.</v>
      </c>
      <c r="N262" s="131" t="s">
        <v>9</v>
      </c>
      <c r="O262" s="232"/>
    </row>
    <row r="263" spans="1:15" s="332" customFormat="1" ht="96" x14ac:dyDescent="0.3">
      <c r="A263" s="232"/>
      <c r="B263" s="1057"/>
      <c r="C263" s="1058"/>
      <c r="D263" s="1062"/>
      <c r="E263" s="1062"/>
      <c r="F263" s="1057"/>
      <c r="G263" s="1062"/>
      <c r="H263" s="1058"/>
      <c r="I263" s="125"/>
      <c r="J263" s="132" t="s">
        <v>3109</v>
      </c>
      <c r="K263" s="138" t="s">
        <v>203</v>
      </c>
      <c r="L263" s="76" t="s">
        <v>2490</v>
      </c>
      <c r="M263" s="132" t="str">
        <f>VLOOKUP(L263,CódigosRetorno!$A$2:$B$2080,2,FALSE)</f>
        <v>El valor de venta por ítem difiere de los importes consignados.</v>
      </c>
      <c r="N263" s="131"/>
      <c r="O263" s="232"/>
    </row>
    <row r="264" spans="1:15" s="332" customFormat="1" ht="72" x14ac:dyDescent="0.3">
      <c r="A264" s="232"/>
      <c r="B264" s="1057"/>
      <c r="C264" s="1058"/>
      <c r="D264" s="1062"/>
      <c r="E264" s="1062"/>
      <c r="F264" s="1057"/>
      <c r="G264" s="1062"/>
      <c r="H264" s="1058"/>
      <c r="I264" s="125"/>
      <c r="J264" s="132" t="s">
        <v>3110</v>
      </c>
      <c r="K264" s="562" t="s">
        <v>6</v>
      </c>
      <c r="L264" s="562" t="s">
        <v>1500</v>
      </c>
      <c r="M264" s="132" t="str">
        <f>VLOOKUP(L264,CódigosRetorno!$A$2:$B$2080,2,FALSE)</f>
        <v>El valor de venta por ítem difiere de los importes consignados.</v>
      </c>
      <c r="N264" s="131"/>
      <c r="O264" s="232"/>
    </row>
    <row r="265" spans="1:15" s="332" customFormat="1" ht="84" x14ac:dyDescent="0.3">
      <c r="A265" s="232"/>
      <c r="B265" s="1057"/>
      <c r="C265" s="1058"/>
      <c r="D265" s="1062"/>
      <c r="E265" s="1062"/>
      <c r="F265" s="1057"/>
      <c r="G265" s="1062"/>
      <c r="H265" s="1058"/>
      <c r="I265" s="125"/>
      <c r="J265" s="132" t="s">
        <v>3111</v>
      </c>
      <c r="K265" s="138" t="s">
        <v>203</v>
      </c>
      <c r="L265" s="140" t="s">
        <v>2490</v>
      </c>
      <c r="M265" s="132" t="str">
        <f>VLOOKUP(L265,CódigosRetorno!$A$2:$B$2080,2,FALSE)</f>
        <v>El valor de venta por ítem difiere de los importes consignados.</v>
      </c>
      <c r="N265" s="131" t="s">
        <v>9</v>
      </c>
      <c r="O265" s="232"/>
    </row>
    <row r="266" spans="1:15" s="332" customFormat="1" ht="24" x14ac:dyDescent="0.3">
      <c r="A266" s="232"/>
      <c r="B266" s="1049"/>
      <c r="C266" s="1044"/>
      <c r="D266" s="1065"/>
      <c r="E266" s="1065"/>
      <c r="F266" s="131" t="s">
        <v>141</v>
      </c>
      <c r="G266" s="124" t="s">
        <v>303</v>
      </c>
      <c r="H266" s="139" t="s">
        <v>1353</v>
      </c>
      <c r="I266" s="131">
        <v>1</v>
      </c>
      <c r="J266" s="134" t="s">
        <v>1376</v>
      </c>
      <c r="K266" s="138" t="s">
        <v>6</v>
      </c>
      <c r="L266" s="140" t="s">
        <v>939</v>
      </c>
      <c r="M266" s="132" t="str">
        <f>VLOOKUP(L266,CódigosRetorno!$A$2:$B$2080,2,FALSE)</f>
        <v>La moneda debe ser la misma en todo el documento. Salvo las percepciones que sólo son en moneda nacional</v>
      </c>
      <c r="N266" s="131" t="s">
        <v>1080</v>
      </c>
      <c r="O266" s="232"/>
    </row>
    <row r="267" spans="1:15" s="332" customFormat="1" x14ac:dyDescent="0.3">
      <c r="A267" s="232"/>
      <c r="B267" s="430" t="s">
        <v>3112</v>
      </c>
      <c r="C267" s="430"/>
      <c r="D267" s="426"/>
      <c r="E267" s="425" t="s">
        <v>9</v>
      </c>
      <c r="F267" s="432" t="s">
        <v>9</v>
      </c>
      <c r="G267" s="432" t="s">
        <v>9</v>
      </c>
      <c r="H267" s="433"/>
      <c r="I267" s="78"/>
      <c r="J267" s="419" t="s">
        <v>9</v>
      </c>
      <c r="K267" s="420" t="s">
        <v>9</v>
      </c>
      <c r="L267" s="421" t="s">
        <v>9</v>
      </c>
      <c r="M267" s="419" t="str">
        <f>VLOOKUP(L267,CódigosRetorno!$A$2:$B$2080,2,FALSE)</f>
        <v>-</v>
      </c>
      <c r="N267" s="418" t="s">
        <v>9</v>
      </c>
      <c r="O267" s="232"/>
    </row>
    <row r="268" spans="1:15" s="332" customFormat="1" x14ac:dyDescent="0.3">
      <c r="A268" s="232"/>
      <c r="B268" s="1061">
        <f>B261+1</f>
        <v>36</v>
      </c>
      <c r="C268" s="1070" t="s">
        <v>1530</v>
      </c>
      <c r="D268" s="1048" t="s">
        <v>60</v>
      </c>
      <c r="E268" s="1048" t="s">
        <v>179</v>
      </c>
      <c r="F268" s="1047" t="s">
        <v>295</v>
      </c>
      <c r="G268" s="1048" t="s">
        <v>296</v>
      </c>
      <c r="H268" s="1043" t="s">
        <v>3113</v>
      </c>
      <c r="I268" s="1142">
        <v>1</v>
      </c>
      <c r="J268" s="132" t="s">
        <v>3114</v>
      </c>
      <c r="K268" s="124" t="s">
        <v>6</v>
      </c>
      <c r="L268" s="138" t="s">
        <v>1533</v>
      </c>
      <c r="M268" s="132" t="str">
        <f>VLOOKUP(L268,CódigosRetorno!$A$2:$B$2080,2,FALSE)</f>
        <v>El Monto total de impuestos es obligatorio</v>
      </c>
      <c r="N268" s="131" t="s">
        <v>9</v>
      </c>
      <c r="O268" s="232"/>
    </row>
    <row r="269" spans="1:15" s="332" customFormat="1" ht="36" x14ac:dyDescent="0.3">
      <c r="A269" s="232"/>
      <c r="B269" s="1062"/>
      <c r="C269" s="1071"/>
      <c r="D269" s="1057"/>
      <c r="E269" s="1057"/>
      <c r="F269" s="1047"/>
      <c r="G269" s="1057"/>
      <c r="H269" s="1058"/>
      <c r="I269" s="1142"/>
      <c r="J269" s="132" t="s">
        <v>2468</v>
      </c>
      <c r="K269" s="124" t="s">
        <v>6</v>
      </c>
      <c r="L269" s="138" t="s">
        <v>1534</v>
      </c>
      <c r="M269" s="132" t="str">
        <f>VLOOKUP(L269,CódigosRetorno!$A$2:$B$2080,2,FALSE)</f>
        <v>El dato ingresado en el monto total de impuestos no cumple con el formato establecido</v>
      </c>
      <c r="N269" s="131" t="s">
        <v>9</v>
      </c>
      <c r="O269" s="232"/>
    </row>
    <row r="270" spans="1:15" s="332" customFormat="1" ht="48" x14ac:dyDescent="0.3">
      <c r="A270" s="232"/>
      <c r="B270" s="1062"/>
      <c r="C270" s="1071"/>
      <c r="D270" s="1057"/>
      <c r="E270" s="1057"/>
      <c r="F270" s="1047"/>
      <c r="G270" s="1057"/>
      <c r="H270" s="1058"/>
      <c r="I270" s="1142"/>
      <c r="J270" s="132" t="s">
        <v>2862</v>
      </c>
      <c r="K270" s="564" t="s">
        <v>6</v>
      </c>
      <c r="L270" s="562" t="s">
        <v>1536</v>
      </c>
      <c r="M270" s="132" t="str">
        <f>VLOOKUP(L270,CódigosRetorno!$A$2:$B$2080,2,FALSE)</f>
        <v>La sumatoria de impuestos globales no corresponde al monto total de impuestos.</v>
      </c>
      <c r="N270" s="131" t="s">
        <v>9</v>
      </c>
      <c r="O270" s="232"/>
    </row>
    <row r="271" spans="1:15" s="332" customFormat="1" ht="60" x14ac:dyDescent="0.3">
      <c r="A271" s="232"/>
      <c r="B271" s="1062"/>
      <c r="C271" s="1071"/>
      <c r="D271" s="1057"/>
      <c r="E271" s="1057"/>
      <c r="F271" s="1047"/>
      <c r="G271" s="1057"/>
      <c r="H271" s="1058"/>
      <c r="I271" s="1142"/>
      <c r="J271" s="132" t="s">
        <v>2863</v>
      </c>
      <c r="K271" s="124" t="s">
        <v>203</v>
      </c>
      <c r="L271" s="138" t="s">
        <v>2493</v>
      </c>
      <c r="M271" s="132" t="str">
        <f>VLOOKUP(L271,CódigosRetorno!$A$2:$B$2080,2,FALSE)</f>
        <v>La sumatoria de impuestos globales no corresponde al monto total de impuestos.</v>
      </c>
      <c r="N271" s="131" t="s">
        <v>9</v>
      </c>
      <c r="O271" s="232"/>
    </row>
    <row r="272" spans="1:15" s="332" customFormat="1" ht="84" x14ac:dyDescent="0.3">
      <c r="A272" s="232"/>
      <c r="B272" s="1062"/>
      <c r="C272" s="1071"/>
      <c r="D272" s="1057"/>
      <c r="E272" s="1057"/>
      <c r="F272" s="1047"/>
      <c r="G272" s="1057"/>
      <c r="H272" s="1058"/>
      <c r="I272" s="1142"/>
      <c r="J272" s="91" t="s">
        <v>3115</v>
      </c>
      <c r="K272" s="124" t="s">
        <v>6</v>
      </c>
      <c r="L272" s="138" t="s">
        <v>1540</v>
      </c>
      <c r="M272" s="132" t="str">
        <f>VLOOKUP(L272,CódigosRetorno!$A$2:$B$2080,2,FALSE)</f>
        <v xml:space="preserve">Si tiene operaciones de un tributo en alguna línea, debe consignar el tag del total del tributo </v>
      </c>
      <c r="N272" s="131" t="s">
        <v>9</v>
      </c>
      <c r="O272" s="232"/>
    </row>
    <row r="273" spans="1:15" s="332" customFormat="1" x14ac:dyDescent="0.3">
      <c r="A273" s="232"/>
      <c r="B273" s="1062"/>
      <c r="C273" s="1071"/>
      <c r="D273" s="1057"/>
      <c r="E273" s="1057"/>
      <c r="F273" s="1047"/>
      <c r="G273" s="1057"/>
      <c r="H273" s="1058"/>
      <c r="I273" s="1142"/>
      <c r="J273" s="91" t="s">
        <v>1537</v>
      </c>
      <c r="K273" s="124" t="s">
        <v>6</v>
      </c>
      <c r="L273" s="138" t="s">
        <v>1538</v>
      </c>
      <c r="M273" s="132" t="str">
        <f>VLOOKUP(L273,CódigosRetorno!$A$2:$B$2080,2,FALSE)</f>
        <v>El tag cac:TaxTotal no debe repetirse a nivel de totales</v>
      </c>
      <c r="N273" s="131" t="s">
        <v>9</v>
      </c>
      <c r="O273" s="232"/>
    </row>
    <row r="274" spans="1:15" s="332" customFormat="1" ht="24" x14ac:dyDescent="0.3">
      <c r="A274" s="232"/>
      <c r="B274" s="1065"/>
      <c r="C274" s="1072"/>
      <c r="D274" s="1049"/>
      <c r="E274" s="1049"/>
      <c r="F274" s="127" t="s">
        <v>141</v>
      </c>
      <c r="G274" s="124" t="s">
        <v>303</v>
      </c>
      <c r="H274" s="139" t="s">
        <v>1353</v>
      </c>
      <c r="I274" s="386">
        <v>1</v>
      </c>
      <c r="J274" s="134" t="s">
        <v>1376</v>
      </c>
      <c r="K274" s="138" t="s">
        <v>6</v>
      </c>
      <c r="L274" s="140" t="s">
        <v>939</v>
      </c>
      <c r="M274" s="132" t="str">
        <f>VLOOKUP(L274,CódigosRetorno!$A$2:$B$2080,2,FALSE)</f>
        <v>La moneda debe ser la misma en todo el documento. Salvo las percepciones que sólo son en moneda nacional</v>
      </c>
      <c r="N274" s="131" t="s">
        <v>1080</v>
      </c>
      <c r="O274" s="232"/>
    </row>
    <row r="275" spans="1:15" s="332" customFormat="1" ht="24" x14ac:dyDescent="0.3">
      <c r="A275" s="222"/>
      <c r="B275" s="1048" t="s">
        <v>3116</v>
      </c>
      <c r="C275" s="1043" t="s">
        <v>1542</v>
      </c>
      <c r="D275" s="1048" t="s">
        <v>60</v>
      </c>
      <c r="E275" s="1048" t="s">
        <v>179</v>
      </c>
      <c r="F275" s="1061" t="s">
        <v>295</v>
      </c>
      <c r="G275" s="1061" t="s">
        <v>1496</v>
      </c>
      <c r="H275" s="1043" t="s">
        <v>3117</v>
      </c>
      <c r="I275" s="1048">
        <v>1</v>
      </c>
      <c r="J275" s="134" t="s">
        <v>1409</v>
      </c>
      <c r="K275" s="138" t="s">
        <v>6</v>
      </c>
      <c r="L275" s="140" t="s">
        <v>1544</v>
      </c>
      <c r="M275" s="132" t="str">
        <f>VLOOKUP(L275,CódigosRetorno!$A$2:$B$2080,2,FALSE)</f>
        <v>El XML no contiene el tag o no existe información de total valor de venta globales</v>
      </c>
      <c r="N275" s="79" t="s">
        <v>9</v>
      </c>
      <c r="O275" s="222"/>
    </row>
    <row r="276" spans="1:15" s="332" customFormat="1" ht="24" x14ac:dyDescent="0.3">
      <c r="A276" s="222"/>
      <c r="B276" s="1057"/>
      <c r="C276" s="1058"/>
      <c r="D276" s="1057"/>
      <c r="E276" s="1057"/>
      <c r="F276" s="1062"/>
      <c r="G276" s="1062"/>
      <c r="H276" s="1058"/>
      <c r="I276" s="1057"/>
      <c r="J276" s="132" t="s">
        <v>946</v>
      </c>
      <c r="K276" s="38" t="s">
        <v>6</v>
      </c>
      <c r="L276" s="138" t="s">
        <v>1545</v>
      </c>
      <c r="M276" s="132" t="str">
        <f>VLOOKUP(L276,CódigosRetorno!$A$2:$B$2080,2,FALSE)</f>
        <v>El dato ingresado en el total valor de venta globales no cumple con el formato establecido</v>
      </c>
      <c r="N276" s="79" t="s">
        <v>9</v>
      </c>
      <c r="O276" s="222"/>
    </row>
    <row r="277" spans="1:15" s="332" customFormat="1" ht="84" x14ac:dyDescent="0.3">
      <c r="A277" s="222"/>
      <c r="B277" s="1057"/>
      <c r="C277" s="1058"/>
      <c r="D277" s="1057"/>
      <c r="E277" s="1057"/>
      <c r="F277" s="1062"/>
      <c r="G277" s="1062"/>
      <c r="H277" s="1058"/>
      <c r="I277" s="1057"/>
      <c r="J277" s="132" t="s">
        <v>2868</v>
      </c>
      <c r="K277" s="562" t="s">
        <v>6</v>
      </c>
      <c r="L277" s="562" t="s">
        <v>1547</v>
      </c>
      <c r="M277" s="132" t="str">
        <f>VLOOKUP(L277,CódigosRetorno!$A$2:$B$2080,2,FALSE)</f>
        <v>La sumatoria del total valor de venta - Exportaciones de línea no corresponden al total</v>
      </c>
      <c r="N277" s="79" t="s">
        <v>9</v>
      </c>
      <c r="O277" s="222"/>
    </row>
    <row r="278" spans="1:15" s="332" customFormat="1" ht="96" x14ac:dyDescent="0.3">
      <c r="A278" s="222"/>
      <c r="B278" s="1057"/>
      <c r="C278" s="1058"/>
      <c r="D278" s="1057"/>
      <c r="E278" s="1057"/>
      <c r="F278" s="1062"/>
      <c r="G278" s="1062"/>
      <c r="H278" s="1058"/>
      <c r="I278" s="1057"/>
      <c r="J278" s="132" t="s">
        <v>2869</v>
      </c>
      <c r="K278" s="38" t="s">
        <v>203</v>
      </c>
      <c r="L278" s="138" t="s">
        <v>2494</v>
      </c>
      <c r="M278" s="132" t="str">
        <f>VLOOKUP(L278,CódigosRetorno!$A$2:$B$2080,2,FALSE)</f>
        <v>La sumatoria del total valor de venta - Exportaciones de línea no corresponden al total</v>
      </c>
      <c r="N278" s="79"/>
      <c r="O278" s="222"/>
    </row>
    <row r="279" spans="1:15" s="332" customFormat="1" ht="84" x14ac:dyDescent="0.3">
      <c r="A279" s="222"/>
      <c r="B279" s="1057"/>
      <c r="C279" s="1058"/>
      <c r="D279" s="1057"/>
      <c r="E279" s="1057"/>
      <c r="F279" s="1062"/>
      <c r="G279" s="1062"/>
      <c r="H279" s="1058"/>
      <c r="I279" s="1057"/>
      <c r="J279" s="132" t="s">
        <v>2870</v>
      </c>
      <c r="K279" s="562" t="s">
        <v>6</v>
      </c>
      <c r="L279" s="562" t="s">
        <v>1549</v>
      </c>
      <c r="M279" s="132" t="str">
        <f>VLOOKUP(L279,CódigosRetorno!$A$2:$B$2080,2,FALSE)</f>
        <v>La sumatoria del total valor de venta - operaciones exoneradas de línea no corresponden al total</v>
      </c>
      <c r="N279" s="79"/>
      <c r="O279" s="222"/>
    </row>
    <row r="280" spans="1:15" s="332" customFormat="1" ht="84" x14ac:dyDescent="0.3">
      <c r="A280" s="222"/>
      <c r="B280" s="1057"/>
      <c r="C280" s="1058"/>
      <c r="D280" s="1057"/>
      <c r="E280" s="1057"/>
      <c r="F280" s="1062"/>
      <c r="G280" s="1062"/>
      <c r="H280" s="1058"/>
      <c r="I280" s="1057"/>
      <c r="J280" s="132" t="s">
        <v>2871</v>
      </c>
      <c r="K280" s="38" t="s">
        <v>203</v>
      </c>
      <c r="L280" s="138" t="s">
        <v>2495</v>
      </c>
      <c r="M280" s="132" t="str">
        <f>VLOOKUP(L280,CódigosRetorno!$A$2:$B$2080,2,FALSE)</f>
        <v>La sumatoria del total valor de venta - operaciones exoneradas de línea no corresponden al total</v>
      </c>
      <c r="N280" s="79" t="s">
        <v>9</v>
      </c>
      <c r="O280" s="222"/>
    </row>
    <row r="281" spans="1:15" s="332" customFormat="1" ht="84" x14ac:dyDescent="0.3">
      <c r="A281" s="222"/>
      <c r="B281" s="1057"/>
      <c r="C281" s="1058"/>
      <c r="D281" s="1057"/>
      <c r="E281" s="1057"/>
      <c r="F281" s="1062"/>
      <c r="G281" s="1062"/>
      <c r="H281" s="1058"/>
      <c r="I281" s="1057"/>
      <c r="J281" s="132" t="s">
        <v>2872</v>
      </c>
      <c r="K281" s="562" t="s">
        <v>6</v>
      </c>
      <c r="L281" s="562" t="s">
        <v>1551</v>
      </c>
      <c r="M281" s="132" t="str">
        <f>VLOOKUP(L281,CódigosRetorno!$A$2:$B$2080,2,FALSE)</f>
        <v>La sumatoria del total valor de venta - operaciones inafectas de línea no corresponden al total</v>
      </c>
      <c r="N281" s="141" t="s">
        <v>9</v>
      </c>
      <c r="O281" s="222"/>
    </row>
    <row r="282" spans="1:15" s="332" customFormat="1" ht="84" x14ac:dyDescent="0.3">
      <c r="A282" s="222"/>
      <c r="B282" s="1057"/>
      <c r="C282" s="1058"/>
      <c r="D282" s="1057"/>
      <c r="E282" s="1057"/>
      <c r="F282" s="1062"/>
      <c r="G282" s="1062"/>
      <c r="H282" s="1058"/>
      <c r="I282" s="1057"/>
      <c r="J282" s="132" t="s">
        <v>2873</v>
      </c>
      <c r="K282" s="138" t="s">
        <v>203</v>
      </c>
      <c r="L282" s="138" t="s">
        <v>2496</v>
      </c>
      <c r="M282" s="132" t="str">
        <f>VLOOKUP(L282,CódigosRetorno!$A$2:$B$2080,2,FALSE)</f>
        <v>La sumatoria del total valor de venta - operaciones inafectas de línea no corresponden al total</v>
      </c>
      <c r="N282" s="141" t="s">
        <v>9</v>
      </c>
      <c r="O282" s="222"/>
    </row>
    <row r="283" spans="1:15" s="332" customFormat="1" ht="43.2" customHeight="1" x14ac:dyDescent="0.3">
      <c r="A283" s="222"/>
      <c r="B283" s="1057"/>
      <c r="C283" s="1058"/>
      <c r="D283" s="1057"/>
      <c r="E283" s="1057"/>
      <c r="F283" s="1065"/>
      <c r="G283" s="1065"/>
      <c r="H283" s="1044"/>
      <c r="I283" s="126"/>
      <c r="J283" s="646" t="s">
        <v>8332</v>
      </c>
      <c r="K283" s="655" t="s">
        <v>6</v>
      </c>
      <c r="L283" s="650" t="s">
        <v>8331</v>
      </c>
      <c r="M283" s="646" t="str">
        <f>VLOOKUP(L283,CódigosRetorno!$A$2:$B$2080,2,FALSE)</f>
        <v>Las penalidades son operaciones inafectas del IGV</v>
      </c>
      <c r="N283" s="131" t="s">
        <v>9</v>
      </c>
      <c r="O283" s="232"/>
    </row>
    <row r="284" spans="1:15" s="332" customFormat="1" ht="24" x14ac:dyDescent="0.3">
      <c r="A284" s="222"/>
      <c r="B284" s="1057"/>
      <c r="C284" s="1058"/>
      <c r="D284" s="1057"/>
      <c r="E284" s="1057"/>
      <c r="F284" s="125" t="s">
        <v>141</v>
      </c>
      <c r="G284" s="124" t="s">
        <v>303</v>
      </c>
      <c r="H284" s="91" t="s">
        <v>1353</v>
      </c>
      <c r="I284" s="131">
        <v>1</v>
      </c>
      <c r="J284" s="134" t="s">
        <v>1376</v>
      </c>
      <c r="K284" s="138" t="s">
        <v>6</v>
      </c>
      <c r="L284" s="140" t="s">
        <v>939</v>
      </c>
      <c r="M284" s="132" t="str">
        <f>VLOOKUP(L284,CódigosRetorno!$A$2:$B$2080,2,FALSE)</f>
        <v>La moneda debe ser la misma en todo el documento. Salvo las percepciones que sólo son en moneda nacional</v>
      </c>
      <c r="N284" s="131" t="s">
        <v>1080</v>
      </c>
      <c r="O284" s="222"/>
    </row>
    <row r="285" spans="1:15" s="332" customFormat="1" ht="24" x14ac:dyDescent="0.3">
      <c r="A285" s="222"/>
      <c r="B285" s="1057"/>
      <c r="C285" s="1058"/>
      <c r="D285" s="1057"/>
      <c r="E285" s="1057"/>
      <c r="F285" s="1048"/>
      <c r="G285" s="1061" t="s">
        <v>1561</v>
      </c>
      <c r="H285" s="1059" t="s">
        <v>3118</v>
      </c>
      <c r="I285" s="1048">
        <v>1</v>
      </c>
      <c r="J285" s="132" t="s">
        <v>946</v>
      </c>
      <c r="K285" s="138" t="s">
        <v>6</v>
      </c>
      <c r="L285" s="140" t="s">
        <v>983</v>
      </c>
      <c r="M285" s="132" t="str">
        <f>VLOOKUP(L285,CódigosRetorno!$A$2:$B$2080,2,FALSE)</f>
        <v>El dato ingresado en TaxAmount no cumple con el formato establecido</v>
      </c>
      <c r="N285" s="141" t="s">
        <v>9</v>
      </c>
      <c r="O285" s="222"/>
    </row>
    <row r="286" spans="1:15" s="332" customFormat="1" ht="36" x14ac:dyDescent="0.3">
      <c r="A286" s="222"/>
      <c r="B286" s="1057"/>
      <c r="C286" s="1058"/>
      <c r="D286" s="1057"/>
      <c r="E286" s="1057"/>
      <c r="F286" s="1049"/>
      <c r="G286" s="1065"/>
      <c r="H286" s="1060"/>
      <c r="I286" s="1049"/>
      <c r="J286" s="132" t="s">
        <v>2501</v>
      </c>
      <c r="K286" s="124" t="s">
        <v>6</v>
      </c>
      <c r="L286" s="138" t="s">
        <v>1564</v>
      </c>
      <c r="M286" s="132" t="str">
        <f>VLOOKUP(L286,CódigosRetorno!$A$2:$B$2080,2,FALSE)</f>
        <v xml:space="preserve">El monto total del impuestos sobre el valor de venta de operaciones gratuitas/inafectas/exoneradas debe ser igual a 0.00 </v>
      </c>
      <c r="N286" s="141" t="s">
        <v>9</v>
      </c>
      <c r="O286" s="222"/>
    </row>
    <row r="287" spans="1:15" s="332" customFormat="1" ht="24" x14ac:dyDescent="0.3">
      <c r="A287" s="222"/>
      <c r="B287" s="1057"/>
      <c r="C287" s="1058"/>
      <c r="D287" s="1057"/>
      <c r="E287" s="1057"/>
      <c r="F287" s="125" t="s">
        <v>141</v>
      </c>
      <c r="G287" s="124" t="s">
        <v>303</v>
      </c>
      <c r="H287" s="91" t="s">
        <v>1353</v>
      </c>
      <c r="I287" s="131">
        <v>1</v>
      </c>
      <c r="J287" s="134" t="s">
        <v>1376</v>
      </c>
      <c r="K287" s="138" t="s">
        <v>6</v>
      </c>
      <c r="L287" s="140" t="s">
        <v>939</v>
      </c>
      <c r="M287" s="132" t="str">
        <f>VLOOKUP(L287,CódigosRetorno!$A$2:$B$2080,2,FALSE)</f>
        <v>La moneda debe ser la misma en todo el documento. Salvo las percepciones que sólo son en moneda nacional</v>
      </c>
      <c r="N287" s="131" t="s">
        <v>1080</v>
      </c>
      <c r="O287" s="222"/>
    </row>
    <row r="288" spans="1:15" s="332" customFormat="1" ht="24" x14ac:dyDescent="0.3">
      <c r="A288" s="222"/>
      <c r="B288" s="1057"/>
      <c r="C288" s="1058"/>
      <c r="D288" s="1057"/>
      <c r="E288" s="1057"/>
      <c r="F288" s="1048" t="s">
        <v>655</v>
      </c>
      <c r="G288" s="1061" t="s">
        <v>991</v>
      </c>
      <c r="H288" s="1043" t="s">
        <v>3119</v>
      </c>
      <c r="I288" s="1048">
        <v>1</v>
      </c>
      <c r="J288" s="132" t="s">
        <v>599</v>
      </c>
      <c r="K288" s="124" t="s">
        <v>6</v>
      </c>
      <c r="L288" s="407" t="s">
        <v>1566</v>
      </c>
      <c r="M288" s="132" t="str">
        <f>VLOOKUP(L288,CódigosRetorno!$A$2:$B$2080,2,FALSE)</f>
        <v>El XML no contiene el tag o no existe información de código de tributo.</v>
      </c>
      <c r="N288" s="131" t="s">
        <v>9</v>
      </c>
      <c r="O288" s="222"/>
    </row>
    <row r="289" spans="1:15" s="332" customFormat="1" ht="24" x14ac:dyDescent="0.3">
      <c r="A289" s="222"/>
      <c r="B289" s="1057"/>
      <c r="C289" s="1058"/>
      <c r="D289" s="1057"/>
      <c r="E289" s="1057"/>
      <c r="F289" s="1057"/>
      <c r="G289" s="1062"/>
      <c r="H289" s="1058"/>
      <c r="I289" s="1057"/>
      <c r="J289" s="134" t="s">
        <v>1567</v>
      </c>
      <c r="K289" s="320" t="s">
        <v>6</v>
      </c>
      <c r="L289" s="382" t="s">
        <v>1568</v>
      </c>
      <c r="M289" s="132" t="str">
        <f>VLOOKUP(L289,CódigosRetorno!$A$2:$B$2080,2,FALSE)</f>
        <v>El dato ingresado como codigo de tributo global no corresponde al valor esperado.</v>
      </c>
      <c r="N289" s="131" t="s">
        <v>1436</v>
      </c>
      <c r="O289" s="222"/>
    </row>
    <row r="290" spans="1:15" s="332" customFormat="1" ht="24" x14ac:dyDescent="0.3">
      <c r="A290" s="222"/>
      <c r="B290" s="1057"/>
      <c r="C290" s="1058"/>
      <c r="D290" s="1057"/>
      <c r="E290" s="1057"/>
      <c r="F290" s="1057"/>
      <c r="G290" s="1062"/>
      <c r="H290" s="1058"/>
      <c r="I290" s="1057"/>
      <c r="J290" s="330" t="s">
        <v>1569</v>
      </c>
      <c r="K290" s="140" t="s">
        <v>6</v>
      </c>
      <c r="L290" s="140" t="s">
        <v>1570</v>
      </c>
      <c r="M290" s="132" t="str">
        <f>VLOOKUP(L290,CódigosRetorno!$A$2:$B$2080,2,FALSE)</f>
        <v>El código de tributo no debe repetirse a nivel de totales</v>
      </c>
      <c r="N290" s="121" t="s">
        <v>9</v>
      </c>
      <c r="O290" s="222"/>
    </row>
    <row r="291" spans="1:15" s="332" customFormat="1" ht="48" x14ac:dyDescent="0.3">
      <c r="A291" s="222"/>
      <c r="B291" s="1057"/>
      <c r="C291" s="1058"/>
      <c r="D291" s="1057"/>
      <c r="E291" s="1057"/>
      <c r="F291" s="1057"/>
      <c r="G291" s="1062"/>
      <c r="H291" s="1058"/>
      <c r="I291" s="1057"/>
      <c r="J291" s="132" t="s">
        <v>3120</v>
      </c>
      <c r="K291" s="138" t="s">
        <v>6</v>
      </c>
      <c r="L291" s="140" t="s">
        <v>2877</v>
      </c>
      <c r="M291" s="132" t="str">
        <f>VLOOKUP(L291,CódigosRetorno!$A$2:$B$2080,2,FALSE)</f>
        <v>El dato ingresado como codigo de tributo global es invalido para tipo de nota</v>
      </c>
      <c r="N291" s="121" t="s">
        <v>9</v>
      </c>
      <c r="O291" s="222"/>
    </row>
    <row r="292" spans="1:15" s="332" customFormat="1" ht="48" x14ac:dyDescent="0.3">
      <c r="A292" s="222"/>
      <c r="B292" s="1057"/>
      <c r="C292" s="1058"/>
      <c r="D292" s="1057"/>
      <c r="E292" s="1057"/>
      <c r="F292" s="1049"/>
      <c r="G292" s="1065"/>
      <c r="H292" s="1044"/>
      <c r="I292" s="1049"/>
      <c r="J292" s="132" t="s">
        <v>3121</v>
      </c>
      <c r="K292" s="138" t="s">
        <v>6</v>
      </c>
      <c r="L292" s="140" t="s">
        <v>2877</v>
      </c>
      <c r="M292" s="132" t="str">
        <f>VLOOKUP(L292,CódigosRetorno!$A$2:$B$2080,2,FALSE)</f>
        <v>El dato ingresado como codigo de tributo global es invalido para tipo de nota</v>
      </c>
      <c r="N292" s="121" t="s">
        <v>9</v>
      </c>
      <c r="O292" s="222"/>
    </row>
    <row r="293" spans="1:15" s="332" customFormat="1" ht="24" x14ac:dyDescent="0.3">
      <c r="A293" s="222"/>
      <c r="B293" s="1057"/>
      <c r="C293" s="1058"/>
      <c r="D293" s="1057"/>
      <c r="E293" s="1057"/>
      <c r="F293" s="1047"/>
      <c r="G293" s="131" t="s">
        <v>1443</v>
      </c>
      <c r="H293" s="132" t="s">
        <v>1113</v>
      </c>
      <c r="I293" s="131" t="s">
        <v>2411</v>
      </c>
      <c r="J293" s="132" t="s">
        <v>1444</v>
      </c>
      <c r="K293" s="124" t="s">
        <v>203</v>
      </c>
      <c r="L293" s="138" t="s">
        <v>1115</v>
      </c>
      <c r="M293" s="132" t="str">
        <f>VLOOKUP(L293,CódigosRetorno!$A$2:$B$2080,2,FALSE)</f>
        <v>El dato ingresado como atributo @schemeName es incorrecto.</v>
      </c>
      <c r="N293" s="141" t="s">
        <v>9</v>
      </c>
      <c r="O293" s="222"/>
    </row>
    <row r="294" spans="1:15" s="332" customFormat="1" ht="24" x14ac:dyDescent="0.3">
      <c r="A294" s="222"/>
      <c r="B294" s="1057"/>
      <c r="C294" s="1058"/>
      <c r="D294" s="1057"/>
      <c r="E294" s="1057"/>
      <c r="F294" s="1047"/>
      <c r="G294" s="131" t="s">
        <v>1045</v>
      </c>
      <c r="H294" s="132" t="s">
        <v>1046</v>
      </c>
      <c r="I294" s="131" t="s">
        <v>2411</v>
      </c>
      <c r="J294" s="132" t="s">
        <v>1047</v>
      </c>
      <c r="K294" s="124" t="s">
        <v>203</v>
      </c>
      <c r="L294" s="138" t="s">
        <v>1048</v>
      </c>
      <c r="M294" s="132" t="str">
        <f>VLOOKUP(L294,CódigosRetorno!$A$2:$B$2080,2,FALSE)</f>
        <v>El dato ingresado como atributo @schemeAgencyName es incorrecto.</v>
      </c>
      <c r="N294" s="141" t="s">
        <v>9</v>
      </c>
      <c r="O294" s="222"/>
    </row>
    <row r="295" spans="1:15" s="332" customFormat="1" ht="24" x14ac:dyDescent="0.3">
      <c r="A295" s="222"/>
      <c r="B295" s="1057"/>
      <c r="C295" s="1058"/>
      <c r="D295" s="1057"/>
      <c r="E295" s="1057"/>
      <c r="F295" s="1047"/>
      <c r="G295" s="131" t="s">
        <v>1472</v>
      </c>
      <c r="H295" s="91" t="s">
        <v>1117</v>
      </c>
      <c r="I295" s="131" t="s">
        <v>2411</v>
      </c>
      <c r="J295" s="132" t="s">
        <v>1446</v>
      </c>
      <c r="K295" s="138" t="s">
        <v>203</v>
      </c>
      <c r="L295" s="140" t="s">
        <v>1119</v>
      </c>
      <c r="M295" s="132" t="str">
        <f>VLOOKUP(L295,CódigosRetorno!$A$2:$B$2080,2,FALSE)</f>
        <v>El dato ingresado como atributo @schemeURI es incorrecto.</v>
      </c>
      <c r="N295" s="141" t="s">
        <v>9</v>
      </c>
      <c r="O295" s="222"/>
    </row>
    <row r="296" spans="1:15" s="332" customFormat="1" ht="24" x14ac:dyDescent="0.3">
      <c r="A296" s="222"/>
      <c r="B296" s="1057"/>
      <c r="C296" s="1058"/>
      <c r="D296" s="1057"/>
      <c r="E296" s="1057"/>
      <c r="F296" s="1048" t="s">
        <v>1447</v>
      </c>
      <c r="G296" s="1061" t="s">
        <v>991</v>
      </c>
      <c r="H296" s="1059" t="s">
        <v>3122</v>
      </c>
      <c r="I296" s="1048">
        <v>1</v>
      </c>
      <c r="J296" s="132" t="s">
        <v>599</v>
      </c>
      <c r="K296" s="138" t="s">
        <v>6</v>
      </c>
      <c r="L296" s="140" t="s">
        <v>1574</v>
      </c>
      <c r="M296" s="132" t="str">
        <f>VLOOKUP(L296,CódigosRetorno!$A$2:$B$2080,2,FALSE)</f>
        <v>El XML no contiene el tag TaxScheme Name de impuestos globales</v>
      </c>
      <c r="N296" s="131" t="s">
        <v>9</v>
      </c>
      <c r="O296" s="222"/>
    </row>
    <row r="297" spans="1:15" s="332" customFormat="1" ht="24" x14ac:dyDescent="0.3">
      <c r="A297" s="222"/>
      <c r="B297" s="1057"/>
      <c r="C297" s="1058"/>
      <c r="D297" s="1057"/>
      <c r="E297" s="1057"/>
      <c r="F297" s="1057"/>
      <c r="G297" s="1062"/>
      <c r="H297" s="1068"/>
      <c r="I297" s="1057"/>
      <c r="J297" s="134" t="s">
        <v>1575</v>
      </c>
      <c r="K297" s="138" t="s">
        <v>6</v>
      </c>
      <c r="L297" s="140" t="s">
        <v>1576</v>
      </c>
      <c r="M297" s="132" t="str">
        <f>VLOOKUP(L297,CódigosRetorno!$A$2:$B$2080,2,FALSE)</f>
        <v>El valor del tag nombre del tributo no corresponde al esperado.</v>
      </c>
      <c r="N297" s="131" t="s">
        <v>1436</v>
      </c>
      <c r="O297" s="222"/>
    </row>
    <row r="298" spans="1:15" s="332" customFormat="1" ht="24" x14ac:dyDescent="0.3">
      <c r="A298" s="222"/>
      <c r="B298" s="1057"/>
      <c r="C298" s="1058"/>
      <c r="D298" s="1057"/>
      <c r="E298" s="1057"/>
      <c r="F298" s="1048" t="s">
        <v>141</v>
      </c>
      <c r="G298" s="1061"/>
      <c r="H298" s="1059" t="s">
        <v>3123</v>
      </c>
      <c r="I298" s="1057">
        <v>1</v>
      </c>
      <c r="J298" s="132" t="s">
        <v>599</v>
      </c>
      <c r="K298" s="138" t="s">
        <v>6</v>
      </c>
      <c r="L298" s="140" t="s">
        <v>1578</v>
      </c>
      <c r="M298" s="132" t="str">
        <f>VLOOKUP(L298,CódigosRetorno!$A$2:$B$2080,2,FALSE)</f>
        <v>El XML no contiene el tag código de tributo internacional de impuestos globales</v>
      </c>
      <c r="N298" s="131" t="s">
        <v>9</v>
      </c>
      <c r="O298" s="222"/>
    </row>
    <row r="299" spans="1:15" s="332" customFormat="1" ht="24" x14ac:dyDescent="0.3">
      <c r="A299" s="222"/>
      <c r="B299" s="1057"/>
      <c r="C299" s="1058"/>
      <c r="D299" s="1057"/>
      <c r="E299" s="1049"/>
      <c r="F299" s="1057"/>
      <c r="G299" s="1062"/>
      <c r="H299" s="1068"/>
      <c r="I299" s="1057"/>
      <c r="J299" s="134" t="s">
        <v>1579</v>
      </c>
      <c r="K299" s="138" t="s">
        <v>6</v>
      </c>
      <c r="L299" s="140" t="s">
        <v>1580</v>
      </c>
      <c r="M299" s="132" t="str">
        <f>VLOOKUP(L299,CódigosRetorno!$A$2:$B$2080,2,FALSE)</f>
        <v>El valor del tag codigo de tributo internacional no corresponde al esperado.</v>
      </c>
      <c r="N299" s="131" t="s">
        <v>1436</v>
      </c>
      <c r="O299" s="222"/>
    </row>
    <row r="300" spans="1:15" s="332" customFormat="1" ht="24" x14ac:dyDescent="0.3">
      <c r="A300" s="222"/>
      <c r="B300" s="1048">
        <v>40</v>
      </c>
      <c r="C300" s="1043" t="s">
        <v>2881</v>
      </c>
      <c r="D300" s="1048" t="s">
        <v>60</v>
      </c>
      <c r="E300" s="1048" t="s">
        <v>179</v>
      </c>
      <c r="F300" s="1048" t="s">
        <v>295</v>
      </c>
      <c r="G300" s="1061" t="s">
        <v>1496</v>
      </c>
      <c r="H300" s="1043" t="s">
        <v>3117</v>
      </c>
      <c r="I300" s="1048">
        <v>1</v>
      </c>
      <c r="J300" s="132" t="s">
        <v>946</v>
      </c>
      <c r="K300" s="38" t="s">
        <v>6</v>
      </c>
      <c r="L300" s="138" t="s">
        <v>1545</v>
      </c>
      <c r="M300" s="132" t="str">
        <f>VLOOKUP(L300,CódigosRetorno!$A$2:$B$2080,2,FALSE)</f>
        <v>El dato ingresado en el total valor de venta globales no cumple con el formato establecido</v>
      </c>
      <c r="N300" s="131" t="s">
        <v>9</v>
      </c>
      <c r="O300" s="222"/>
    </row>
    <row r="301" spans="1:15" s="332" customFormat="1" ht="84" x14ac:dyDescent="0.3">
      <c r="A301" s="222"/>
      <c r="B301" s="1057"/>
      <c r="C301" s="1058"/>
      <c r="D301" s="1057"/>
      <c r="E301" s="1057"/>
      <c r="F301" s="1057"/>
      <c r="G301" s="1062"/>
      <c r="H301" s="1058"/>
      <c r="I301" s="1057"/>
      <c r="J301" s="132" t="s">
        <v>3124</v>
      </c>
      <c r="K301" s="562" t="s">
        <v>6</v>
      </c>
      <c r="L301" s="562" t="s">
        <v>1585</v>
      </c>
      <c r="M301" s="132" t="str">
        <f>VLOOKUP(L301,CódigosRetorno!$A$2:$B$2080,2,FALSE)</f>
        <v>La sumatoria del total valor de venta - operaciones gratuitas de línea no corresponden al total</v>
      </c>
      <c r="N301" s="131" t="s">
        <v>9</v>
      </c>
      <c r="O301" s="222"/>
    </row>
    <row r="302" spans="1:15" s="332" customFormat="1" ht="84" x14ac:dyDescent="0.3">
      <c r="A302" s="222"/>
      <c r="B302" s="1057"/>
      <c r="C302" s="1058"/>
      <c r="D302" s="1057"/>
      <c r="E302" s="1057"/>
      <c r="F302" s="1057"/>
      <c r="G302" s="1062"/>
      <c r="H302" s="1058"/>
      <c r="I302" s="1057"/>
      <c r="J302" s="132" t="s">
        <v>2883</v>
      </c>
      <c r="K302" s="38" t="s">
        <v>203</v>
      </c>
      <c r="L302" s="138" t="s">
        <v>2502</v>
      </c>
      <c r="M302" s="132" t="str">
        <f>VLOOKUP(L302,CódigosRetorno!$A$2:$B$2080,2,FALSE)</f>
        <v>La sumatoria del total valor de venta - operaciones gratuitas de línea no corresponden al total</v>
      </c>
      <c r="N302" s="131" t="s">
        <v>9</v>
      </c>
      <c r="O302" s="222"/>
    </row>
    <row r="303" spans="1:15" s="332" customFormat="1" ht="60" x14ac:dyDescent="0.3">
      <c r="A303" s="222"/>
      <c r="B303" s="1057"/>
      <c r="C303" s="1058"/>
      <c r="D303" s="1057"/>
      <c r="E303" s="1057"/>
      <c r="F303" s="1057"/>
      <c r="G303" s="1062"/>
      <c r="H303" s="1058"/>
      <c r="I303" s="1057"/>
      <c r="J303" s="132" t="s">
        <v>2503</v>
      </c>
      <c r="K303" s="138" t="s">
        <v>6</v>
      </c>
      <c r="L303" s="140" t="s">
        <v>1587</v>
      </c>
      <c r="M303" s="132" t="str">
        <f>VLOOKUP(L303,CódigosRetorno!$A$2:$B$2080,2,FALSE)</f>
        <v>Operacion gratuita,  debe consignar Total valor venta - operaciones gratuitas  mayor a cero</v>
      </c>
      <c r="N303" s="131" t="s">
        <v>9</v>
      </c>
      <c r="O303" s="222"/>
    </row>
    <row r="304" spans="1:15" s="332" customFormat="1" ht="24" x14ac:dyDescent="0.3">
      <c r="A304" s="222"/>
      <c r="B304" s="1057"/>
      <c r="C304" s="1058"/>
      <c r="D304" s="1057"/>
      <c r="E304" s="1057"/>
      <c r="F304" s="125" t="s">
        <v>141</v>
      </c>
      <c r="G304" s="124" t="s">
        <v>303</v>
      </c>
      <c r="H304" s="91" t="s">
        <v>1353</v>
      </c>
      <c r="I304" s="131">
        <v>1</v>
      </c>
      <c r="J304" s="134" t="s">
        <v>1376</v>
      </c>
      <c r="K304" s="138" t="s">
        <v>6</v>
      </c>
      <c r="L304" s="140" t="s">
        <v>939</v>
      </c>
      <c r="M304" s="132" t="str">
        <f>VLOOKUP(L304,CódigosRetorno!$A$2:$B$2080,2,FALSE)</f>
        <v>La moneda debe ser la misma en todo el documento. Salvo las percepciones que sólo son en moneda nacional</v>
      </c>
      <c r="N304" s="131" t="s">
        <v>1080</v>
      </c>
      <c r="O304" s="222"/>
    </row>
    <row r="305" spans="1:15" s="332" customFormat="1" ht="24" customHeight="1" x14ac:dyDescent="0.3">
      <c r="A305" s="222"/>
      <c r="B305" s="1057"/>
      <c r="C305" s="1058"/>
      <c r="D305" s="1057"/>
      <c r="E305" s="1057"/>
      <c r="F305" s="1048" t="s">
        <v>295</v>
      </c>
      <c r="G305" s="1061" t="s">
        <v>296</v>
      </c>
      <c r="H305" s="1043" t="s">
        <v>3125</v>
      </c>
      <c r="I305" s="1048">
        <v>1</v>
      </c>
      <c r="J305" s="132" t="s">
        <v>946</v>
      </c>
      <c r="K305" s="138" t="s">
        <v>6</v>
      </c>
      <c r="L305" s="140" t="s">
        <v>983</v>
      </c>
      <c r="M305" s="132" t="str">
        <f>VLOOKUP(L305,CódigosRetorno!$A$2:$B$2080,2,FALSE)</f>
        <v>El dato ingresado en TaxAmount no cumple con el formato establecido</v>
      </c>
      <c r="N305" s="141" t="s">
        <v>9</v>
      </c>
      <c r="O305" s="222"/>
    </row>
    <row r="306" spans="1:15" s="332" customFormat="1" ht="84" x14ac:dyDescent="0.3">
      <c r="A306" s="222"/>
      <c r="B306" s="1057"/>
      <c r="C306" s="1058"/>
      <c r="D306" s="1057"/>
      <c r="E306" s="1057"/>
      <c r="F306" s="1057"/>
      <c r="G306" s="1062"/>
      <c r="H306" s="1058"/>
      <c r="I306" s="1057"/>
      <c r="J306" s="132" t="s">
        <v>3126</v>
      </c>
      <c r="K306" s="562" t="s">
        <v>6</v>
      </c>
      <c r="L306" s="562" t="s">
        <v>1592</v>
      </c>
      <c r="M306" s="132" t="str">
        <f>VLOOKUP(L306,CódigosRetorno!$A$2:$B$2080,2,FALSE)</f>
        <v>La sumatoria de los IGV de operaciones gratuitas de la línea (codigo tributo 9996) no corresponden al total</v>
      </c>
      <c r="N306" s="141" t="s">
        <v>9</v>
      </c>
      <c r="O306" s="222"/>
    </row>
    <row r="307" spans="1:15" s="332" customFormat="1" ht="84" x14ac:dyDescent="0.3">
      <c r="A307" s="222"/>
      <c r="B307" s="1057"/>
      <c r="C307" s="1058"/>
      <c r="D307" s="1057"/>
      <c r="E307" s="1057"/>
      <c r="F307" s="1049"/>
      <c r="G307" s="1065"/>
      <c r="H307" s="1044"/>
      <c r="I307" s="126"/>
      <c r="J307" s="132" t="s">
        <v>3127</v>
      </c>
      <c r="K307" s="138" t="s">
        <v>203</v>
      </c>
      <c r="L307" s="140" t="s">
        <v>2506</v>
      </c>
      <c r="M307" s="132" t="str">
        <f>VLOOKUP(L307,CódigosRetorno!$A$2:$B$2080,2,FALSE)</f>
        <v>La sumatoria de los IGV de operaciones gratuitas de la línea (codigo tributo 9996) no corresponden al total</v>
      </c>
      <c r="N307" s="141" t="s">
        <v>9</v>
      </c>
      <c r="O307" s="222"/>
    </row>
    <row r="308" spans="1:15" s="332" customFormat="1" ht="24" x14ac:dyDescent="0.3">
      <c r="A308" s="222"/>
      <c r="B308" s="1057"/>
      <c r="C308" s="1058"/>
      <c r="D308" s="1057"/>
      <c r="E308" s="1057"/>
      <c r="F308" s="125" t="s">
        <v>141</v>
      </c>
      <c r="G308" s="124" t="s">
        <v>303</v>
      </c>
      <c r="H308" s="91" t="s">
        <v>1353</v>
      </c>
      <c r="I308" s="131">
        <v>1</v>
      </c>
      <c r="J308" s="134" t="s">
        <v>1376</v>
      </c>
      <c r="K308" s="138" t="s">
        <v>6</v>
      </c>
      <c r="L308" s="140" t="s">
        <v>939</v>
      </c>
      <c r="M308" s="132" t="str">
        <f>VLOOKUP(L308,CódigosRetorno!$A$2:$B$2080,2,FALSE)</f>
        <v>La moneda debe ser la misma en todo el documento. Salvo las percepciones que sólo son en moneda nacional</v>
      </c>
      <c r="N308" s="131" t="s">
        <v>1080</v>
      </c>
      <c r="O308" s="222"/>
    </row>
    <row r="309" spans="1:15" s="332" customFormat="1" ht="24" x14ac:dyDescent="0.3">
      <c r="A309" s="222"/>
      <c r="B309" s="1057"/>
      <c r="C309" s="1058"/>
      <c r="D309" s="1057"/>
      <c r="E309" s="1057"/>
      <c r="F309" s="1048" t="s">
        <v>655</v>
      </c>
      <c r="G309" s="1061" t="s">
        <v>991</v>
      </c>
      <c r="H309" s="1043" t="s">
        <v>3119</v>
      </c>
      <c r="I309" s="1048">
        <v>1</v>
      </c>
      <c r="J309" s="132" t="s">
        <v>599</v>
      </c>
      <c r="K309" s="124" t="s">
        <v>6</v>
      </c>
      <c r="L309" s="407" t="s">
        <v>1566</v>
      </c>
      <c r="M309" s="132" t="str">
        <f>VLOOKUP(L309,CódigosRetorno!$A$2:$B$2080,2,FALSE)</f>
        <v>El XML no contiene el tag o no existe información de código de tributo.</v>
      </c>
      <c r="N309" s="131" t="s">
        <v>9</v>
      </c>
      <c r="O309" s="222"/>
    </row>
    <row r="310" spans="1:15" s="332" customFormat="1" ht="24" x14ac:dyDescent="0.3">
      <c r="A310" s="222"/>
      <c r="B310" s="1057"/>
      <c r="C310" s="1058"/>
      <c r="D310" s="1057"/>
      <c r="E310" s="1057"/>
      <c r="F310" s="1057"/>
      <c r="G310" s="1062"/>
      <c r="H310" s="1058"/>
      <c r="I310" s="1057"/>
      <c r="J310" s="134" t="s">
        <v>1567</v>
      </c>
      <c r="K310" s="320" t="s">
        <v>6</v>
      </c>
      <c r="L310" s="382" t="s">
        <v>1568</v>
      </c>
      <c r="M310" s="132" t="str">
        <f>VLOOKUP(L310,CódigosRetorno!$A$2:$B$2080,2,FALSE)</f>
        <v>El dato ingresado como codigo de tributo global no corresponde al valor esperado.</v>
      </c>
      <c r="N310" s="131" t="s">
        <v>1436</v>
      </c>
      <c r="O310" s="222"/>
    </row>
    <row r="311" spans="1:15" s="332" customFormat="1" ht="24" x14ac:dyDescent="0.3">
      <c r="A311" s="222"/>
      <c r="B311" s="1057"/>
      <c r="C311" s="1058"/>
      <c r="D311" s="1057"/>
      <c r="E311" s="1057"/>
      <c r="F311" s="1057"/>
      <c r="G311" s="1062"/>
      <c r="H311" s="1058"/>
      <c r="I311" s="1057"/>
      <c r="J311" s="330" t="s">
        <v>1569</v>
      </c>
      <c r="K311" s="140" t="s">
        <v>6</v>
      </c>
      <c r="L311" s="140" t="s">
        <v>1570</v>
      </c>
      <c r="M311" s="132" t="str">
        <f>VLOOKUP(L311,CódigosRetorno!$A$2:$B$2080,2,FALSE)</f>
        <v>El código de tributo no debe repetirse a nivel de totales</v>
      </c>
      <c r="N311" s="121" t="s">
        <v>9</v>
      </c>
      <c r="O311" s="222"/>
    </row>
    <row r="312" spans="1:15" s="332" customFormat="1" ht="24" x14ac:dyDescent="0.3">
      <c r="A312" s="222"/>
      <c r="B312" s="1057"/>
      <c r="C312" s="1058"/>
      <c r="D312" s="1057"/>
      <c r="E312" s="1057"/>
      <c r="F312" s="1048"/>
      <c r="G312" s="131" t="s">
        <v>1443</v>
      </c>
      <c r="H312" s="132" t="s">
        <v>1113</v>
      </c>
      <c r="I312" s="131" t="s">
        <v>2411</v>
      </c>
      <c r="J312" s="132" t="s">
        <v>1444</v>
      </c>
      <c r="K312" s="124" t="s">
        <v>203</v>
      </c>
      <c r="L312" s="138" t="s">
        <v>1115</v>
      </c>
      <c r="M312" s="132" t="str">
        <f>VLOOKUP(L312,CódigosRetorno!$A$2:$B$2080,2,FALSE)</f>
        <v>El dato ingresado como atributo @schemeName es incorrecto.</v>
      </c>
      <c r="N312" s="141" t="s">
        <v>9</v>
      </c>
      <c r="O312" s="222"/>
    </row>
    <row r="313" spans="1:15" s="332" customFormat="1" ht="24" x14ac:dyDescent="0.3">
      <c r="A313" s="222"/>
      <c r="B313" s="1057"/>
      <c r="C313" s="1058"/>
      <c r="D313" s="1057"/>
      <c r="E313" s="1057"/>
      <c r="F313" s="1057"/>
      <c r="G313" s="131" t="s">
        <v>1045</v>
      </c>
      <c r="H313" s="132" t="s">
        <v>1046</v>
      </c>
      <c r="I313" s="131" t="s">
        <v>2411</v>
      </c>
      <c r="J313" s="132" t="s">
        <v>1047</v>
      </c>
      <c r="K313" s="124" t="s">
        <v>203</v>
      </c>
      <c r="L313" s="138" t="s">
        <v>1048</v>
      </c>
      <c r="M313" s="132" t="str">
        <f>VLOOKUP(L313,CódigosRetorno!$A$2:$B$2080,2,FALSE)</f>
        <v>El dato ingresado como atributo @schemeAgencyName es incorrecto.</v>
      </c>
      <c r="N313" s="141" t="s">
        <v>9</v>
      </c>
      <c r="O313" s="222"/>
    </row>
    <row r="314" spans="1:15" s="332" customFormat="1" ht="24" x14ac:dyDescent="0.3">
      <c r="A314" s="222"/>
      <c r="B314" s="1057"/>
      <c r="C314" s="1058"/>
      <c r="D314" s="1057"/>
      <c r="E314" s="1057"/>
      <c r="F314" s="1049"/>
      <c r="G314" s="131" t="s">
        <v>1472</v>
      </c>
      <c r="H314" s="91" t="s">
        <v>1117</v>
      </c>
      <c r="I314" s="131" t="s">
        <v>2411</v>
      </c>
      <c r="J314" s="132" t="s">
        <v>1446</v>
      </c>
      <c r="K314" s="138" t="s">
        <v>203</v>
      </c>
      <c r="L314" s="140" t="s">
        <v>1119</v>
      </c>
      <c r="M314" s="132" t="str">
        <f>VLOOKUP(L314,CódigosRetorno!$A$2:$B$2080,2,FALSE)</f>
        <v>El dato ingresado como atributo @schemeURI es incorrecto.</v>
      </c>
      <c r="N314" s="141" t="s">
        <v>9</v>
      </c>
      <c r="O314" s="222"/>
    </row>
    <row r="315" spans="1:15" s="332" customFormat="1" ht="24" x14ac:dyDescent="0.3">
      <c r="A315" s="222"/>
      <c r="B315" s="1057"/>
      <c r="C315" s="1058"/>
      <c r="D315" s="1057"/>
      <c r="E315" s="1057"/>
      <c r="F315" s="1048" t="s">
        <v>1447</v>
      </c>
      <c r="G315" s="1061" t="s">
        <v>991</v>
      </c>
      <c r="H315" s="1059" t="s">
        <v>3122</v>
      </c>
      <c r="I315" s="1048">
        <v>1</v>
      </c>
      <c r="J315" s="132" t="s">
        <v>599</v>
      </c>
      <c r="K315" s="138" t="s">
        <v>6</v>
      </c>
      <c r="L315" s="140" t="s">
        <v>1574</v>
      </c>
      <c r="M315" s="132" t="str">
        <f>VLOOKUP(L315,CódigosRetorno!$A$2:$B$2080,2,FALSE)</f>
        <v>El XML no contiene el tag TaxScheme Name de impuestos globales</v>
      </c>
      <c r="N315" s="131" t="s">
        <v>9</v>
      </c>
      <c r="O315" s="222"/>
    </row>
    <row r="316" spans="1:15" s="332" customFormat="1" ht="24" x14ac:dyDescent="0.3">
      <c r="A316" s="222"/>
      <c r="B316" s="1057"/>
      <c r="C316" s="1058"/>
      <c r="D316" s="1057"/>
      <c r="E316" s="1057"/>
      <c r="F316" s="1057"/>
      <c r="G316" s="1062"/>
      <c r="H316" s="1068"/>
      <c r="I316" s="1057"/>
      <c r="J316" s="134" t="s">
        <v>1575</v>
      </c>
      <c r="K316" s="138" t="s">
        <v>6</v>
      </c>
      <c r="L316" s="140" t="s">
        <v>1576</v>
      </c>
      <c r="M316" s="132" t="str">
        <f>VLOOKUP(L316,CódigosRetorno!$A$2:$B$2080,2,FALSE)</f>
        <v>El valor del tag nombre del tributo no corresponde al esperado.</v>
      </c>
      <c r="N316" s="131" t="s">
        <v>1436</v>
      </c>
      <c r="O316" s="222"/>
    </row>
    <row r="317" spans="1:15" s="332" customFormat="1" ht="24" x14ac:dyDescent="0.3">
      <c r="A317" s="222"/>
      <c r="B317" s="1057"/>
      <c r="C317" s="1058"/>
      <c r="D317" s="1057"/>
      <c r="E317" s="1057"/>
      <c r="F317" s="1048" t="s">
        <v>141</v>
      </c>
      <c r="G317" s="1061" t="s">
        <v>991</v>
      </c>
      <c r="H317" s="1059" t="s">
        <v>3123</v>
      </c>
      <c r="I317" s="1057">
        <v>1</v>
      </c>
      <c r="J317" s="132" t="s">
        <v>599</v>
      </c>
      <c r="K317" s="138" t="s">
        <v>6</v>
      </c>
      <c r="L317" s="140" t="s">
        <v>1578</v>
      </c>
      <c r="M317" s="132" t="str">
        <f>VLOOKUP(L317,CódigosRetorno!$A$2:$B$2080,2,FALSE)</f>
        <v>El XML no contiene el tag código de tributo internacional de impuestos globales</v>
      </c>
      <c r="N317" s="131" t="s">
        <v>9</v>
      </c>
      <c r="O317" s="222"/>
    </row>
    <row r="318" spans="1:15" s="332" customFormat="1" ht="24" x14ac:dyDescent="0.3">
      <c r="A318" s="222"/>
      <c r="B318" s="1057"/>
      <c r="C318" s="1058"/>
      <c r="D318" s="1057"/>
      <c r="E318" s="1057"/>
      <c r="F318" s="1057"/>
      <c r="G318" s="1062"/>
      <c r="H318" s="1068"/>
      <c r="I318" s="1057"/>
      <c r="J318" s="134" t="s">
        <v>1579</v>
      </c>
      <c r="K318" s="138" t="s">
        <v>6</v>
      </c>
      <c r="L318" s="140" t="s">
        <v>1580</v>
      </c>
      <c r="M318" s="132" t="str">
        <f>VLOOKUP(L318,CódigosRetorno!$A$2:$B$2080,2,FALSE)</f>
        <v>El valor del tag codigo de tributo internacional no corresponde al esperado.</v>
      </c>
      <c r="N318" s="131" t="s">
        <v>1436</v>
      </c>
      <c r="O318" s="222"/>
    </row>
    <row r="319" spans="1:15" s="332" customFormat="1" ht="24" customHeight="1" x14ac:dyDescent="0.3">
      <c r="A319" s="222"/>
      <c r="B319" s="1048">
        <f>B300+1</f>
        <v>41</v>
      </c>
      <c r="C319" s="1043" t="s">
        <v>2508</v>
      </c>
      <c r="D319" s="1061" t="s">
        <v>60</v>
      </c>
      <c r="E319" s="1048" t="s">
        <v>179</v>
      </c>
      <c r="F319" s="1048" t="s">
        <v>295</v>
      </c>
      <c r="G319" s="1061" t="s">
        <v>1496</v>
      </c>
      <c r="H319" s="1043" t="s">
        <v>3128</v>
      </c>
      <c r="I319" s="1048">
        <v>1</v>
      </c>
      <c r="J319" s="134" t="s">
        <v>1409</v>
      </c>
      <c r="K319" s="138" t="s">
        <v>6</v>
      </c>
      <c r="L319" s="140" t="s">
        <v>1544</v>
      </c>
      <c r="M319" s="132" t="str">
        <f>VLOOKUP(L319,CódigosRetorno!$A$2:$B$2080,2,FALSE)</f>
        <v>El XML no contiene el tag o no existe información de total valor de venta globales</v>
      </c>
      <c r="N319" s="141" t="s">
        <v>9</v>
      </c>
      <c r="O319" s="222"/>
    </row>
    <row r="320" spans="1:15" s="332" customFormat="1" ht="24" x14ac:dyDescent="0.3">
      <c r="A320" s="222"/>
      <c r="B320" s="1057"/>
      <c r="C320" s="1058"/>
      <c r="D320" s="1062"/>
      <c r="E320" s="1057"/>
      <c r="F320" s="1057"/>
      <c r="G320" s="1062"/>
      <c r="H320" s="1058"/>
      <c r="I320" s="1057"/>
      <c r="J320" s="132" t="s">
        <v>946</v>
      </c>
      <c r="K320" s="38" t="s">
        <v>6</v>
      </c>
      <c r="L320" s="138" t="s">
        <v>1545</v>
      </c>
      <c r="M320" s="132" t="str">
        <f>VLOOKUP(L320,CódigosRetorno!$A$2:$B$2080,2,FALSE)</f>
        <v>El dato ingresado en el total valor de venta globales no cumple con el formato establecido</v>
      </c>
      <c r="N320" s="141" t="s">
        <v>9</v>
      </c>
      <c r="O320" s="222"/>
    </row>
    <row r="321" spans="1:15" s="332" customFormat="1" ht="96" x14ac:dyDescent="0.3">
      <c r="A321" s="222"/>
      <c r="B321" s="1057"/>
      <c r="C321" s="1058"/>
      <c r="D321" s="1062"/>
      <c r="E321" s="1057"/>
      <c r="F321" s="1057"/>
      <c r="G321" s="1062"/>
      <c r="H321" s="1058"/>
      <c r="I321" s="1057"/>
      <c r="J321" s="132" t="s">
        <v>3129</v>
      </c>
      <c r="K321" s="562" t="s">
        <v>6</v>
      </c>
      <c r="L321" s="562" t="s">
        <v>1597</v>
      </c>
      <c r="M321" s="132" t="str">
        <f>VLOOKUP(L321,CódigosRetorno!$A$2:$B$2080,2,FALSE)</f>
        <v>La sumatoria del total valor de venta - operaciones gravadas de línea no corresponden al total</v>
      </c>
      <c r="N321" s="141" t="s">
        <v>9</v>
      </c>
      <c r="O321" s="222"/>
    </row>
    <row r="322" spans="1:15" s="332" customFormat="1" ht="96" x14ac:dyDescent="0.3">
      <c r="A322" s="222"/>
      <c r="B322" s="1057"/>
      <c r="C322" s="1058"/>
      <c r="D322" s="1062"/>
      <c r="E322" s="1057"/>
      <c r="F322" s="1057"/>
      <c r="G322" s="1062"/>
      <c r="H322" s="1058"/>
      <c r="I322" s="1057"/>
      <c r="J322" s="132" t="s">
        <v>3130</v>
      </c>
      <c r="K322" s="138" t="s">
        <v>203</v>
      </c>
      <c r="L322" s="138" t="s">
        <v>2509</v>
      </c>
      <c r="M322" s="132" t="str">
        <f>VLOOKUP(L322,CódigosRetorno!$A$2:$B$2080,2,FALSE)</f>
        <v>La sumatoria del total valor de venta - operaciones gravadas de línea no corresponden al total</v>
      </c>
      <c r="N322" s="141" t="s">
        <v>9</v>
      </c>
      <c r="O322" s="222"/>
    </row>
    <row r="323" spans="1:15" s="332" customFormat="1" ht="96" x14ac:dyDescent="0.3">
      <c r="A323" s="222"/>
      <c r="B323" s="1057"/>
      <c r="C323" s="1058"/>
      <c r="D323" s="1062"/>
      <c r="E323" s="1057"/>
      <c r="F323" s="1057"/>
      <c r="G323" s="1062"/>
      <c r="H323" s="1058"/>
      <c r="I323" s="1049"/>
      <c r="J323" s="132" t="s">
        <v>3131</v>
      </c>
      <c r="K323" s="564" t="s">
        <v>6</v>
      </c>
      <c r="L323" s="562" t="s">
        <v>1599</v>
      </c>
      <c r="M323" s="132" t="str">
        <f>VLOOKUP(L323,CódigosRetorno!$A$2:$B$2080,2,FALSE)</f>
        <v>La sumatoria del total valor de venta - IVAP de línea no corresponden al total</v>
      </c>
      <c r="N323" s="141" t="s">
        <v>9</v>
      </c>
      <c r="O323" s="222"/>
    </row>
    <row r="324" spans="1:15" s="332" customFormat="1" ht="96" x14ac:dyDescent="0.3">
      <c r="A324" s="222"/>
      <c r="B324" s="1057"/>
      <c r="C324" s="1058"/>
      <c r="D324" s="1062"/>
      <c r="E324" s="1057"/>
      <c r="F324" s="1057"/>
      <c r="G324" s="1062"/>
      <c r="H324" s="1058"/>
      <c r="I324" s="127"/>
      <c r="J324" s="132" t="s">
        <v>3132</v>
      </c>
      <c r="K324" s="124" t="s">
        <v>203</v>
      </c>
      <c r="L324" s="140" t="s">
        <v>2510</v>
      </c>
      <c r="M324" s="132" t="str">
        <f>VLOOKUP(L324,CódigosRetorno!$A$2:$B$2080,2,FALSE)</f>
        <v>La sumatoria del total valor de venta - IVAP de línea no corresponden al total</v>
      </c>
      <c r="N324" s="141" t="s">
        <v>9</v>
      </c>
      <c r="O324" s="222"/>
    </row>
    <row r="325" spans="1:15" s="332" customFormat="1" ht="24" x14ac:dyDescent="0.3">
      <c r="A325" s="222"/>
      <c r="B325" s="1057"/>
      <c r="C325" s="1058"/>
      <c r="D325" s="1062"/>
      <c r="E325" s="1057"/>
      <c r="F325" s="1049"/>
      <c r="G325" s="1065"/>
      <c r="H325" s="1044"/>
      <c r="I325" s="127"/>
      <c r="J325" s="646" t="s">
        <v>8333</v>
      </c>
      <c r="K325" s="655" t="s">
        <v>6</v>
      </c>
      <c r="L325" s="650" t="s">
        <v>8331</v>
      </c>
      <c r="M325" s="646" t="str">
        <f>VLOOKUP(L325,CódigosRetorno!$A$2:$B$2080,2,FALSE)</f>
        <v>Las penalidades son operaciones inafectas del IGV</v>
      </c>
      <c r="N325" s="141" t="s">
        <v>9</v>
      </c>
      <c r="O325" s="222"/>
    </row>
    <row r="326" spans="1:15" s="332" customFormat="1" ht="24" x14ac:dyDescent="0.3">
      <c r="A326" s="222"/>
      <c r="B326" s="1057"/>
      <c r="C326" s="1058"/>
      <c r="D326" s="1062"/>
      <c r="E326" s="1057"/>
      <c r="F326" s="131" t="s">
        <v>141</v>
      </c>
      <c r="G326" s="124" t="s">
        <v>303</v>
      </c>
      <c r="H326" s="91" t="s">
        <v>1353</v>
      </c>
      <c r="I326" s="131">
        <v>1</v>
      </c>
      <c r="J326" s="134" t="s">
        <v>1376</v>
      </c>
      <c r="K326" s="138" t="s">
        <v>6</v>
      </c>
      <c r="L326" s="140" t="s">
        <v>939</v>
      </c>
      <c r="M326" s="132" t="str">
        <f>VLOOKUP(L326,CódigosRetorno!$A$2:$B$2080,2,FALSE)</f>
        <v>La moneda debe ser la misma en todo el documento. Salvo las percepciones que sólo son en moneda nacional</v>
      </c>
      <c r="N326" s="131" t="s">
        <v>1080</v>
      </c>
      <c r="O326" s="222"/>
    </row>
    <row r="327" spans="1:15" s="332" customFormat="1" ht="24" x14ac:dyDescent="0.3">
      <c r="A327" s="222"/>
      <c r="B327" s="1057"/>
      <c r="C327" s="1058"/>
      <c r="D327" s="1062"/>
      <c r="E327" s="1057"/>
      <c r="F327" s="1048" t="s">
        <v>295</v>
      </c>
      <c r="G327" s="1061" t="s">
        <v>1496</v>
      </c>
      <c r="H327" s="1043" t="s">
        <v>3133</v>
      </c>
      <c r="I327" s="1048">
        <v>1</v>
      </c>
      <c r="J327" s="132" t="s">
        <v>946</v>
      </c>
      <c r="K327" s="138" t="s">
        <v>6</v>
      </c>
      <c r="L327" s="140" t="s">
        <v>983</v>
      </c>
      <c r="M327" s="132" t="str">
        <f>VLOOKUP(L327,CódigosRetorno!$A$2:$B$2080,2,FALSE)</f>
        <v>El dato ingresado en TaxAmount no cumple con el formato establecido</v>
      </c>
      <c r="N327" s="141" t="s">
        <v>9</v>
      </c>
      <c r="O327" s="222"/>
    </row>
    <row r="328" spans="1:15" s="332" customFormat="1" ht="132" x14ac:dyDescent="0.3">
      <c r="A328" s="222"/>
      <c r="B328" s="1057"/>
      <c r="C328" s="1058"/>
      <c r="D328" s="1062"/>
      <c r="E328" s="1057"/>
      <c r="F328" s="1057"/>
      <c r="G328" s="1062"/>
      <c r="H328" s="1058"/>
      <c r="I328" s="1057"/>
      <c r="J328" s="631" t="s">
        <v>8256</v>
      </c>
      <c r="K328" s="632" t="s">
        <v>6</v>
      </c>
      <c r="L328" s="632" t="s">
        <v>1601</v>
      </c>
      <c r="M328" s="633" t="str">
        <f>VLOOKUP(L328,CódigosRetorno!$A$2:$B$2080,2,FALSE)</f>
        <v>El cálculo del IGV es Incorrecto</v>
      </c>
      <c r="N328" s="634" t="s">
        <v>9</v>
      </c>
      <c r="O328" s="222"/>
    </row>
    <row r="329" spans="1:15" s="332" customFormat="1" ht="120" x14ac:dyDescent="0.3">
      <c r="A329" s="222"/>
      <c r="B329" s="1057"/>
      <c r="C329" s="1058"/>
      <c r="D329" s="1062"/>
      <c r="E329" s="1057"/>
      <c r="F329" s="1057"/>
      <c r="G329" s="1062"/>
      <c r="H329" s="1058"/>
      <c r="I329" s="1057"/>
      <c r="J329" s="631" t="s">
        <v>8251</v>
      </c>
      <c r="K329" s="632" t="s">
        <v>6</v>
      </c>
      <c r="L329" s="632" t="s">
        <v>1603</v>
      </c>
      <c r="M329" s="633" t="str">
        <f>VLOOKUP(L329,CódigosRetorno!$A$2:$B$2080,2,FALSE)</f>
        <v>La tasa del IGV debe ser la misma en todas las líneas o ítems del documento y debe corresponder con una tasa vigente.</v>
      </c>
      <c r="N329" s="634"/>
      <c r="O329" s="222"/>
    </row>
    <row r="330" spans="1:15" s="332" customFormat="1" ht="84" x14ac:dyDescent="0.3">
      <c r="A330" s="222"/>
      <c r="B330" s="1057"/>
      <c r="C330" s="1058"/>
      <c r="D330" s="1062"/>
      <c r="E330" s="1057"/>
      <c r="F330" s="1057"/>
      <c r="G330" s="1062"/>
      <c r="H330" s="1058"/>
      <c r="I330" s="1057"/>
      <c r="J330" s="631" t="s">
        <v>8257</v>
      </c>
      <c r="K330" s="632" t="s">
        <v>203</v>
      </c>
      <c r="L330" s="639" t="s">
        <v>2511</v>
      </c>
      <c r="M330" s="633" t="str">
        <f>VLOOKUP(L330,CódigosRetorno!$A$2:$B$2080,2,FALSE)</f>
        <v>El cálculo del IGV es Incorrecto</v>
      </c>
      <c r="N330" s="634" t="s">
        <v>9</v>
      </c>
      <c r="O330" s="222"/>
    </row>
    <row r="331" spans="1:15" s="332" customFormat="1" ht="120" x14ac:dyDescent="0.3">
      <c r="A331" s="222"/>
      <c r="B331" s="1057"/>
      <c r="C331" s="1058"/>
      <c r="D331" s="1062"/>
      <c r="E331" s="1057"/>
      <c r="F331" s="1057"/>
      <c r="G331" s="1062"/>
      <c r="H331" s="1058"/>
      <c r="I331" s="1057"/>
      <c r="J331" s="631" t="s">
        <v>8252</v>
      </c>
      <c r="K331" s="632" t="s">
        <v>6</v>
      </c>
      <c r="L331" s="632" t="s">
        <v>1603</v>
      </c>
      <c r="M331" s="633" t="str">
        <f>VLOOKUP(L331,CódigosRetorno!$A$2:$B$2080,2,FALSE)</f>
        <v>La tasa del IGV debe ser la misma en todas las líneas o ítems del documento y debe corresponder con una tasa vigente.</v>
      </c>
      <c r="N331" s="634" t="s">
        <v>9</v>
      </c>
      <c r="O331" s="222"/>
    </row>
    <row r="332" spans="1:15" s="332" customFormat="1" ht="72" x14ac:dyDescent="0.3">
      <c r="A332" s="222"/>
      <c r="B332" s="1057"/>
      <c r="C332" s="1058"/>
      <c r="D332" s="1062"/>
      <c r="E332" s="1057"/>
      <c r="F332" s="1057"/>
      <c r="G332" s="1062"/>
      <c r="H332" s="1058"/>
      <c r="I332" s="1057"/>
      <c r="J332" s="633" t="s">
        <v>8258</v>
      </c>
      <c r="K332" s="632" t="s">
        <v>203</v>
      </c>
      <c r="L332" s="632" t="s">
        <v>7870</v>
      </c>
      <c r="M332" s="633" t="str">
        <f>VLOOKUP(L332,CódigosRetorno!$A$2:$B$2080,2,FALSE)</f>
        <v>El emisor no se encuentra en el Padrón de Tasa especial del IGV - Restaurantes y hoteles</v>
      </c>
      <c r="N332" s="637" t="s">
        <v>2513</v>
      </c>
      <c r="O332" s="222"/>
    </row>
    <row r="333" spans="1:15" s="332" customFormat="1" ht="72" x14ac:dyDescent="0.3">
      <c r="A333" s="222"/>
      <c r="B333" s="1057"/>
      <c r="C333" s="1058"/>
      <c r="D333" s="1062"/>
      <c r="E333" s="1057"/>
      <c r="F333" s="1057"/>
      <c r="G333" s="1062"/>
      <c r="H333" s="1058"/>
      <c r="I333" s="1057"/>
      <c r="J333" s="132" t="s">
        <v>3134</v>
      </c>
      <c r="K333" s="562" t="s">
        <v>6</v>
      </c>
      <c r="L333" s="562" t="s">
        <v>1606</v>
      </c>
      <c r="M333" s="132" t="str">
        <f>VLOOKUP(L333,CódigosRetorno!$A$2:$B$2080,2,FALSE)</f>
        <v>El importe del IVAP no corresponden al determinado por la informacion consignada.</v>
      </c>
      <c r="N333" s="141" t="s">
        <v>9</v>
      </c>
      <c r="O333" s="222"/>
    </row>
    <row r="334" spans="1:15" s="332" customFormat="1" ht="72" x14ac:dyDescent="0.3">
      <c r="A334" s="222"/>
      <c r="B334" s="1057"/>
      <c r="C334" s="1058"/>
      <c r="D334" s="1062"/>
      <c r="E334" s="1057"/>
      <c r="F334" s="126"/>
      <c r="G334" s="271"/>
      <c r="H334" s="300"/>
      <c r="I334" s="126"/>
      <c r="J334" s="132" t="s">
        <v>3135</v>
      </c>
      <c r="K334" s="138" t="s">
        <v>203</v>
      </c>
      <c r="L334" s="140" t="s">
        <v>986</v>
      </c>
      <c r="M334" s="132" t="str">
        <f>VLOOKUP(L334,CódigosRetorno!$A$2:$B$2080,2,FALSE)</f>
        <v>El importe del IVAP no corresponden al determinado por la informacion consignada.</v>
      </c>
      <c r="N334" s="141" t="s">
        <v>9</v>
      </c>
      <c r="O334" s="222"/>
    </row>
    <row r="335" spans="1:15" s="332" customFormat="1" ht="24" x14ac:dyDescent="0.3">
      <c r="A335" s="222"/>
      <c r="B335" s="1057"/>
      <c r="C335" s="1058"/>
      <c r="D335" s="1062"/>
      <c r="E335" s="1057"/>
      <c r="F335" s="125" t="s">
        <v>141</v>
      </c>
      <c r="G335" s="124" t="s">
        <v>303</v>
      </c>
      <c r="H335" s="91" t="s">
        <v>1353</v>
      </c>
      <c r="I335" s="131">
        <v>1</v>
      </c>
      <c r="J335" s="134" t="s">
        <v>1376</v>
      </c>
      <c r="K335" s="138" t="s">
        <v>6</v>
      </c>
      <c r="L335" s="140" t="s">
        <v>939</v>
      </c>
      <c r="M335" s="132" t="str">
        <f>VLOOKUP(L335,CódigosRetorno!$A$2:$B$2080,2,FALSE)</f>
        <v>La moneda debe ser la misma en todo el documento. Salvo las percepciones que sólo son en moneda nacional</v>
      </c>
      <c r="N335" s="131" t="s">
        <v>1080</v>
      </c>
      <c r="O335" s="222"/>
    </row>
    <row r="336" spans="1:15" s="332" customFormat="1" ht="24" x14ac:dyDescent="0.3">
      <c r="A336" s="222"/>
      <c r="B336" s="1057"/>
      <c r="C336" s="1058"/>
      <c r="D336" s="1062"/>
      <c r="E336" s="1057"/>
      <c r="F336" s="1047" t="s">
        <v>655</v>
      </c>
      <c r="G336" s="1063" t="s">
        <v>991</v>
      </c>
      <c r="H336" s="1059" t="s">
        <v>3119</v>
      </c>
      <c r="I336" s="1048">
        <v>1</v>
      </c>
      <c r="J336" s="132" t="s">
        <v>599</v>
      </c>
      <c r="K336" s="124" t="s">
        <v>6</v>
      </c>
      <c r="L336" s="407" t="s">
        <v>1566</v>
      </c>
      <c r="M336" s="132" t="str">
        <f>VLOOKUP(L336,CódigosRetorno!$A$2:$B$2080,2,FALSE)</f>
        <v>El XML no contiene el tag o no existe información de código de tributo.</v>
      </c>
      <c r="N336" s="131" t="s">
        <v>9</v>
      </c>
      <c r="O336" s="222"/>
    </row>
    <row r="337" spans="1:15" s="332" customFormat="1" ht="24" x14ac:dyDescent="0.3">
      <c r="A337" s="222"/>
      <c r="B337" s="1057"/>
      <c r="C337" s="1058"/>
      <c r="D337" s="1062"/>
      <c r="E337" s="1057"/>
      <c r="F337" s="1047"/>
      <c r="G337" s="1063"/>
      <c r="H337" s="1068"/>
      <c r="I337" s="1057"/>
      <c r="J337" s="134" t="s">
        <v>1567</v>
      </c>
      <c r="K337" s="320" t="s">
        <v>6</v>
      </c>
      <c r="L337" s="382" t="s">
        <v>1568</v>
      </c>
      <c r="M337" s="132" t="str">
        <f>VLOOKUP(L337,CódigosRetorno!$A$2:$B$2080,2,FALSE)</f>
        <v>El dato ingresado como codigo de tributo global no corresponde al valor esperado.</v>
      </c>
      <c r="N337" s="131" t="s">
        <v>1436</v>
      </c>
      <c r="O337" s="222"/>
    </row>
    <row r="338" spans="1:15" s="332" customFormat="1" ht="24" x14ac:dyDescent="0.3">
      <c r="A338" s="222"/>
      <c r="B338" s="1057"/>
      <c r="C338" s="1058"/>
      <c r="D338" s="1062"/>
      <c r="E338" s="1057"/>
      <c r="F338" s="1047"/>
      <c r="G338" s="1063"/>
      <c r="H338" s="1068"/>
      <c r="I338" s="1057"/>
      <c r="J338" s="330" t="s">
        <v>1569</v>
      </c>
      <c r="K338" s="140" t="s">
        <v>6</v>
      </c>
      <c r="L338" s="140" t="s">
        <v>1570</v>
      </c>
      <c r="M338" s="132" t="str">
        <f>VLOOKUP(L338,CódigosRetorno!$A$2:$B$2080,2,FALSE)</f>
        <v>El código de tributo no debe repetirse a nivel de totales</v>
      </c>
      <c r="N338" s="121" t="s">
        <v>9</v>
      </c>
      <c r="O338" s="222"/>
    </row>
    <row r="339" spans="1:15" s="332" customFormat="1" ht="48" x14ac:dyDescent="0.3">
      <c r="A339" s="222"/>
      <c r="B339" s="1057"/>
      <c r="C339" s="1058"/>
      <c r="D339" s="1062"/>
      <c r="E339" s="1057"/>
      <c r="F339" s="1047"/>
      <c r="G339" s="1063"/>
      <c r="H339" s="1068"/>
      <c r="I339" s="1057"/>
      <c r="J339" s="132" t="s">
        <v>3136</v>
      </c>
      <c r="K339" s="138" t="s">
        <v>6</v>
      </c>
      <c r="L339" s="140" t="s">
        <v>1572</v>
      </c>
      <c r="M339" s="132" t="str">
        <f>VLOOKUP(L339,CódigosRetorno!$A$2:$B$2080,2,FALSE)</f>
        <v>El dato ingresado como codigo de tributo global es invalido para tipo de operación.</v>
      </c>
      <c r="N339" s="121" t="s">
        <v>9</v>
      </c>
      <c r="O339" s="222"/>
    </row>
    <row r="340" spans="1:15" s="332" customFormat="1" ht="48" x14ac:dyDescent="0.3">
      <c r="A340" s="222"/>
      <c r="B340" s="1057"/>
      <c r="C340" s="1058"/>
      <c r="D340" s="1062"/>
      <c r="E340" s="1057"/>
      <c r="F340" s="1047"/>
      <c r="G340" s="1063"/>
      <c r="H340" s="1068"/>
      <c r="I340" s="1057"/>
      <c r="J340" s="132" t="s">
        <v>3137</v>
      </c>
      <c r="K340" s="138" t="s">
        <v>6</v>
      </c>
      <c r="L340" s="140" t="s">
        <v>1572</v>
      </c>
      <c r="M340" s="132" t="str">
        <f>VLOOKUP(L340,CódigosRetorno!$A$2:$B$2080,2,FALSE)</f>
        <v>El dato ingresado como codigo de tributo global es invalido para tipo de operación.</v>
      </c>
      <c r="N340" s="121" t="s">
        <v>9</v>
      </c>
      <c r="O340" s="222"/>
    </row>
    <row r="341" spans="1:15" s="332" customFormat="1" ht="24" x14ac:dyDescent="0.3">
      <c r="A341" s="222"/>
      <c r="B341" s="1057"/>
      <c r="C341" s="1058"/>
      <c r="D341" s="1062"/>
      <c r="E341" s="1057"/>
      <c r="F341" s="1048"/>
      <c r="G341" s="131" t="s">
        <v>1443</v>
      </c>
      <c r="H341" s="132" t="s">
        <v>1113</v>
      </c>
      <c r="I341" s="131" t="s">
        <v>2411</v>
      </c>
      <c r="J341" s="132" t="s">
        <v>1444</v>
      </c>
      <c r="K341" s="124" t="s">
        <v>203</v>
      </c>
      <c r="L341" s="138" t="s">
        <v>1115</v>
      </c>
      <c r="M341" s="132" t="str">
        <f>VLOOKUP(L341,CódigosRetorno!$A$2:$B$2080,2,FALSE)</f>
        <v>El dato ingresado como atributo @schemeName es incorrecto.</v>
      </c>
      <c r="N341" s="141" t="s">
        <v>9</v>
      </c>
      <c r="O341" s="222"/>
    </row>
    <row r="342" spans="1:15" s="332" customFormat="1" ht="24" x14ac:dyDescent="0.3">
      <c r="A342" s="222"/>
      <c r="B342" s="1057"/>
      <c r="C342" s="1058"/>
      <c r="D342" s="1062"/>
      <c r="E342" s="1057"/>
      <c r="F342" s="1057"/>
      <c r="G342" s="131" t="s">
        <v>1045</v>
      </c>
      <c r="H342" s="132" t="s">
        <v>1046</v>
      </c>
      <c r="I342" s="131" t="s">
        <v>2411</v>
      </c>
      <c r="J342" s="132" t="s">
        <v>1047</v>
      </c>
      <c r="K342" s="124" t="s">
        <v>203</v>
      </c>
      <c r="L342" s="138" t="s">
        <v>1048</v>
      </c>
      <c r="M342" s="132" t="str">
        <f>VLOOKUP(L342,CódigosRetorno!$A$2:$B$2080,2,FALSE)</f>
        <v>El dato ingresado como atributo @schemeAgencyName es incorrecto.</v>
      </c>
      <c r="N342" s="141" t="s">
        <v>9</v>
      </c>
      <c r="O342" s="222"/>
    </row>
    <row r="343" spans="1:15" s="332" customFormat="1" ht="24" x14ac:dyDescent="0.3">
      <c r="A343" s="222"/>
      <c r="B343" s="1057"/>
      <c r="C343" s="1058"/>
      <c r="D343" s="1062"/>
      <c r="E343" s="1057"/>
      <c r="F343" s="1049"/>
      <c r="G343" s="131" t="s">
        <v>1472</v>
      </c>
      <c r="H343" s="91" t="s">
        <v>1117</v>
      </c>
      <c r="I343" s="131" t="s">
        <v>2411</v>
      </c>
      <c r="J343" s="132" t="s">
        <v>1446</v>
      </c>
      <c r="K343" s="138" t="s">
        <v>203</v>
      </c>
      <c r="L343" s="140" t="s">
        <v>1119</v>
      </c>
      <c r="M343" s="132" t="str">
        <f>VLOOKUP(L343,CódigosRetorno!$A$2:$B$2080,2,FALSE)</f>
        <v>El dato ingresado como atributo @schemeURI es incorrecto.</v>
      </c>
      <c r="N343" s="141" t="s">
        <v>9</v>
      </c>
      <c r="O343" s="222"/>
    </row>
    <row r="344" spans="1:15" s="332" customFormat="1" ht="24" x14ac:dyDescent="0.3">
      <c r="A344" s="222"/>
      <c r="B344" s="1057"/>
      <c r="C344" s="1058"/>
      <c r="D344" s="1062"/>
      <c r="E344" s="1057"/>
      <c r="F344" s="1047" t="s">
        <v>1447</v>
      </c>
      <c r="G344" s="1063" t="s">
        <v>991</v>
      </c>
      <c r="H344" s="1042" t="s">
        <v>3122</v>
      </c>
      <c r="I344" s="1048">
        <v>1</v>
      </c>
      <c r="J344" s="132" t="s">
        <v>599</v>
      </c>
      <c r="K344" s="138" t="s">
        <v>6</v>
      </c>
      <c r="L344" s="140" t="s">
        <v>1574</v>
      </c>
      <c r="M344" s="132" t="str">
        <f>VLOOKUP(L344,CódigosRetorno!$A$2:$B$2080,2,FALSE)</f>
        <v>El XML no contiene el tag TaxScheme Name de impuestos globales</v>
      </c>
      <c r="N344" s="131" t="s">
        <v>9</v>
      </c>
      <c r="O344" s="222"/>
    </row>
    <row r="345" spans="1:15" s="332" customFormat="1" ht="24" x14ac:dyDescent="0.3">
      <c r="A345" s="222"/>
      <c r="B345" s="1057"/>
      <c r="C345" s="1058"/>
      <c r="D345" s="1062"/>
      <c r="E345" s="1057"/>
      <c r="F345" s="1047"/>
      <c r="G345" s="1063"/>
      <c r="H345" s="1042"/>
      <c r="I345" s="1057"/>
      <c r="J345" s="134" t="s">
        <v>1575</v>
      </c>
      <c r="K345" s="138" t="s">
        <v>6</v>
      </c>
      <c r="L345" s="140" t="s">
        <v>1576</v>
      </c>
      <c r="M345" s="132" t="str">
        <f>VLOOKUP(L345,CódigosRetorno!$A$2:$B$2080,2,FALSE)</f>
        <v>El valor del tag nombre del tributo no corresponde al esperado.</v>
      </c>
      <c r="N345" s="131" t="s">
        <v>1436</v>
      </c>
      <c r="O345" s="222"/>
    </row>
    <row r="346" spans="1:15" s="332" customFormat="1" ht="24" x14ac:dyDescent="0.3">
      <c r="A346" s="222"/>
      <c r="B346" s="1057"/>
      <c r="C346" s="1058"/>
      <c r="D346" s="1062"/>
      <c r="E346" s="1057"/>
      <c r="F346" s="1048" t="s">
        <v>141</v>
      </c>
      <c r="G346" s="1061"/>
      <c r="H346" s="1059" t="s">
        <v>3123</v>
      </c>
      <c r="I346" s="1048">
        <v>1</v>
      </c>
      <c r="J346" s="132" t="s">
        <v>599</v>
      </c>
      <c r="K346" s="138" t="s">
        <v>6</v>
      </c>
      <c r="L346" s="140" t="s">
        <v>1578</v>
      </c>
      <c r="M346" s="132" t="str">
        <f>VLOOKUP(L346,CódigosRetorno!$A$2:$B$2080,2,FALSE)</f>
        <v>El XML no contiene el tag código de tributo internacional de impuestos globales</v>
      </c>
      <c r="N346" s="131" t="s">
        <v>9</v>
      </c>
      <c r="O346" s="222"/>
    </row>
    <row r="347" spans="1:15" s="332" customFormat="1" ht="24" x14ac:dyDescent="0.3">
      <c r="A347" s="222"/>
      <c r="B347" s="1057"/>
      <c r="C347" s="1058"/>
      <c r="D347" s="1062"/>
      <c r="E347" s="1049"/>
      <c r="F347" s="1049"/>
      <c r="G347" s="1065"/>
      <c r="H347" s="1060"/>
      <c r="I347" s="1049"/>
      <c r="J347" s="134" t="s">
        <v>1579</v>
      </c>
      <c r="K347" s="138" t="s">
        <v>6</v>
      </c>
      <c r="L347" s="140" t="s">
        <v>1580</v>
      </c>
      <c r="M347" s="132" t="str">
        <f>VLOOKUP(L347,CódigosRetorno!$A$2:$B$2080,2,FALSE)</f>
        <v>El valor del tag codigo de tributo internacional no corresponde al esperado.</v>
      </c>
      <c r="N347" s="131" t="s">
        <v>1436</v>
      </c>
      <c r="O347" s="222"/>
    </row>
    <row r="348" spans="1:15" s="332" customFormat="1" ht="24" x14ac:dyDescent="0.3">
      <c r="A348" s="222"/>
      <c r="B348" s="1048" t="s">
        <v>3138</v>
      </c>
      <c r="C348" s="1043" t="s">
        <v>2897</v>
      </c>
      <c r="D348" s="1061" t="s">
        <v>60</v>
      </c>
      <c r="E348" s="1048" t="s">
        <v>179</v>
      </c>
      <c r="F348" s="1048" t="s">
        <v>295</v>
      </c>
      <c r="G348" s="1048" t="s">
        <v>1496</v>
      </c>
      <c r="H348" s="1043" t="s">
        <v>3139</v>
      </c>
      <c r="I348" s="1048">
        <v>1</v>
      </c>
      <c r="J348" s="134" t="s">
        <v>1409</v>
      </c>
      <c r="K348" s="138" t="s">
        <v>6</v>
      </c>
      <c r="L348" s="140" t="s">
        <v>1544</v>
      </c>
      <c r="M348" s="132" t="str">
        <f>VLOOKUP(L348,CódigosRetorno!$A$2:$B$2080,2,FALSE)</f>
        <v>El XML no contiene el tag o no existe información de total valor de venta globales</v>
      </c>
      <c r="N348" s="141" t="s">
        <v>9</v>
      </c>
      <c r="O348" s="222"/>
    </row>
    <row r="349" spans="1:15" s="332" customFormat="1" ht="24" x14ac:dyDescent="0.3">
      <c r="A349" s="222"/>
      <c r="B349" s="1057"/>
      <c r="C349" s="1058"/>
      <c r="D349" s="1062"/>
      <c r="E349" s="1057"/>
      <c r="F349" s="1057"/>
      <c r="G349" s="1057"/>
      <c r="H349" s="1058"/>
      <c r="I349" s="1057"/>
      <c r="J349" s="132" t="s">
        <v>946</v>
      </c>
      <c r="K349" s="38" t="s">
        <v>6</v>
      </c>
      <c r="L349" s="138" t="s">
        <v>1545</v>
      </c>
      <c r="M349" s="132" t="str">
        <f>VLOOKUP(L349,CódigosRetorno!$A$2:$B$2080,2,FALSE)</f>
        <v>El dato ingresado en el total valor de venta globales no cumple con el formato establecido</v>
      </c>
      <c r="N349" s="141" t="s">
        <v>9</v>
      </c>
      <c r="O349" s="222"/>
    </row>
    <row r="350" spans="1:15" s="332" customFormat="1" ht="108" x14ac:dyDescent="0.3">
      <c r="A350" s="222"/>
      <c r="B350" s="1057"/>
      <c r="C350" s="1058"/>
      <c r="D350" s="1062"/>
      <c r="E350" s="1057"/>
      <c r="F350" s="1057"/>
      <c r="G350" s="1057"/>
      <c r="H350" s="1058"/>
      <c r="I350" s="1057"/>
      <c r="J350" s="132" t="s">
        <v>3140</v>
      </c>
      <c r="K350" s="564" t="s">
        <v>6</v>
      </c>
      <c r="L350" s="562" t="s">
        <v>1612</v>
      </c>
      <c r="M350" s="132" t="str">
        <f>VLOOKUP(L350,CódigosRetorno!$A$2:$B$2080,2,FALSE)</f>
        <v>La sumatoria del monto base - ISC de línea no corresponden al total</v>
      </c>
      <c r="N350" s="141" t="s">
        <v>9</v>
      </c>
      <c r="O350" s="222"/>
    </row>
    <row r="351" spans="1:15" s="332" customFormat="1" ht="108" x14ac:dyDescent="0.3">
      <c r="A351" s="222"/>
      <c r="B351" s="1057"/>
      <c r="C351" s="1058"/>
      <c r="D351" s="1062"/>
      <c r="E351" s="1057"/>
      <c r="F351" s="1057"/>
      <c r="G351" s="1057"/>
      <c r="H351" s="1058"/>
      <c r="I351" s="1057"/>
      <c r="J351" s="132" t="s">
        <v>3141</v>
      </c>
      <c r="K351" s="124" t="s">
        <v>203</v>
      </c>
      <c r="L351" s="138" t="s">
        <v>2518</v>
      </c>
      <c r="M351" s="132" t="str">
        <f>VLOOKUP(L351,CódigosRetorno!$A$2:$B$2080,2,FALSE)</f>
        <v>La sumatoria del monto base - ISC de línea no corresponden al total</v>
      </c>
      <c r="N351" s="141" t="s">
        <v>9</v>
      </c>
      <c r="O351" s="222"/>
    </row>
    <row r="352" spans="1:15" s="332" customFormat="1" ht="60" x14ac:dyDescent="0.3">
      <c r="A352" s="222"/>
      <c r="B352" s="1057"/>
      <c r="C352" s="1058"/>
      <c r="D352" s="1062"/>
      <c r="E352" s="1057"/>
      <c r="F352" s="1057"/>
      <c r="G352" s="1057"/>
      <c r="H352" s="1058"/>
      <c r="I352" s="1049"/>
      <c r="J352" s="132" t="s">
        <v>2901</v>
      </c>
      <c r="K352" s="564" t="s">
        <v>6</v>
      </c>
      <c r="L352" s="562" t="s">
        <v>1614</v>
      </c>
      <c r="M352" s="132" t="str">
        <f>VLOOKUP(L352,CódigosRetorno!$A$2:$B$2080,2,FALSE)</f>
        <v>La sumatoria del monto base - Otros tributos de línea no corresponden al total</v>
      </c>
      <c r="N352" s="141" t="s">
        <v>9</v>
      </c>
      <c r="O352" s="222"/>
    </row>
    <row r="353" spans="1:15" s="332" customFormat="1" ht="72" x14ac:dyDescent="0.3">
      <c r="A353" s="222"/>
      <c r="B353" s="1057"/>
      <c r="C353" s="1058"/>
      <c r="D353" s="1062"/>
      <c r="E353" s="1057"/>
      <c r="F353" s="1049"/>
      <c r="G353" s="1049"/>
      <c r="H353" s="1044"/>
      <c r="I353" s="127"/>
      <c r="J353" s="132" t="s">
        <v>2902</v>
      </c>
      <c r="K353" s="124" t="s">
        <v>203</v>
      </c>
      <c r="L353" s="138" t="s">
        <v>2520</v>
      </c>
      <c r="M353" s="132" t="str">
        <f>VLOOKUP(L353,CódigosRetorno!$A$2:$B$2080,2,FALSE)</f>
        <v>La sumatoria del monto base - Otros tributos de línea no corresponden al total</v>
      </c>
      <c r="N353" s="141" t="s">
        <v>9</v>
      </c>
      <c r="O353" s="222"/>
    </row>
    <row r="354" spans="1:15" s="332" customFormat="1" ht="24" x14ac:dyDescent="0.3">
      <c r="A354" s="222"/>
      <c r="B354" s="1057"/>
      <c r="C354" s="1058"/>
      <c r="D354" s="1062"/>
      <c r="E354" s="1057"/>
      <c r="F354" s="125" t="s">
        <v>141</v>
      </c>
      <c r="G354" s="130" t="s">
        <v>303</v>
      </c>
      <c r="H354" s="91" t="s">
        <v>1353</v>
      </c>
      <c r="I354" s="131">
        <v>1</v>
      </c>
      <c r="J354" s="134" t="s">
        <v>1376</v>
      </c>
      <c r="K354" s="138" t="s">
        <v>6</v>
      </c>
      <c r="L354" s="140" t="s">
        <v>939</v>
      </c>
      <c r="M354" s="132" t="str">
        <f>VLOOKUP(L354,CódigosRetorno!$A$2:$B$2080,2,FALSE)</f>
        <v>La moneda debe ser la misma en todo el documento. Salvo las percepciones que sólo son en moneda nacional</v>
      </c>
      <c r="N354" s="141" t="s">
        <v>1080</v>
      </c>
      <c r="O354" s="222"/>
    </row>
    <row r="355" spans="1:15" s="332" customFormat="1" ht="24" x14ac:dyDescent="0.3">
      <c r="A355" s="222"/>
      <c r="B355" s="1057"/>
      <c r="C355" s="1058"/>
      <c r="D355" s="1062"/>
      <c r="E355" s="1057"/>
      <c r="F355" s="1048" t="s">
        <v>295</v>
      </c>
      <c r="G355" s="1061" t="s">
        <v>1496</v>
      </c>
      <c r="H355" s="1059" t="s">
        <v>3142</v>
      </c>
      <c r="I355" s="1048">
        <v>1</v>
      </c>
      <c r="J355" s="132" t="s">
        <v>946</v>
      </c>
      <c r="K355" s="138" t="s">
        <v>6</v>
      </c>
      <c r="L355" s="140" t="s">
        <v>983</v>
      </c>
      <c r="M355" s="132" t="str">
        <f>VLOOKUP(L355,CódigosRetorno!$A$2:$B$2080,2,FALSE)</f>
        <v>El dato ingresado en TaxAmount no cumple con el formato establecido</v>
      </c>
      <c r="N355" s="131" t="s">
        <v>9</v>
      </c>
      <c r="O355" s="222"/>
    </row>
    <row r="356" spans="1:15" s="332" customFormat="1" ht="108" x14ac:dyDescent="0.3">
      <c r="A356" s="222"/>
      <c r="B356" s="1057"/>
      <c r="C356" s="1058"/>
      <c r="D356" s="1062"/>
      <c r="E356" s="1057"/>
      <c r="F356" s="1057"/>
      <c r="G356" s="1062"/>
      <c r="H356" s="1068"/>
      <c r="I356" s="1057"/>
      <c r="J356" s="132" t="s">
        <v>3143</v>
      </c>
      <c r="K356" s="564" t="s">
        <v>6</v>
      </c>
      <c r="L356" s="562" t="s">
        <v>1617</v>
      </c>
      <c r="M356" s="132" t="str">
        <f>VLOOKUP(L356,CódigosRetorno!$A$2:$B$2080,2,FALSE)</f>
        <v>La sumatoria del total del importe del tributo ISC de línea no corresponden al total</v>
      </c>
      <c r="N356" s="131" t="s">
        <v>9</v>
      </c>
      <c r="O356" s="222"/>
    </row>
    <row r="357" spans="1:15" s="332" customFormat="1" ht="108" x14ac:dyDescent="0.3">
      <c r="A357" s="222"/>
      <c r="B357" s="1057"/>
      <c r="C357" s="1058"/>
      <c r="D357" s="1062"/>
      <c r="E357" s="1057"/>
      <c r="F357" s="1057"/>
      <c r="G357" s="1062"/>
      <c r="H357" s="1068"/>
      <c r="I357" s="1057"/>
      <c r="J357" s="132" t="s">
        <v>3144</v>
      </c>
      <c r="K357" s="124" t="s">
        <v>203</v>
      </c>
      <c r="L357" s="140" t="s">
        <v>2522</v>
      </c>
      <c r="M357" s="132" t="str">
        <f>VLOOKUP(L357,CódigosRetorno!$A$2:$B$2080,2,FALSE)</f>
        <v>La sumatoria del total del importe del tributo ISC de línea no corresponden al total</v>
      </c>
      <c r="N357" s="131" t="s">
        <v>9</v>
      </c>
      <c r="O357" s="222"/>
    </row>
    <row r="358" spans="1:15" s="332" customFormat="1" ht="60" x14ac:dyDescent="0.3">
      <c r="A358" s="222"/>
      <c r="B358" s="1057"/>
      <c r="C358" s="1058"/>
      <c r="D358" s="1062"/>
      <c r="E358" s="1057"/>
      <c r="F358" s="1057"/>
      <c r="G358" s="1062"/>
      <c r="H358" s="1068"/>
      <c r="I358" s="1057"/>
      <c r="J358" s="132" t="s">
        <v>3145</v>
      </c>
      <c r="K358" s="564" t="s">
        <v>6</v>
      </c>
      <c r="L358" s="562" t="s">
        <v>1623</v>
      </c>
      <c r="M358" s="132" t="str">
        <f>VLOOKUP(L358,CódigosRetorno!$A$2:$B$2080,2,FALSE)</f>
        <v>La sumatoria del total del importe del tributo Otros tributos de línea no corresponden al total</v>
      </c>
      <c r="N358" s="131" t="s">
        <v>9</v>
      </c>
      <c r="O358" s="222"/>
    </row>
    <row r="359" spans="1:15" s="332" customFormat="1" ht="60" x14ac:dyDescent="0.3">
      <c r="A359" s="222"/>
      <c r="B359" s="1057"/>
      <c r="C359" s="1058"/>
      <c r="D359" s="1062"/>
      <c r="E359" s="1057"/>
      <c r="F359" s="1049"/>
      <c r="G359" s="1062"/>
      <c r="H359" s="142"/>
      <c r="I359" s="126"/>
      <c r="J359" s="132" t="s">
        <v>3146</v>
      </c>
      <c r="K359" s="124" t="s">
        <v>203</v>
      </c>
      <c r="L359" s="140" t="s">
        <v>2525</v>
      </c>
      <c r="M359" s="132" t="str">
        <f>VLOOKUP(L359,CódigosRetorno!$A$2:$B$2080,2,FALSE)</f>
        <v>La sumatoria del total del importe del tributo Otros tributos de línea no corresponden al total</v>
      </c>
      <c r="N359" s="131" t="s">
        <v>9</v>
      </c>
      <c r="O359" s="222"/>
    </row>
    <row r="360" spans="1:15" s="332" customFormat="1" ht="24" x14ac:dyDescent="0.3">
      <c r="A360" s="222"/>
      <c r="B360" s="1057"/>
      <c r="C360" s="1058"/>
      <c r="D360" s="1062"/>
      <c r="E360" s="1057"/>
      <c r="F360" s="125" t="s">
        <v>141</v>
      </c>
      <c r="G360" s="130" t="s">
        <v>303</v>
      </c>
      <c r="H360" s="91" t="s">
        <v>1353</v>
      </c>
      <c r="I360" s="131">
        <v>1</v>
      </c>
      <c r="J360" s="134" t="s">
        <v>1376</v>
      </c>
      <c r="K360" s="138" t="s">
        <v>6</v>
      </c>
      <c r="L360" s="140" t="s">
        <v>939</v>
      </c>
      <c r="M360" s="132" t="str">
        <f>VLOOKUP(L360,CódigosRetorno!$A$2:$B$2080,2,FALSE)</f>
        <v>La moneda debe ser la misma en todo el documento. Salvo las percepciones que sólo son en moneda nacional</v>
      </c>
      <c r="N360" s="131" t="s">
        <v>1080</v>
      </c>
      <c r="O360" s="222"/>
    </row>
    <row r="361" spans="1:15" s="332" customFormat="1" ht="24" x14ac:dyDescent="0.3">
      <c r="A361" s="222"/>
      <c r="B361" s="1057"/>
      <c r="C361" s="1058"/>
      <c r="D361" s="1062"/>
      <c r="E361" s="1057"/>
      <c r="F361" s="1048" t="s">
        <v>655</v>
      </c>
      <c r="G361" s="1061" t="s">
        <v>991</v>
      </c>
      <c r="H361" s="1059" t="s">
        <v>3119</v>
      </c>
      <c r="I361" s="1048">
        <v>1</v>
      </c>
      <c r="J361" s="132" t="s">
        <v>599</v>
      </c>
      <c r="K361" s="138" t="s">
        <v>6</v>
      </c>
      <c r="L361" s="140" t="s">
        <v>1566</v>
      </c>
      <c r="M361" s="132" t="str">
        <f>VLOOKUP(L361,CódigosRetorno!$A$2:$B$2080,2,FALSE)</f>
        <v>El XML no contiene el tag o no existe información de código de tributo.</v>
      </c>
      <c r="N361" s="131" t="s">
        <v>9</v>
      </c>
      <c r="O361" s="222"/>
    </row>
    <row r="362" spans="1:15" s="332" customFormat="1" ht="24" x14ac:dyDescent="0.3">
      <c r="A362" s="222"/>
      <c r="B362" s="1057"/>
      <c r="C362" s="1058"/>
      <c r="D362" s="1062"/>
      <c r="E362" s="1057"/>
      <c r="F362" s="1057"/>
      <c r="G362" s="1062"/>
      <c r="H362" s="1068"/>
      <c r="I362" s="1057"/>
      <c r="J362" s="134" t="s">
        <v>1567</v>
      </c>
      <c r="K362" s="138" t="s">
        <v>6</v>
      </c>
      <c r="L362" s="140" t="s">
        <v>1568</v>
      </c>
      <c r="M362" s="132" t="str">
        <f>VLOOKUP(L362,CódigosRetorno!$A$2:$B$2080,2,FALSE)</f>
        <v>El dato ingresado como codigo de tributo global no corresponde al valor esperado.</v>
      </c>
      <c r="N362" s="131" t="s">
        <v>1436</v>
      </c>
      <c r="O362" s="222"/>
    </row>
    <row r="363" spans="1:15" s="332" customFormat="1" ht="24" x14ac:dyDescent="0.3">
      <c r="A363" s="222"/>
      <c r="B363" s="1057"/>
      <c r="C363" s="1058"/>
      <c r="D363" s="1062"/>
      <c r="E363" s="1057"/>
      <c r="F363" s="1057"/>
      <c r="G363" s="1062"/>
      <c r="H363" s="1068"/>
      <c r="I363" s="1057"/>
      <c r="J363" s="330" t="s">
        <v>1569</v>
      </c>
      <c r="K363" s="140" t="s">
        <v>6</v>
      </c>
      <c r="L363" s="140" t="s">
        <v>1570</v>
      </c>
      <c r="M363" s="132" t="str">
        <f>VLOOKUP(L363,CódigosRetorno!$A$2:$B$2080,2,FALSE)</f>
        <v>El código de tributo no debe repetirse a nivel de totales</v>
      </c>
      <c r="N363" s="121" t="s">
        <v>9</v>
      </c>
      <c r="O363" s="222"/>
    </row>
    <row r="364" spans="1:15" s="332" customFormat="1" ht="24" x14ac:dyDescent="0.3">
      <c r="A364" s="222"/>
      <c r="B364" s="1057"/>
      <c r="C364" s="1058"/>
      <c r="D364" s="1062"/>
      <c r="E364" s="1057"/>
      <c r="F364" s="1057"/>
      <c r="G364" s="1062"/>
      <c r="H364" s="1068"/>
      <c r="I364" s="1057"/>
      <c r="J364" s="132" t="s">
        <v>3147</v>
      </c>
      <c r="K364" s="138" t="s">
        <v>6</v>
      </c>
      <c r="L364" s="140" t="s">
        <v>1572</v>
      </c>
      <c r="M364" s="132" t="str">
        <f>VLOOKUP(L364,CódigosRetorno!$A$2:$B$2080,2,FALSE)</f>
        <v>El dato ingresado como codigo de tributo global es invalido para tipo de operación.</v>
      </c>
      <c r="N364" s="121" t="s">
        <v>9</v>
      </c>
      <c r="O364" s="222"/>
    </row>
    <row r="365" spans="1:15" s="332" customFormat="1" ht="24" x14ac:dyDescent="0.3">
      <c r="A365" s="222"/>
      <c r="B365" s="1057"/>
      <c r="C365" s="1058"/>
      <c r="D365" s="1062"/>
      <c r="E365" s="1057"/>
      <c r="F365" s="1048"/>
      <c r="G365" s="131" t="s">
        <v>1443</v>
      </c>
      <c r="H365" s="132" t="s">
        <v>1113</v>
      </c>
      <c r="I365" s="352" t="s">
        <v>2411</v>
      </c>
      <c r="J365" s="132" t="s">
        <v>1444</v>
      </c>
      <c r="K365" s="124" t="s">
        <v>203</v>
      </c>
      <c r="L365" s="138" t="s">
        <v>1115</v>
      </c>
      <c r="M365" s="132" t="str">
        <f>VLOOKUP(L365,CódigosRetorno!$A$2:$B$2080,2,FALSE)</f>
        <v>El dato ingresado como atributo @schemeName es incorrecto.</v>
      </c>
      <c r="N365" s="141" t="s">
        <v>9</v>
      </c>
      <c r="O365" s="222"/>
    </row>
    <row r="366" spans="1:15" s="332" customFormat="1" ht="24" x14ac:dyDescent="0.3">
      <c r="A366" s="222"/>
      <c r="B366" s="1057"/>
      <c r="C366" s="1058"/>
      <c r="D366" s="1062"/>
      <c r="E366" s="1057"/>
      <c r="F366" s="1057"/>
      <c r="G366" s="131" t="s">
        <v>1045</v>
      </c>
      <c r="H366" s="132" t="s">
        <v>1046</v>
      </c>
      <c r="I366" s="352" t="s">
        <v>2411</v>
      </c>
      <c r="J366" s="132" t="s">
        <v>1047</v>
      </c>
      <c r="K366" s="124" t="s">
        <v>203</v>
      </c>
      <c r="L366" s="138" t="s">
        <v>1048</v>
      </c>
      <c r="M366" s="132" t="str">
        <f>VLOOKUP(L366,CódigosRetorno!$A$2:$B$2080,2,FALSE)</f>
        <v>El dato ingresado como atributo @schemeAgencyName es incorrecto.</v>
      </c>
      <c r="N366" s="141" t="s">
        <v>9</v>
      </c>
      <c r="O366" s="222"/>
    </row>
    <row r="367" spans="1:15" s="332" customFormat="1" ht="24" x14ac:dyDescent="0.3">
      <c r="A367" s="222"/>
      <c r="B367" s="1057"/>
      <c r="C367" s="1058"/>
      <c r="D367" s="1062"/>
      <c r="E367" s="1057"/>
      <c r="F367" s="1049"/>
      <c r="G367" s="131" t="s">
        <v>1472</v>
      </c>
      <c r="H367" s="91" t="s">
        <v>1117</v>
      </c>
      <c r="I367" s="352" t="s">
        <v>2411</v>
      </c>
      <c r="J367" s="132" t="s">
        <v>1446</v>
      </c>
      <c r="K367" s="138" t="s">
        <v>203</v>
      </c>
      <c r="L367" s="140" t="s">
        <v>1119</v>
      </c>
      <c r="M367" s="132" t="str">
        <f>VLOOKUP(L367,CódigosRetorno!$A$2:$B$2080,2,FALSE)</f>
        <v>El dato ingresado como atributo @schemeURI es incorrecto.</v>
      </c>
      <c r="N367" s="141" t="s">
        <v>9</v>
      </c>
      <c r="O367" s="222"/>
    </row>
    <row r="368" spans="1:15" s="332" customFormat="1" ht="24" x14ac:dyDescent="0.3">
      <c r="A368" s="222"/>
      <c r="B368" s="1057"/>
      <c r="C368" s="1058"/>
      <c r="D368" s="1062"/>
      <c r="E368" s="1057"/>
      <c r="F368" s="1048" t="s">
        <v>1447</v>
      </c>
      <c r="G368" s="1062" t="s">
        <v>991</v>
      </c>
      <c r="H368" s="1068" t="s">
        <v>3122</v>
      </c>
      <c r="I368" s="1048">
        <v>1</v>
      </c>
      <c r="J368" s="132" t="s">
        <v>599</v>
      </c>
      <c r="K368" s="138" t="s">
        <v>6</v>
      </c>
      <c r="L368" s="140" t="s">
        <v>1574</v>
      </c>
      <c r="M368" s="132" t="str">
        <f>VLOOKUP(L368,CódigosRetorno!$A$2:$B$2080,2,FALSE)</f>
        <v>El XML no contiene el tag TaxScheme Name de impuestos globales</v>
      </c>
      <c r="N368" s="131" t="s">
        <v>9</v>
      </c>
      <c r="O368" s="222"/>
    </row>
    <row r="369" spans="1:15" s="332" customFormat="1" ht="24" x14ac:dyDescent="0.3">
      <c r="A369" s="222"/>
      <c r="B369" s="1057"/>
      <c r="C369" s="1058"/>
      <c r="D369" s="1062"/>
      <c r="E369" s="1057"/>
      <c r="F369" s="1057"/>
      <c r="G369" s="1062"/>
      <c r="H369" s="1068"/>
      <c r="I369" s="1057"/>
      <c r="J369" s="134" t="s">
        <v>1575</v>
      </c>
      <c r="K369" s="138" t="s">
        <v>6</v>
      </c>
      <c r="L369" s="140" t="s">
        <v>1576</v>
      </c>
      <c r="M369" s="132" t="str">
        <f>VLOOKUP(L369,CódigosRetorno!$A$2:$B$2080,2,FALSE)</f>
        <v>El valor del tag nombre del tributo no corresponde al esperado.</v>
      </c>
      <c r="N369" s="131" t="s">
        <v>1436</v>
      </c>
      <c r="O369" s="222"/>
    </row>
    <row r="370" spans="1:15" s="332" customFormat="1" ht="24" x14ac:dyDescent="0.3">
      <c r="A370" s="222"/>
      <c r="B370" s="1057"/>
      <c r="C370" s="1058"/>
      <c r="D370" s="1062"/>
      <c r="E370" s="1057"/>
      <c r="F370" s="1048" t="s">
        <v>141</v>
      </c>
      <c r="G370" s="1061"/>
      <c r="H370" s="1059" t="s">
        <v>3123</v>
      </c>
      <c r="I370" s="1048">
        <v>1</v>
      </c>
      <c r="J370" s="132" t="s">
        <v>599</v>
      </c>
      <c r="K370" s="138" t="s">
        <v>6</v>
      </c>
      <c r="L370" s="140" t="s">
        <v>1578</v>
      </c>
      <c r="M370" s="132" t="str">
        <f>VLOOKUP(L370,CódigosRetorno!$A$2:$B$2080,2,FALSE)</f>
        <v>El XML no contiene el tag código de tributo internacional de impuestos globales</v>
      </c>
      <c r="N370" s="131" t="s">
        <v>9</v>
      </c>
      <c r="O370" s="222"/>
    </row>
    <row r="371" spans="1:15" s="332" customFormat="1" ht="24" x14ac:dyDescent="0.3">
      <c r="A371" s="222"/>
      <c r="B371" s="1057"/>
      <c r="C371" s="1058"/>
      <c r="D371" s="1062"/>
      <c r="E371" s="1057"/>
      <c r="F371" s="1057"/>
      <c r="G371" s="1062"/>
      <c r="H371" s="1068"/>
      <c r="I371" s="1057"/>
      <c r="J371" s="134" t="s">
        <v>1579</v>
      </c>
      <c r="K371" s="138" t="s">
        <v>6</v>
      </c>
      <c r="L371" s="140" t="s">
        <v>1580</v>
      </c>
      <c r="M371" s="132" t="str">
        <f>VLOOKUP(L371,CódigosRetorno!$A$2:$B$2080,2,FALSE)</f>
        <v>El valor del tag codigo de tributo internacional no corresponde al esperado.</v>
      </c>
      <c r="N371" s="131" t="s">
        <v>1436</v>
      </c>
      <c r="O371" s="222"/>
    </row>
    <row r="372" spans="1:15" s="332" customFormat="1" ht="24" x14ac:dyDescent="0.3">
      <c r="A372" s="222"/>
      <c r="B372" s="1048">
        <v>44</v>
      </c>
      <c r="C372" s="1043" t="s">
        <v>3148</v>
      </c>
      <c r="D372" s="1061" t="s">
        <v>60</v>
      </c>
      <c r="E372" s="1048" t="s">
        <v>179</v>
      </c>
      <c r="F372" s="1048" t="s">
        <v>295</v>
      </c>
      <c r="G372" s="1061" t="s">
        <v>1496</v>
      </c>
      <c r="H372" s="1043" t="s">
        <v>3149</v>
      </c>
      <c r="I372" s="125">
        <v>1</v>
      </c>
      <c r="J372" s="132" t="s">
        <v>946</v>
      </c>
      <c r="K372" s="138" t="s">
        <v>6</v>
      </c>
      <c r="L372" s="140" t="s">
        <v>983</v>
      </c>
      <c r="M372" s="132" t="str">
        <f>VLOOKUP(L372,CódigosRetorno!$A$2:$B$2080,2,FALSE)</f>
        <v>El dato ingresado en TaxAmount no cumple con el formato establecido</v>
      </c>
      <c r="N372" s="131" t="s">
        <v>9</v>
      </c>
      <c r="O372" s="222"/>
    </row>
    <row r="373" spans="1:15" s="332" customFormat="1" ht="60" x14ac:dyDescent="0.3">
      <c r="A373" s="222"/>
      <c r="B373" s="1057"/>
      <c r="C373" s="1058"/>
      <c r="D373" s="1062"/>
      <c r="E373" s="1057"/>
      <c r="F373" s="1057"/>
      <c r="G373" s="1062"/>
      <c r="H373" s="1058"/>
      <c r="I373" s="125"/>
      <c r="J373" s="132" t="s">
        <v>3150</v>
      </c>
      <c r="K373" s="564" t="s">
        <v>6</v>
      </c>
      <c r="L373" s="562" t="s">
        <v>1619</v>
      </c>
      <c r="M373" s="132" t="str">
        <f>VLOOKUP(L373,CódigosRetorno!$A$2:$B$2080,2,FALSE)</f>
        <v>La sumatoria del total del importe del tributo ICBPER de línea no corresponden al total</v>
      </c>
      <c r="N373" s="131" t="s">
        <v>9</v>
      </c>
      <c r="O373" s="222"/>
    </row>
    <row r="374" spans="1:15" s="332" customFormat="1" ht="60" x14ac:dyDescent="0.3">
      <c r="A374" s="222"/>
      <c r="B374" s="1057"/>
      <c r="C374" s="1058"/>
      <c r="D374" s="1062"/>
      <c r="E374" s="1057"/>
      <c r="F374" s="1057"/>
      <c r="G374" s="1062"/>
      <c r="H374" s="1058"/>
      <c r="I374" s="125"/>
      <c r="J374" s="132" t="s">
        <v>3151</v>
      </c>
      <c r="K374" s="124" t="s">
        <v>203</v>
      </c>
      <c r="L374" s="140" t="s">
        <v>2523</v>
      </c>
      <c r="M374" s="132" t="str">
        <f>VLOOKUP(L374,CódigosRetorno!$A$2:$B$2080,2,FALSE)</f>
        <v>La sumatoria del total del importe del tributo ICBPER de línea no corresponden al total</v>
      </c>
      <c r="N374" s="131" t="s">
        <v>9</v>
      </c>
      <c r="O374" s="222"/>
    </row>
    <row r="375" spans="1:15" s="332" customFormat="1" ht="24" x14ac:dyDescent="0.3">
      <c r="A375" s="222"/>
      <c r="B375" s="1057"/>
      <c r="C375" s="1058"/>
      <c r="D375" s="1062"/>
      <c r="E375" s="1057"/>
      <c r="F375" s="1049"/>
      <c r="G375" s="1065"/>
      <c r="H375" s="1044"/>
      <c r="I375" s="125"/>
      <c r="J375" s="132" t="s">
        <v>1620</v>
      </c>
      <c r="K375" s="124" t="s">
        <v>6</v>
      </c>
      <c r="L375" s="140" t="s">
        <v>1621</v>
      </c>
      <c r="M375" s="132" t="str">
        <f>VLOOKUP(L375,CódigosRetorno!$A$2:$B$2080,2,FALSE)</f>
        <v>El impuesto ICBPER no se encuentra vigente</v>
      </c>
      <c r="N375" s="131" t="s">
        <v>9</v>
      </c>
      <c r="O375" s="222"/>
    </row>
    <row r="376" spans="1:15" s="332" customFormat="1" ht="24" x14ac:dyDescent="0.3">
      <c r="A376" s="222"/>
      <c r="B376" s="1057"/>
      <c r="C376" s="1058"/>
      <c r="D376" s="1062"/>
      <c r="E376" s="1057"/>
      <c r="F376" s="125" t="s">
        <v>141</v>
      </c>
      <c r="G376" s="129" t="s">
        <v>303</v>
      </c>
      <c r="H376" s="326" t="s">
        <v>1353</v>
      </c>
      <c r="I376" s="131">
        <v>1</v>
      </c>
      <c r="J376" s="134" t="s">
        <v>1376</v>
      </c>
      <c r="K376" s="138" t="s">
        <v>6</v>
      </c>
      <c r="L376" s="140" t="s">
        <v>939</v>
      </c>
      <c r="M376" s="132" t="str">
        <f>VLOOKUP(L376,CódigosRetorno!$A$2:$B$2080,2,FALSE)</f>
        <v>La moneda debe ser la misma en todo el documento. Salvo las percepciones que sólo son en moneda nacional</v>
      </c>
      <c r="N376" s="131" t="s">
        <v>1080</v>
      </c>
      <c r="O376" s="222"/>
    </row>
    <row r="377" spans="1:15" s="332" customFormat="1" ht="24" x14ac:dyDescent="0.3">
      <c r="A377" s="222"/>
      <c r="B377" s="1057"/>
      <c r="C377" s="1058"/>
      <c r="D377" s="1062"/>
      <c r="E377" s="1057"/>
      <c r="F377" s="125" t="s">
        <v>655</v>
      </c>
      <c r="G377" s="129" t="s">
        <v>991</v>
      </c>
      <c r="H377" s="128" t="s">
        <v>3119</v>
      </c>
      <c r="I377" s="125">
        <v>1</v>
      </c>
      <c r="J377" s="132" t="s">
        <v>599</v>
      </c>
      <c r="K377" s="138" t="s">
        <v>6</v>
      </c>
      <c r="L377" s="140" t="s">
        <v>1566</v>
      </c>
      <c r="M377" s="132" t="str">
        <f>VLOOKUP(L377,CódigosRetorno!$A$2:$B$2080,2,FALSE)</f>
        <v>El XML no contiene el tag o no existe información de código de tributo.</v>
      </c>
      <c r="N377" s="131" t="s">
        <v>9</v>
      </c>
      <c r="O377" s="222"/>
    </row>
    <row r="378" spans="1:15" s="332" customFormat="1" ht="24" x14ac:dyDescent="0.3">
      <c r="A378" s="222"/>
      <c r="B378" s="1057"/>
      <c r="C378" s="1058"/>
      <c r="D378" s="1062"/>
      <c r="E378" s="1057"/>
      <c r="F378" s="1048"/>
      <c r="G378" s="131" t="s">
        <v>1443</v>
      </c>
      <c r="H378" s="132" t="s">
        <v>1113</v>
      </c>
      <c r="I378" s="352" t="s">
        <v>2411</v>
      </c>
      <c r="J378" s="132" t="s">
        <v>1444</v>
      </c>
      <c r="K378" s="124" t="s">
        <v>203</v>
      </c>
      <c r="L378" s="138" t="s">
        <v>1115</v>
      </c>
      <c r="M378" s="132" t="str">
        <f>VLOOKUP(L378,CódigosRetorno!$A$2:$B$2080,2,FALSE)</f>
        <v>El dato ingresado como atributo @schemeName es incorrecto.</v>
      </c>
      <c r="N378" s="141" t="s">
        <v>9</v>
      </c>
      <c r="O378" s="222"/>
    </row>
    <row r="379" spans="1:15" s="332" customFormat="1" ht="24" x14ac:dyDescent="0.3">
      <c r="A379" s="222"/>
      <c r="B379" s="1057"/>
      <c r="C379" s="1058"/>
      <c r="D379" s="1062"/>
      <c r="E379" s="1057"/>
      <c r="F379" s="1057"/>
      <c r="G379" s="131" t="s">
        <v>1045</v>
      </c>
      <c r="H379" s="132" t="s">
        <v>1046</v>
      </c>
      <c r="I379" s="352" t="s">
        <v>2411</v>
      </c>
      <c r="J379" s="132" t="s">
        <v>1047</v>
      </c>
      <c r="K379" s="124" t="s">
        <v>203</v>
      </c>
      <c r="L379" s="138" t="s">
        <v>1048</v>
      </c>
      <c r="M379" s="132" t="str">
        <f>VLOOKUP(L379,CódigosRetorno!$A$2:$B$2080,2,FALSE)</f>
        <v>El dato ingresado como atributo @schemeAgencyName es incorrecto.</v>
      </c>
      <c r="N379" s="141" t="s">
        <v>9</v>
      </c>
      <c r="O379" s="222"/>
    </row>
    <row r="380" spans="1:15" s="332" customFormat="1" ht="24" x14ac:dyDescent="0.3">
      <c r="A380" s="222"/>
      <c r="B380" s="1057"/>
      <c r="C380" s="1058"/>
      <c r="D380" s="1062"/>
      <c r="E380" s="1057"/>
      <c r="F380" s="1049"/>
      <c r="G380" s="131" t="s">
        <v>1472</v>
      </c>
      <c r="H380" s="91" t="s">
        <v>1117</v>
      </c>
      <c r="I380" s="352" t="s">
        <v>2411</v>
      </c>
      <c r="J380" s="132" t="s">
        <v>1446</v>
      </c>
      <c r="K380" s="138" t="s">
        <v>203</v>
      </c>
      <c r="L380" s="140" t="s">
        <v>1119</v>
      </c>
      <c r="M380" s="132" t="str">
        <f>VLOOKUP(L380,CódigosRetorno!$A$2:$B$2080,2,FALSE)</f>
        <v>El dato ingresado como atributo @schemeURI es incorrecto.</v>
      </c>
      <c r="N380" s="141" t="s">
        <v>9</v>
      </c>
      <c r="O380" s="222"/>
    </row>
    <row r="381" spans="1:15" s="332" customFormat="1" ht="36" customHeight="1" x14ac:dyDescent="0.3">
      <c r="A381" s="222"/>
      <c r="B381" s="1057"/>
      <c r="C381" s="1058"/>
      <c r="D381" s="1062"/>
      <c r="E381" s="1057"/>
      <c r="F381" s="1048" t="s">
        <v>1447</v>
      </c>
      <c r="G381" s="1061" t="s">
        <v>991</v>
      </c>
      <c r="H381" s="1043" t="s">
        <v>3122</v>
      </c>
      <c r="I381" s="1048">
        <v>1</v>
      </c>
      <c r="J381" s="132" t="s">
        <v>599</v>
      </c>
      <c r="K381" s="138" t="s">
        <v>6</v>
      </c>
      <c r="L381" s="140" t="s">
        <v>1574</v>
      </c>
      <c r="M381" s="132" t="str">
        <f>VLOOKUP(L381,CódigosRetorno!$A$2:$B$2080,2,FALSE)</f>
        <v>El XML no contiene el tag TaxScheme Name de impuestos globales</v>
      </c>
      <c r="N381" s="131" t="s">
        <v>9</v>
      </c>
      <c r="O381" s="222"/>
    </row>
    <row r="382" spans="1:15" s="332" customFormat="1" ht="24" x14ac:dyDescent="0.3">
      <c r="A382" s="222"/>
      <c r="B382" s="1057"/>
      <c r="C382" s="1058"/>
      <c r="D382" s="1062"/>
      <c r="E382" s="1057"/>
      <c r="F382" s="1049"/>
      <c r="G382" s="1065"/>
      <c r="H382" s="1044"/>
      <c r="I382" s="1049"/>
      <c r="J382" s="134" t="s">
        <v>1575</v>
      </c>
      <c r="K382" s="138" t="s">
        <v>6</v>
      </c>
      <c r="L382" s="140" t="s">
        <v>1576</v>
      </c>
      <c r="M382" s="132" t="str">
        <f>VLOOKUP(L382,CódigosRetorno!$A$2:$B$2080,2,FALSE)</f>
        <v>El valor del tag nombre del tributo no corresponde al esperado.</v>
      </c>
      <c r="N382" s="131" t="s">
        <v>1436</v>
      </c>
      <c r="O382" s="222"/>
    </row>
    <row r="383" spans="1:15" s="332" customFormat="1" ht="24" x14ac:dyDescent="0.3">
      <c r="A383" s="222"/>
      <c r="B383" s="1057"/>
      <c r="C383" s="1058"/>
      <c r="D383" s="1062"/>
      <c r="E383" s="1057"/>
      <c r="F383" s="1048" t="s">
        <v>141</v>
      </c>
      <c r="G383" s="1061"/>
      <c r="H383" s="1059" t="s">
        <v>3123</v>
      </c>
      <c r="I383" s="1048">
        <v>1</v>
      </c>
      <c r="J383" s="132" t="s">
        <v>599</v>
      </c>
      <c r="K383" s="138" t="s">
        <v>6</v>
      </c>
      <c r="L383" s="140" t="s">
        <v>1578</v>
      </c>
      <c r="M383" s="132" t="str">
        <f>VLOOKUP(L383,CódigosRetorno!$A$2:$B$2080,2,FALSE)</f>
        <v>El XML no contiene el tag código de tributo internacional de impuestos globales</v>
      </c>
      <c r="N383" s="131" t="s">
        <v>9</v>
      </c>
      <c r="O383" s="222"/>
    </row>
    <row r="384" spans="1:15" s="332" customFormat="1" ht="24" x14ac:dyDescent="0.3">
      <c r="A384" s="222"/>
      <c r="B384" s="1057"/>
      <c r="C384" s="1058"/>
      <c r="D384" s="1062"/>
      <c r="E384" s="1057"/>
      <c r="F384" s="1057"/>
      <c r="G384" s="1062"/>
      <c r="H384" s="1068"/>
      <c r="I384" s="1057"/>
      <c r="J384" s="134" t="s">
        <v>1579</v>
      </c>
      <c r="K384" s="138" t="s">
        <v>6</v>
      </c>
      <c r="L384" s="140" t="s">
        <v>1580</v>
      </c>
      <c r="M384" s="132" t="str">
        <f>VLOOKUP(L384,CódigosRetorno!$A$2:$B$2080,2,FALSE)</f>
        <v>El valor del tag codigo de tributo internacional no corresponde al esperado.</v>
      </c>
      <c r="N384" s="131" t="s">
        <v>1436</v>
      </c>
      <c r="O384" s="222"/>
    </row>
    <row r="385" spans="1:15" s="332" customFormat="1" ht="24" x14ac:dyDescent="0.3">
      <c r="A385" s="232"/>
      <c r="B385" s="1048">
        <f>B372+1</f>
        <v>45</v>
      </c>
      <c r="C385" s="1043" t="s">
        <v>2915</v>
      </c>
      <c r="D385" s="1061" t="s">
        <v>60</v>
      </c>
      <c r="E385" s="1061" t="s">
        <v>179</v>
      </c>
      <c r="F385" s="129" t="s">
        <v>295</v>
      </c>
      <c r="G385" s="129" t="s">
        <v>296</v>
      </c>
      <c r="H385" s="128" t="s">
        <v>3152</v>
      </c>
      <c r="I385" s="131">
        <v>1</v>
      </c>
      <c r="J385" s="132" t="s">
        <v>1396</v>
      </c>
      <c r="K385" s="138" t="s">
        <v>6</v>
      </c>
      <c r="L385" s="138" t="s">
        <v>1653</v>
      </c>
      <c r="M385" s="132" t="str">
        <f>VLOOKUP(L385,CódigosRetorno!$A$2:$B$2080,2,FALSE)</f>
        <v>El dato ingresado en ChargeTotalAmount no cumple con el formato establecido</v>
      </c>
      <c r="N385" s="131" t="s">
        <v>9</v>
      </c>
      <c r="O385" s="232"/>
    </row>
    <row r="386" spans="1:15" s="332" customFormat="1" ht="24" x14ac:dyDescent="0.3">
      <c r="A386" s="232"/>
      <c r="B386" s="1049"/>
      <c r="C386" s="1044"/>
      <c r="D386" s="1065"/>
      <c r="E386" s="1065"/>
      <c r="F386" s="131" t="s">
        <v>141</v>
      </c>
      <c r="G386" s="124" t="s">
        <v>303</v>
      </c>
      <c r="H386" s="91" t="s">
        <v>1353</v>
      </c>
      <c r="I386" s="131">
        <v>1</v>
      </c>
      <c r="J386" s="134" t="s">
        <v>1376</v>
      </c>
      <c r="K386" s="138" t="s">
        <v>6</v>
      </c>
      <c r="L386" s="140" t="s">
        <v>939</v>
      </c>
      <c r="M386" s="132" t="str">
        <f>VLOOKUP(L386,CódigosRetorno!$A$2:$B$2080,2,FALSE)</f>
        <v>La moneda debe ser la misma en todo el documento. Salvo las percepciones que sólo son en moneda nacional</v>
      </c>
      <c r="N386" s="131" t="s">
        <v>1080</v>
      </c>
      <c r="O386" s="232"/>
    </row>
    <row r="387" spans="1:15" s="332" customFormat="1" ht="24" x14ac:dyDescent="0.3">
      <c r="A387" s="232"/>
      <c r="B387" s="1048">
        <f>B385+1</f>
        <v>46</v>
      </c>
      <c r="C387" s="1043" t="s">
        <v>2917</v>
      </c>
      <c r="D387" s="1061" t="s">
        <v>60</v>
      </c>
      <c r="E387" s="1061" t="s">
        <v>140</v>
      </c>
      <c r="F387" s="1061" t="s">
        <v>295</v>
      </c>
      <c r="G387" s="1061" t="s">
        <v>296</v>
      </c>
      <c r="H387" s="1043" t="s">
        <v>3153</v>
      </c>
      <c r="I387" s="1048">
        <v>1</v>
      </c>
      <c r="J387" s="132" t="s">
        <v>946</v>
      </c>
      <c r="K387" s="138" t="s">
        <v>6</v>
      </c>
      <c r="L387" s="140" t="s">
        <v>1658</v>
      </c>
      <c r="M387" s="132" t="str">
        <f>VLOOKUP(L387,CódigosRetorno!$A$2:$B$2080,2,FALSE)</f>
        <v>El dato ingresado en PayableAmount no cumple con el formato establecido</v>
      </c>
      <c r="N387" s="131" t="s">
        <v>9</v>
      </c>
      <c r="O387" s="232"/>
    </row>
    <row r="388" spans="1:15" s="332" customFormat="1" ht="132" x14ac:dyDescent="0.3">
      <c r="A388" s="232"/>
      <c r="B388" s="1057"/>
      <c r="C388" s="1058"/>
      <c r="D388" s="1062"/>
      <c r="E388" s="1062"/>
      <c r="F388" s="1062"/>
      <c r="G388" s="1062"/>
      <c r="H388" s="1058"/>
      <c r="I388" s="1057"/>
      <c r="J388" s="134" t="s">
        <v>3154</v>
      </c>
      <c r="K388" s="562" t="s">
        <v>6</v>
      </c>
      <c r="L388" s="562" t="s">
        <v>1660</v>
      </c>
      <c r="M388" s="132" t="str">
        <f>VLOOKUP(L388,CódigosRetorno!$A$2:$B$2080,2,FALSE)</f>
        <v>El importe total del comprobante no coincide con el valor calculado</v>
      </c>
      <c r="N388" s="131" t="s">
        <v>9</v>
      </c>
      <c r="O388" s="232"/>
    </row>
    <row r="389" spans="1:15" s="332" customFormat="1" ht="132" x14ac:dyDescent="0.3">
      <c r="A389" s="232"/>
      <c r="B389" s="1057"/>
      <c r="C389" s="1058"/>
      <c r="D389" s="1062"/>
      <c r="E389" s="1062"/>
      <c r="F389" s="1065"/>
      <c r="G389" s="1065"/>
      <c r="H389" s="1044"/>
      <c r="I389" s="1049"/>
      <c r="J389" s="134" t="s">
        <v>3155</v>
      </c>
      <c r="K389" s="138" t="s">
        <v>203</v>
      </c>
      <c r="L389" s="138" t="s">
        <v>2537</v>
      </c>
      <c r="M389" s="132" t="str">
        <f>VLOOKUP(L389,CódigosRetorno!$A$2:$B$2080,2,FALSE)</f>
        <v>El importe total del comprobante no coincide con el valor calculado</v>
      </c>
      <c r="N389" s="131" t="s">
        <v>9</v>
      </c>
      <c r="O389" s="232"/>
    </row>
    <row r="390" spans="1:15" s="332" customFormat="1" ht="24" x14ac:dyDescent="0.3">
      <c r="A390" s="232"/>
      <c r="B390" s="1049"/>
      <c r="C390" s="1044"/>
      <c r="D390" s="1065"/>
      <c r="E390" s="1065"/>
      <c r="F390" s="125" t="s">
        <v>141</v>
      </c>
      <c r="G390" s="129" t="s">
        <v>303</v>
      </c>
      <c r="H390" s="91" t="s">
        <v>1353</v>
      </c>
      <c r="I390" s="131">
        <v>1</v>
      </c>
      <c r="J390" s="134" t="s">
        <v>1376</v>
      </c>
      <c r="K390" s="138" t="s">
        <v>6</v>
      </c>
      <c r="L390" s="140" t="s">
        <v>939</v>
      </c>
      <c r="M390" s="132" t="str">
        <f>VLOOKUP(L390,CódigosRetorno!$A$2:$B$2080,2,FALSE)</f>
        <v>La moneda debe ser la misma en todo el documento. Salvo las percepciones que sólo son en moneda nacional</v>
      </c>
      <c r="N390" s="131" t="s">
        <v>1080</v>
      </c>
      <c r="O390" s="232"/>
    </row>
    <row r="391" spans="1:15" s="332" customFormat="1" ht="24" x14ac:dyDescent="0.3">
      <c r="A391" s="232"/>
      <c r="B391" s="1048">
        <f>B387+1</f>
        <v>47</v>
      </c>
      <c r="C391" s="1043" t="s">
        <v>1674</v>
      </c>
      <c r="D391" s="1061" t="s">
        <v>60</v>
      </c>
      <c r="E391" s="1061" t="s">
        <v>179</v>
      </c>
      <c r="F391" s="1048" t="s">
        <v>295</v>
      </c>
      <c r="G391" s="1061" t="s">
        <v>296</v>
      </c>
      <c r="H391" s="1043" t="s">
        <v>3156</v>
      </c>
      <c r="I391" s="1048">
        <v>1</v>
      </c>
      <c r="J391" s="134" t="s">
        <v>3157</v>
      </c>
      <c r="K391" s="562" t="s">
        <v>6</v>
      </c>
      <c r="L391" s="562" t="s">
        <v>318</v>
      </c>
      <c r="M391" s="132" t="str">
        <f>VLOOKUP(L391,CódigosRetorno!$A$2:$B$2080,2,FALSE)</f>
        <v>El monto para el redondeo del Importe Total excede el valor permitido</v>
      </c>
      <c r="N391" s="131" t="s">
        <v>9</v>
      </c>
      <c r="O391" s="232"/>
    </row>
    <row r="392" spans="1:15" s="332" customFormat="1" ht="24" x14ac:dyDescent="0.3">
      <c r="A392" s="232"/>
      <c r="B392" s="1057"/>
      <c r="C392" s="1058"/>
      <c r="D392" s="1062"/>
      <c r="E392" s="1062"/>
      <c r="F392" s="1049"/>
      <c r="G392" s="1065"/>
      <c r="H392" s="1044"/>
      <c r="I392" s="1049"/>
      <c r="J392" s="134" t="s">
        <v>3158</v>
      </c>
      <c r="K392" s="138" t="s">
        <v>203</v>
      </c>
      <c r="L392" s="140" t="s">
        <v>2544</v>
      </c>
      <c r="M392" s="132" t="str">
        <f>VLOOKUP(L392,CódigosRetorno!$A$2:$B$2080,2,FALSE)</f>
        <v>El monto para el redondeo del Importe Total excede el valor permitido</v>
      </c>
      <c r="N392" s="131" t="s">
        <v>9</v>
      </c>
      <c r="O392" s="232"/>
    </row>
    <row r="393" spans="1:15" s="332" customFormat="1" ht="24" x14ac:dyDescent="0.3">
      <c r="A393" s="232"/>
      <c r="B393" s="1049"/>
      <c r="C393" s="1044"/>
      <c r="D393" s="1065"/>
      <c r="E393" s="1065"/>
      <c r="F393" s="131" t="s">
        <v>141</v>
      </c>
      <c r="G393" s="124" t="s">
        <v>303</v>
      </c>
      <c r="H393" s="91" t="s">
        <v>1353</v>
      </c>
      <c r="I393" s="131"/>
      <c r="J393" s="134" t="s">
        <v>1376</v>
      </c>
      <c r="K393" s="138" t="s">
        <v>6</v>
      </c>
      <c r="L393" s="140" t="s">
        <v>939</v>
      </c>
      <c r="M393" s="132" t="str">
        <f>VLOOKUP(L393,CódigosRetorno!$A$2:$B$2080,2,FALSE)</f>
        <v>La moneda debe ser la misma en todo el documento. Salvo las percepciones que sólo son en moneda nacional</v>
      </c>
      <c r="N393" s="131" t="s">
        <v>1080</v>
      </c>
      <c r="O393" s="232"/>
    </row>
    <row r="394" spans="1:15" s="332" customFormat="1" x14ac:dyDescent="0.3">
      <c r="A394" s="232"/>
      <c r="B394" s="478" t="s">
        <v>2926</v>
      </c>
      <c r="C394" s="475"/>
      <c r="D394" s="475"/>
      <c r="E394" s="475"/>
      <c r="F394" s="470"/>
      <c r="G394" s="470"/>
      <c r="H394" s="470"/>
      <c r="I394" s="593"/>
      <c r="J394" s="470"/>
      <c r="K394" s="470" t="s">
        <v>9</v>
      </c>
      <c r="L394" s="470" t="s">
        <v>9</v>
      </c>
      <c r="M394" s="419" t="str">
        <f>VLOOKUP(L394,CódigosRetorno!$A$2:$B$2080,2,FALSE)</f>
        <v>-</v>
      </c>
      <c r="N394" s="452"/>
      <c r="O394" s="232"/>
    </row>
    <row r="395" spans="1:15" s="332" customFormat="1" ht="24" x14ac:dyDescent="0.3">
      <c r="A395" s="232"/>
      <c r="B395" s="1188">
        <f>B391+1</f>
        <v>48</v>
      </c>
      <c r="C395" s="1189" t="s">
        <v>2927</v>
      </c>
      <c r="D395" s="1187" t="s">
        <v>60</v>
      </c>
      <c r="E395" s="1183" t="s">
        <v>179</v>
      </c>
      <c r="F395" s="476" t="s">
        <v>655</v>
      </c>
      <c r="G395" s="124" t="s">
        <v>1679</v>
      </c>
      <c r="H395" s="133" t="s">
        <v>3159</v>
      </c>
      <c r="I395" s="598">
        <v>1</v>
      </c>
      <c r="J395" s="134" t="s">
        <v>1681</v>
      </c>
      <c r="K395" s="138" t="s">
        <v>6</v>
      </c>
      <c r="L395" s="138" t="s">
        <v>1682</v>
      </c>
      <c r="M395" s="132" t="str">
        <f>VLOOKUP(L395,CódigosRetorno!$A$2:$B$2080,2,FALSE)</f>
        <v>El valor del atributo no se encuentra en el catálogo</v>
      </c>
      <c r="N395" s="131" t="s">
        <v>1554</v>
      </c>
      <c r="O395" s="232"/>
    </row>
    <row r="396" spans="1:15" s="332" customFormat="1" ht="48" x14ac:dyDescent="0.3">
      <c r="A396" s="232"/>
      <c r="B396" s="1188"/>
      <c r="C396" s="1189"/>
      <c r="D396" s="1187"/>
      <c r="E396" s="1183"/>
      <c r="F396" s="477" t="s">
        <v>1127</v>
      </c>
      <c r="G396" s="129"/>
      <c r="H396" s="128" t="s">
        <v>3160</v>
      </c>
      <c r="I396" s="141">
        <v>1</v>
      </c>
      <c r="J396" s="128" t="s">
        <v>1695</v>
      </c>
      <c r="K396" s="319" t="s">
        <v>6</v>
      </c>
      <c r="L396" s="137" t="s">
        <v>1696</v>
      </c>
      <c r="M396" s="128" t="str">
        <f>VLOOKUP(L396,CódigosRetorno!$A$2:$B$2080,2,FALSE)</f>
        <v>El dato ingresado en descripcion de leyenda no cumple con el formato establecido.</v>
      </c>
      <c r="N396" s="198" t="s">
        <v>9</v>
      </c>
      <c r="O396" s="232"/>
    </row>
    <row r="397" spans="1:15" s="332" customFormat="1" x14ac:dyDescent="0.3">
      <c r="A397" s="232"/>
      <c r="B397" s="594" t="s">
        <v>3161</v>
      </c>
      <c r="C397" s="594"/>
      <c r="D397" s="594"/>
      <c r="E397" s="594"/>
      <c r="F397" s="435"/>
      <c r="G397" s="435"/>
      <c r="H397" s="435"/>
      <c r="I397" s="131"/>
      <c r="J397" s="435"/>
      <c r="K397" s="435"/>
      <c r="L397" s="435"/>
      <c r="M397" s="435"/>
      <c r="N397" s="435"/>
      <c r="O397" s="232"/>
    </row>
    <row r="398" spans="1:15" s="332" customFormat="1" ht="36" x14ac:dyDescent="0.3">
      <c r="A398" s="232"/>
      <c r="B398" s="1182" t="s">
        <v>3162</v>
      </c>
      <c r="C398" s="1094" t="s">
        <v>3163</v>
      </c>
      <c r="D398" s="1183" t="s">
        <v>324</v>
      </c>
      <c r="E398" s="1183" t="s">
        <v>179</v>
      </c>
      <c r="F398" s="474" t="s">
        <v>218</v>
      </c>
      <c r="G398" s="127"/>
      <c r="H398" s="315" t="s">
        <v>3164</v>
      </c>
      <c r="I398" s="131"/>
      <c r="J398" s="315" t="s">
        <v>1329</v>
      </c>
      <c r="K398" s="130" t="s">
        <v>203</v>
      </c>
      <c r="L398" s="320" t="s">
        <v>1330</v>
      </c>
      <c r="M398" s="315" t="str">
        <f>VLOOKUP(L398,CódigosRetorno!$A$2:$B$2080,2,FALSE)</f>
        <v>No existe información en el nombre del concepto.</v>
      </c>
      <c r="N398" s="386" t="s">
        <v>9</v>
      </c>
      <c r="O398" s="232"/>
    </row>
    <row r="399" spans="1:15" s="332" customFormat="1" ht="24" x14ac:dyDescent="0.3">
      <c r="A399" s="232"/>
      <c r="B399" s="1182"/>
      <c r="C399" s="1094"/>
      <c r="D399" s="1183"/>
      <c r="E399" s="1183"/>
      <c r="F399" s="1184" t="s">
        <v>655</v>
      </c>
      <c r="G399" s="1061" t="s">
        <v>1327</v>
      </c>
      <c r="H399" s="1043" t="s">
        <v>3165</v>
      </c>
      <c r="I399" s="1048"/>
      <c r="J399" s="132" t="s">
        <v>3166</v>
      </c>
      <c r="K399" s="124" t="s">
        <v>6</v>
      </c>
      <c r="L399" s="138" t="s">
        <v>2252</v>
      </c>
      <c r="M399" s="132" t="str">
        <f>VLOOKUP(L399,CódigosRetorno!$A$2:$B$2080,2,FALSE)</f>
        <v>El XML no contiene el tag de Créditos Hipotecarios: Tipo de préstamo</v>
      </c>
      <c r="N399" s="131" t="s">
        <v>1332</v>
      </c>
      <c r="O399" s="232"/>
    </row>
    <row r="400" spans="1:15" s="332" customFormat="1" ht="36" x14ac:dyDescent="0.3">
      <c r="A400" s="232"/>
      <c r="B400" s="1182"/>
      <c r="C400" s="1094"/>
      <c r="D400" s="1183"/>
      <c r="E400" s="1183"/>
      <c r="F400" s="1185"/>
      <c r="G400" s="1062"/>
      <c r="H400" s="1058"/>
      <c r="I400" s="1057"/>
      <c r="J400" s="132" t="s">
        <v>3167</v>
      </c>
      <c r="K400" s="124" t="s">
        <v>6</v>
      </c>
      <c r="L400" s="138" t="s">
        <v>2254</v>
      </c>
      <c r="M400" s="132" t="str">
        <f>VLOOKUP(L400,CódigosRetorno!$A$2:$B$2080,2,FALSE)</f>
        <v>El XML no contiene el tag de Créditos Hipotecarios: Partida Registral</v>
      </c>
      <c r="N400" s="141" t="s">
        <v>9</v>
      </c>
      <c r="O400" s="232"/>
    </row>
    <row r="401" spans="1:15" s="332" customFormat="1" ht="24" x14ac:dyDescent="0.3">
      <c r="A401" s="232"/>
      <c r="B401" s="1182"/>
      <c r="C401" s="1094"/>
      <c r="D401" s="1183"/>
      <c r="E401" s="1183"/>
      <c r="F401" s="1185"/>
      <c r="G401" s="1062"/>
      <c r="H401" s="1058"/>
      <c r="I401" s="1057"/>
      <c r="J401" s="132" t="s">
        <v>3168</v>
      </c>
      <c r="K401" s="124" t="s">
        <v>6</v>
      </c>
      <c r="L401" s="138" t="s">
        <v>2256</v>
      </c>
      <c r="M401" s="132" t="str">
        <f>VLOOKUP(L401,CódigosRetorno!$A$2:$B$2080,2,FALSE)</f>
        <v>El XML no contiene el tag de Créditos Hipotecarios: Número de contrato</v>
      </c>
      <c r="N401" s="141" t="s">
        <v>9</v>
      </c>
      <c r="O401" s="232"/>
    </row>
    <row r="402" spans="1:15" s="332" customFormat="1" ht="24" x14ac:dyDescent="0.3">
      <c r="A402" s="232"/>
      <c r="B402" s="1182"/>
      <c r="C402" s="1094"/>
      <c r="D402" s="1183"/>
      <c r="E402" s="1183"/>
      <c r="F402" s="1185"/>
      <c r="G402" s="1062"/>
      <c r="H402" s="1058"/>
      <c r="I402" s="1057"/>
      <c r="J402" s="132" t="s">
        <v>3169</v>
      </c>
      <c r="K402" s="124" t="s">
        <v>6</v>
      </c>
      <c r="L402" s="138" t="s">
        <v>2258</v>
      </c>
      <c r="M402" s="132" t="str">
        <f>VLOOKUP(L402,CódigosRetorno!$A$2:$B$2080,2,FALSE)</f>
        <v>El XML no contiene el tag de Créditos Hipotecarios: Fecha de otorgamiento del crédito</v>
      </c>
      <c r="N402" s="141" t="s">
        <v>9</v>
      </c>
      <c r="O402" s="232"/>
    </row>
    <row r="403" spans="1:15" s="332" customFormat="1" ht="36" x14ac:dyDescent="0.3">
      <c r="A403" s="232"/>
      <c r="B403" s="1182"/>
      <c r="C403" s="1094"/>
      <c r="D403" s="1183"/>
      <c r="E403" s="1183"/>
      <c r="F403" s="1185"/>
      <c r="G403" s="1062"/>
      <c r="H403" s="1058"/>
      <c r="I403" s="1057"/>
      <c r="J403" s="132" t="s">
        <v>3170</v>
      </c>
      <c r="K403" s="124" t="s">
        <v>6</v>
      </c>
      <c r="L403" s="138" t="s">
        <v>2260</v>
      </c>
      <c r="M403" s="132" t="str">
        <f>VLOOKUP(L403,CódigosRetorno!$A$2:$B$2080,2,FALSE)</f>
        <v>El XML no contiene el tag de Créditos Hipotecarios: Dirección del predio - Código de ubigeo</v>
      </c>
      <c r="N403" s="141" t="s">
        <v>9</v>
      </c>
      <c r="O403" s="232"/>
    </row>
    <row r="404" spans="1:15" s="332" customFormat="1" ht="36" x14ac:dyDescent="0.3">
      <c r="A404" s="232"/>
      <c r="B404" s="1182"/>
      <c r="C404" s="1094"/>
      <c r="D404" s="1183"/>
      <c r="E404" s="1183"/>
      <c r="F404" s="1186"/>
      <c r="G404" s="1065"/>
      <c r="H404" s="1044"/>
      <c r="I404" s="1049"/>
      <c r="J404" s="132" t="s">
        <v>3171</v>
      </c>
      <c r="K404" s="124" t="s">
        <v>6</v>
      </c>
      <c r="L404" s="138" t="s">
        <v>2262</v>
      </c>
      <c r="M404" s="132" t="str">
        <f>VLOOKUP(L404,CódigosRetorno!$A$2:$B$2080,2,FALSE)</f>
        <v>El XML no contiene el tag de Créditos Hipotecarios: Dirección del predio - Dirección completa</v>
      </c>
      <c r="N404" s="141" t="s">
        <v>9</v>
      </c>
      <c r="O404" s="232"/>
    </row>
    <row r="405" spans="1:15" s="332" customFormat="1" ht="24" x14ac:dyDescent="0.3">
      <c r="A405" s="232"/>
      <c r="B405" s="1182"/>
      <c r="C405" s="1094"/>
      <c r="D405" s="1183"/>
      <c r="E405" s="1183"/>
      <c r="F405" s="1184"/>
      <c r="G405" s="131" t="s">
        <v>1333</v>
      </c>
      <c r="H405" s="132" t="s">
        <v>1068</v>
      </c>
      <c r="I405" s="131" t="s">
        <v>2411</v>
      </c>
      <c r="J405" s="132" t="s">
        <v>1334</v>
      </c>
      <c r="K405" s="124" t="s">
        <v>203</v>
      </c>
      <c r="L405" s="138" t="s">
        <v>1070</v>
      </c>
      <c r="M405" s="132" t="str">
        <f>VLOOKUP(L405,CódigosRetorno!$A$2:$B$2080,2,FALSE)</f>
        <v>El dato ingresado como atributo @listName es incorrecto.</v>
      </c>
      <c r="N405" s="141" t="s">
        <v>9</v>
      </c>
      <c r="O405" s="232"/>
    </row>
    <row r="406" spans="1:15" s="332" customFormat="1" ht="24" x14ac:dyDescent="0.3">
      <c r="A406" s="232"/>
      <c r="B406" s="1182"/>
      <c r="C406" s="1094"/>
      <c r="D406" s="1183"/>
      <c r="E406" s="1183"/>
      <c r="F406" s="1185"/>
      <c r="G406" s="131" t="s">
        <v>1045</v>
      </c>
      <c r="H406" s="132" t="s">
        <v>1065</v>
      </c>
      <c r="I406" s="131" t="s">
        <v>2411</v>
      </c>
      <c r="J406" s="132" t="s">
        <v>1047</v>
      </c>
      <c r="K406" s="138" t="s">
        <v>203</v>
      </c>
      <c r="L406" s="140" t="s">
        <v>1066</v>
      </c>
      <c r="M406" s="132" t="str">
        <f>VLOOKUP(L406,CódigosRetorno!$A$2:$B$2080,2,FALSE)</f>
        <v>El dato ingresado como atributo @listAgencyName es incorrecto.</v>
      </c>
      <c r="N406" s="141" t="s">
        <v>9</v>
      </c>
      <c r="O406" s="232"/>
    </row>
    <row r="407" spans="1:15" s="332" customFormat="1" ht="24" x14ac:dyDescent="0.3">
      <c r="A407" s="232"/>
      <c r="B407" s="1182"/>
      <c r="C407" s="1094"/>
      <c r="D407" s="1183"/>
      <c r="E407" s="1183"/>
      <c r="F407" s="1186"/>
      <c r="G407" s="141" t="s">
        <v>1335</v>
      </c>
      <c r="H407" s="91" t="s">
        <v>1072</v>
      </c>
      <c r="I407" s="131" t="s">
        <v>2411</v>
      </c>
      <c r="J407" s="132" t="s">
        <v>1336</v>
      </c>
      <c r="K407" s="138" t="s">
        <v>203</v>
      </c>
      <c r="L407" s="140" t="s">
        <v>1074</v>
      </c>
      <c r="M407" s="132" t="str">
        <f>VLOOKUP(L407,CódigosRetorno!$A$2:$B$2080,2,FALSE)</f>
        <v>El dato ingresado como atributo @listURI es incorrecto.</v>
      </c>
      <c r="N407" s="141" t="s">
        <v>9</v>
      </c>
      <c r="O407" s="232"/>
    </row>
    <row r="408" spans="1:15" s="332" customFormat="1" ht="36" x14ac:dyDescent="0.3">
      <c r="A408" s="232"/>
      <c r="B408" s="1182"/>
      <c r="C408" s="1094"/>
      <c r="D408" s="1183"/>
      <c r="E408" s="1183"/>
      <c r="F408" s="472" t="s">
        <v>703</v>
      </c>
      <c r="G408" s="319" t="s">
        <v>2941</v>
      </c>
      <c r="H408" s="318" t="s">
        <v>3172</v>
      </c>
      <c r="I408" s="352"/>
      <c r="J408" s="132" t="s">
        <v>2943</v>
      </c>
      <c r="K408" s="124" t="s">
        <v>6</v>
      </c>
      <c r="L408" s="138" t="s">
        <v>1339</v>
      </c>
      <c r="M408" s="132" t="str">
        <f>VLOOKUP(L408,CódigosRetorno!$A$2:$B$2080,2,FALSE)</f>
        <v>El XML no contiene tag o no existe información del valor del concepto por linea.</v>
      </c>
      <c r="N408" s="141" t="s">
        <v>9</v>
      </c>
      <c r="O408" s="232"/>
    </row>
    <row r="409" spans="1:15" s="332" customFormat="1" ht="36" x14ac:dyDescent="0.3">
      <c r="A409" s="232"/>
      <c r="B409" s="1182"/>
      <c r="C409" s="1094"/>
      <c r="D409" s="1183"/>
      <c r="E409" s="1183"/>
      <c r="F409" s="473" t="s">
        <v>174</v>
      </c>
      <c r="G409" s="206" t="s">
        <v>175</v>
      </c>
      <c r="H409" s="199" t="s">
        <v>3173</v>
      </c>
      <c r="I409" s="352"/>
      <c r="J409" s="132" t="s">
        <v>2945</v>
      </c>
      <c r="K409" s="124" t="s">
        <v>203</v>
      </c>
      <c r="L409" s="138" t="s">
        <v>1864</v>
      </c>
      <c r="M409" s="132" t="str">
        <f>VLOOKUP(L409,CódigosRetorno!$A$2:$B$2080,2,FALSE)</f>
        <v>El dato ingresado como valor del concepto de la linea no cumple con el formato establecido.</v>
      </c>
      <c r="N409" s="131" t="s">
        <v>2269</v>
      </c>
      <c r="O409" s="232"/>
    </row>
    <row r="410" spans="1:15" s="332" customFormat="1" ht="36" x14ac:dyDescent="0.3">
      <c r="A410" s="232"/>
      <c r="B410" s="1182"/>
      <c r="C410" s="1094"/>
      <c r="D410" s="1183"/>
      <c r="E410" s="1183"/>
      <c r="F410" s="473" t="s">
        <v>174</v>
      </c>
      <c r="G410" s="206" t="s">
        <v>2270</v>
      </c>
      <c r="H410" s="199" t="s">
        <v>3174</v>
      </c>
      <c r="I410" s="352"/>
      <c r="J410" s="132" t="s">
        <v>2947</v>
      </c>
      <c r="K410" s="124" t="s">
        <v>203</v>
      </c>
      <c r="L410" s="138" t="s">
        <v>1864</v>
      </c>
      <c r="M410" s="132" t="str">
        <f>VLOOKUP(L410,CódigosRetorno!$A$2:$B$2080,2,FALSE)</f>
        <v>El dato ingresado como valor del concepto de la linea no cumple con el formato establecido.</v>
      </c>
      <c r="N410" s="131" t="s">
        <v>2273</v>
      </c>
      <c r="O410" s="232"/>
    </row>
    <row r="411" spans="1:15" s="332" customFormat="1" ht="60" x14ac:dyDescent="0.3">
      <c r="A411" s="232"/>
      <c r="B411" s="1182"/>
      <c r="C411" s="1094"/>
      <c r="D411" s="1183"/>
      <c r="E411" s="1183"/>
      <c r="F411" s="473" t="s">
        <v>703</v>
      </c>
      <c r="G411" s="206"/>
      <c r="H411" s="199" t="s">
        <v>3175</v>
      </c>
      <c r="I411" s="352"/>
      <c r="J411" s="132" t="s">
        <v>2949</v>
      </c>
      <c r="K411" s="124" t="s">
        <v>203</v>
      </c>
      <c r="L411" s="138" t="s">
        <v>1864</v>
      </c>
      <c r="M411" s="132" t="str">
        <f>VLOOKUP(L411,CódigosRetorno!$A$2:$B$2080,2,FALSE)</f>
        <v>El dato ingresado como valor del concepto de la linea no cumple con el formato establecido.</v>
      </c>
      <c r="N411" s="141" t="s">
        <v>9</v>
      </c>
      <c r="O411" s="232"/>
    </row>
    <row r="412" spans="1:15" s="332" customFormat="1" ht="60" x14ac:dyDescent="0.3">
      <c r="A412" s="232"/>
      <c r="B412" s="1182"/>
      <c r="C412" s="1094"/>
      <c r="D412" s="1183"/>
      <c r="E412" s="1183"/>
      <c r="F412" s="473" t="s">
        <v>1213</v>
      </c>
      <c r="G412" s="206" t="s">
        <v>2276</v>
      </c>
      <c r="H412" s="199" t="s">
        <v>3176</v>
      </c>
      <c r="I412" s="352"/>
      <c r="J412" s="132" t="s">
        <v>2951</v>
      </c>
      <c r="K412" s="124" t="s">
        <v>203</v>
      </c>
      <c r="L412" s="138" t="s">
        <v>1864</v>
      </c>
      <c r="M412" s="132" t="str">
        <f>VLOOKUP(L412,CódigosRetorno!$A$2:$B$2080,2,FALSE)</f>
        <v>El dato ingresado como valor del concepto de la linea no cumple con el formato establecido.</v>
      </c>
      <c r="N412" s="141" t="s">
        <v>9</v>
      </c>
      <c r="O412" s="232"/>
    </row>
    <row r="413" spans="1:15" s="332" customFormat="1" ht="36" x14ac:dyDescent="0.3">
      <c r="A413" s="232"/>
      <c r="B413" s="1182"/>
      <c r="C413" s="1094"/>
      <c r="D413" s="1183"/>
      <c r="E413" s="1183"/>
      <c r="F413" s="473" t="s">
        <v>211</v>
      </c>
      <c r="G413" s="206" t="s">
        <v>212</v>
      </c>
      <c r="H413" s="199" t="s">
        <v>3177</v>
      </c>
      <c r="I413" s="352"/>
      <c r="J413" s="132" t="s">
        <v>2953</v>
      </c>
      <c r="K413" s="124" t="s">
        <v>203</v>
      </c>
      <c r="L413" s="138" t="s">
        <v>1864</v>
      </c>
      <c r="M413" s="132" t="str">
        <f>VLOOKUP(L413,CódigosRetorno!$A$2:$B$2080,2,FALSE)</f>
        <v>El dato ingresado como valor del concepto de la linea no cumple con el formato establecido.</v>
      </c>
      <c r="N413" s="141" t="s">
        <v>9</v>
      </c>
      <c r="O413" s="232"/>
    </row>
    <row r="414" spans="1:15" s="332" customFormat="1" ht="36" x14ac:dyDescent="0.3">
      <c r="A414" s="232"/>
      <c r="B414" s="1182"/>
      <c r="C414" s="1094"/>
      <c r="D414" s="1183"/>
      <c r="E414" s="1183"/>
      <c r="F414" s="473" t="s">
        <v>1127</v>
      </c>
      <c r="G414" s="206"/>
      <c r="H414" s="199" t="s">
        <v>3178</v>
      </c>
      <c r="I414" s="352"/>
      <c r="J414" s="132" t="s">
        <v>2955</v>
      </c>
      <c r="K414" s="124" t="s">
        <v>203</v>
      </c>
      <c r="L414" s="319" t="s">
        <v>1864</v>
      </c>
      <c r="M414" s="128" t="str">
        <f>VLOOKUP(L414,CódigosRetorno!$A$2:$B$2080,2,FALSE)</f>
        <v>El dato ingresado como valor del concepto de la linea no cumple con el formato establecido.</v>
      </c>
      <c r="N414" s="131" t="s">
        <v>1140</v>
      </c>
      <c r="O414" s="232"/>
    </row>
    <row r="415" spans="1:15" s="332" customFormat="1" ht="36" x14ac:dyDescent="0.3">
      <c r="A415" s="232"/>
      <c r="B415" s="1182"/>
      <c r="C415" s="1094"/>
      <c r="D415" s="1183"/>
      <c r="E415" s="1183"/>
      <c r="F415" s="473" t="s">
        <v>1131</v>
      </c>
      <c r="G415" s="206"/>
      <c r="H415" s="199" t="s">
        <v>3179</v>
      </c>
      <c r="I415" s="352"/>
      <c r="J415" s="1043" t="s">
        <v>2957</v>
      </c>
      <c r="K415" s="1176" t="s">
        <v>203</v>
      </c>
      <c r="L415" s="1061" t="s">
        <v>1864</v>
      </c>
      <c r="M415" s="1043" t="str">
        <f>VLOOKUP(L415,CódigosRetorno!$A$2:$B$2080,2,FALSE)</f>
        <v>El dato ingresado como valor del concepto de la linea no cumple con el formato establecido.</v>
      </c>
      <c r="N415" s="1061" t="s">
        <v>9</v>
      </c>
      <c r="O415" s="232"/>
    </row>
    <row r="416" spans="1:15" s="332" customFormat="1" ht="24" x14ac:dyDescent="0.3">
      <c r="A416" s="232"/>
      <c r="B416" s="1182"/>
      <c r="C416" s="1094"/>
      <c r="D416" s="1183"/>
      <c r="E416" s="1183"/>
      <c r="F416" s="473" t="s">
        <v>223</v>
      </c>
      <c r="G416" s="206"/>
      <c r="H416" s="199" t="s">
        <v>3180</v>
      </c>
      <c r="I416" s="352"/>
      <c r="J416" s="1058"/>
      <c r="K416" s="1149"/>
      <c r="L416" s="1062"/>
      <c r="M416" s="1058" t="e">
        <f>VLOOKUP(L416,#REF!,2,FALSE)</f>
        <v>#REF!</v>
      </c>
      <c r="N416" s="1062"/>
      <c r="O416" s="232"/>
    </row>
    <row r="417" spans="1:15" s="332" customFormat="1" ht="36" x14ac:dyDescent="0.3">
      <c r="A417" s="232"/>
      <c r="B417" s="1182"/>
      <c r="C417" s="1094"/>
      <c r="D417" s="1183"/>
      <c r="E417" s="1183"/>
      <c r="F417" s="473" t="s">
        <v>223</v>
      </c>
      <c r="G417" s="206"/>
      <c r="H417" s="199" t="s">
        <v>3181</v>
      </c>
      <c r="I417" s="352"/>
      <c r="J417" s="1058"/>
      <c r="K417" s="1149"/>
      <c r="L417" s="1062"/>
      <c r="M417" s="1058" t="e">
        <f>VLOOKUP(L417,#REF!,2,FALSE)</f>
        <v>#REF!</v>
      </c>
      <c r="N417" s="1062"/>
      <c r="O417" s="232"/>
    </row>
    <row r="418" spans="1:15" s="332" customFormat="1" ht="24" x14ac:dyDescent="0.3">
      <c r="A418" s="232"/>
      <c r="B418" s="1182"/>
      <c r="C418" s="1094"/>
      <c r="D418" s="1183"/>
      <c r="E418" s="1183"/>
      <c r="F418" s="473" t="s">
        <v>223</v>
      </c>
      <c r="G418" s="206"/>
      <c r="H418" s="199" t="s">
        <v>3182</v>
      </c>
      <c r="I418" s="352"/>
      <c r="J418" s="1058"/>
      <c r="K418" s="1149"/>
      <c r="L418" s="1062"/>
      <c r="M418" s="1058" t="e">
        <f>VLOOKUP(L418,#REF!,2,FALSE)</f>
        <v>#REF!</v>
      </c>
      <c r="N418" s="1065"/>
      <c r="O418" s="232"/>
    </row>
    <row r="419" spans="1:15" s="332" customFormat="1" ht="36" x14ac:dyDescent="0.3">
      <c r="A419" s="232"/>
      <c r="B419" s="1182"/>
      <c r="C419" s="1094"/>
      <c r="D419" s="1183"/>
      <c r="E419" s="1183"/>
      <c r="F419" s="473" t="s">
        <v>2288</v>
      </c>
      <c r="G419" s="206" t="s">
        <v>2289</v>
      </c>
      <c r="H419" s="199" t="s">
        <v>3183</v>
      </c>
      <c r="I419" s="352"/>
      <c r="J419" s="133" t="s">
        <v>2291</v>
      </c>
      <c r="K419" s="319" t="s">
        <v>203</v>
      </c>
      <c r="L419" s="319" t="s">
        <v>1864</v>
      </c>
      <c r="M419" s="128" t="str">
        <f>VLOOKUP(L419,CódigosRetorno!$A$2:$B$2080,2,FALSE)</f>
        <v>El dato ingresado como valor del concepto de la linea no cumple con el formato establecido.</v>
      </c>
      <c r="N419" s="198" t="s">
        <v>9</v>
      </c>
      <c r="O419" s="232"/>
    </row>
    <row r="420" spans="1:15" s="332" customFormat="1" x14ac:dyDescent="0.3">
      <c r="A420" s="771"/>
      <c r="B420" s="595" t="s">
        <v>2292</v>
      </c>
      <c r="C420" s="595"/>
      <c r="D420" s="595"/>
      <c r="E420" s="595"/>
      <c r="F420" s="435"/>
      <c r="G420" s="435"/>
      <c r="H420" s="435"/>
      <c r="J420" s="435"/>
      <c r="K420" s="435"/>
      <c r="L420" s="435"/>
      <c r="M420" s="435"/>
      <c r="N420" s="435"/>
      <c r="O420" s="771"/>
    </row>
    <row r="421" spans="1:15" s="332" customFormat="1" ht="36" x14ac:dyDescent="0.3">
      <c r="A421" s="771"/>
      <c r="B421" s="1049" t="s">
        <v>3184</v>
      </c>
      <c r="C421" s="1044" t="s">
        <v>2294</v>
      </c>
      <c r="D421" s="1065" t="s">
        <v>324</v>
      </c>
      <c r="E421" s="1065" t="s">
        <v>179</v>
      </c>
      <c r="F421" s="320" t="s">
        <v>218</v>
      </c>
      <c r="G421" s="127"/>
      <c r="H421" s="315" t="s">
        <v>3164</v>
      </c>
      <c r="I421" s="132"/>
      <c r="J421" s="315" t="s">
        <v>1329</v>
      </c>
      <c r="K421" s="130" t="s">
        <v>203</v>
      </c>
      <c r="L421" s="320" t="s">
        <v>1330</v>
      </c>
      <c r="M421" s="315" t="str">
        <f>VLOOKUP(L421,CódigosRetorno!$A$2:$B$2080,2,FALSE)</f>
        <v>No existe información en el nombre del concepto.</v>
      </c>
      <c r="N421" s="130" t="s">
        <v>9</v>
      </c>
      <c r="O421" s="771"/>
    </row>
    <row r="422" spans="1:15" s="332" customFormat="1" ht="36" x14ac:dyDescent="0.3">
      <c r="A422" s="771"/>
      <c r="B422" s="1063"/>
      <c r="C422" s="1113"/>
      <c r="D422" s="1063"/>
      <c r="E422" s="1063"/>
      <c r="F422" s="138" t="s">
        <v>655</v>
      </c>
      <c r="G422" s="124" t="s">
        <v>1327</v>
      </c>
      <c r="H422" s="134" t="s">
        <v>3165</v>
      </c>
      <c r="I422" s="132"/>
      <c r="J422" s="134" t="s">
        <v>181</v>
      </c>
      <c r="K422" s="124" t="s">
        <v>9</v>
      </c>
      <c r="L422" s="138" t="s">
        <v>9</v>
      </c>
      <c r="M422" s="132" t="str">
        <f>VLOOKUP(L422,CódigosRetorno!$A$2:$B$2080,2,FALSE)</f>
        <v>-</v>
      </c>
      <c r="N422" s="124" t="s">
        <v>9</v>
      </c>
      <c r="O422" s="771"/>
    </row>
    <row r="423" spans="1:15" s="332" customFormat="1" ht="24" x14ac:dyDescent="0.3">
      <c r="A423" s="771"/>
      <c r="B423" s="1063"/>
      <c r="C423" s="1113"/>
      <c r="D423" s="1063"/>
      <c r="E423" s="1063"/>
      <c r="F423" s="1117"/>
      <c r="G423" s="131" t="s">
        <v>1333</v>
      </c>
      <c r="H423" s="132" t="s">
        <v>1068</v>
      </c>
      <c r="I423" s="132"/>
      <c r="J423" s="132" t="s">
        <v>1334</v>
      </c>
      <c r="K423" s="124" t="s">
        <v>203</v>
      </c>
      <c r="L423" s="138" t="s">
        <v>1070</v>
      </c>
      <c r="M423" s="132" t="str">
        <f>VLOOKUP(L423,CódigosRetorno!$A$2:$B$2080,2,FALSE)</f>
        <v>El dato ingresado como atributo @listName es incorrecto.</v>
      </c>
      <c r="N423" s="124" t="s">
        <v>9</v>
      </c>
      <c r="O423" s="771"/>
    </row>
    <row r="424" spans="1:15" s="332" customFormat="1" ht="24" x14ac:dyDescent="0.3">
      <c r="A424" s="771"/>
      <c r="B424" s="1063"/>
      <c r="C424" s="1113"/>
      <c r="D424" s="1063"/>
      <c r="E424" s="1063"/>
      <c r="F424" s="1117"/>
      <c r="G424" s="131" t="s">
        <v>1045</v>
      </c>
      <c r="H424" s="132" t="s">
        <v>1065</v>
      </c>
      <c r="I424" s="132"/>
      <c r="J424" s="132" t="s">
        <v>1047</v>
      </c>
      <c r="K424" s="138" t="s">
        <v>203</v>
      </c>
      <c r="L424" s="140" t="s">
        <v>1066</v>
      </c>
      <c r="M424" s="132" t="str">
        <f>VLOOKUP(L424,CódigosRetorno!$A$2:$B$2080,2,FALSE)</f>
        <v>El dato ingresado como atributo @listAgencyName es incorrecto.</v>
      </c>
      <c r="N424" s="124" t="s">
        <v>9</v>
      </c>
      <c r="O424" s="771"/>
    </row>
    <row r="425" spans="1:15" s="332" customFormat="1" ht="24" x14ac:dyDescent="0.3">
      <c r="A425" s="771"/>
      <c r="B425" s="1063"/>
      <c r="C425" s="1113"/>
      <c r="D425" s="1063"/>
      <c r="E425" s="1063"/>
      <c r="F425" s="1118"/>
      <c r="G425" s="198" t="s">
        <v>1335</v>
      </c>
      <c r="H425" s="328" t="s">
        <v>1072</v>
      </c>
      <c r="I425" s="132"/>
      <c r="J425" s="132" t="s">
        <v>1336</v>
      </c>
      <c r="K425" s="138" t="s">
        <v>203</v>
      </c>
      <c r="L425" s="140" t="s">
        <v>1074</v>
      </c>
      <c r="M425" s="132" t="str">
        <f>VLOOKUP(L425,CódigosRetorno!$A$2:$B$2080,2,FALSE)</f>
        <v>El dato ingresado como atributo @listURI es incorrecto.</v>
      </c>
      <c r="N425" s="124" t="s">
        <v>9</v>
      </c>
      <c r="O425" s="771"/>
    </row>
    <row r="426" spans="1:15" s="332" customFormat="1" ht="24" x14ac:dyDescent="0.3">
      <c r="A426" s="771"/>
      <c r="B426" s="1063"/>
      <c r="C426" s="1113"/>
      <c r="D426" s="1063"/>
      <c r="E426" s="1129"/>
      <c r="F426" s="1118" t="s">
        <v>705</v>
      </c>
      <c r="G426" s="1172"/>
      <c r="H426" s="1043" t="s">
        <v>3185</v>
      </c>
      <c r="I426" s="132"/>
      <c r="J426" s="132" t="s">
        <v>2298</v>
      </c>
      <c r="K426" s="138" t="s">
        <v>6</v>
      </c>
      <c r="L426" s="138" t="s">
        <v>1339</v>
      </c>
      <c r="M426" s="132" t="str">
        <f>VLOOKUP(L426,CódigosRetorno!$A$2:$B$2080,2,FALSE)</f>
        <v>El XML no contiene tag o no existe información del valor del concepto por linea.</v>
      </c>
      <c r="N426" s="124" t="s">
        <v>9</v>
      </c>
      <c r="O426" s="771"/>
    </row>
    <row r="427" spans="1:15" s="332" customFormat="1" ht="60" x14ac:dyDescent="0.3">
      <c r="A427" s="771"/>
      <c r="B427" s="1063"/>
      <c r="C427" s="1113"/>
      <c r="D427" s="1063"/>
      <c r="E427" s="1129"/>
      <c r="F427" s="1119"/>
      <c r="G427" s="1171"/>
      <c r="H427" s="1058"/>
      <c r="I427" s="132"/>
      <c r="J427" s="132" t="s">
        <v>2299</v>
      </c>
      <c r="K427" s="138" t="s">
        <v>203</v>
      </c>
      <c r="L427" s="138" t="s">
        <v>1864</v>
      </c>
      <c r="M427" s="132" t="str">
        <f>VLOOKUP(L427,CódigosRetorno!$A$2:$B$2080,2,FALSE)</f>
        <v>El dato ingresado como valor del concepto de la linea no cumple con el formato establecido.</v>
      </c>
      <c r="N427" s="124"/>
      <c r="O427" s="771"/>
    </row>
    <row r="428" spans="1:15" s="332" customFormat="1" ht="24" x14ac:dyDescent="0.3">
      <c r="A428" s="771"/>
      <c r="B428" s="1063"/>
      <c r="C428" s="1113"/>
      <c r="D428" s="1063"/>
      <c r="E428" s="1129"/>
      <c r="F428" s="206" t="s">
        <v>192</v>
      </c>
      <c r="G428" s="372"/>
      <c r="H428" s="142" t="s">
        <v>3186</v>
      </c>
      <c r="I428" s="132"/>
      <c r="J428" s="132" t="s">
        <v>2965</v>
      </c>
      <c r="K428" s="138" t="s">
        <v>203</v>
      </c>
      <c r="L428" s="138" t="s">
        <v>1864</v>
      </c>
      <c r="M428" s="132" t="str">
        <f>VLOOKUP(L428,CódigosRetorno!$A$2:$B$2080,2,FALSE)</f>
        <v>El dato ingresado como valor del concepto de la linea no cumple con el formato establecido.</v>
      </c>
      <c r="N428" s="124" t="s">
        <v>9</v>
      </c>
      <c r="O428" s="771"/>
    </row>
    <row r="429" spans="1:15" s="332" customFormat="1" ht="36" x14ac:dyDescent="0.3">
      <c r="A429" s="771"/>
      <c r="B429" s="1063"/>
      <c r="C429" s="1113"/>
      <c r="D429" s="1063"/>
      <c r="E429" s="1129"/>
      <c r="F429" s="320" t="s">
        <v>2288</v>
      </c>
      <c r="G429" s="320" t="s">
        <v>2289</v>
      </c>
      <c r="H429" s="315" t="s">
        <v>3187</v>
      </c>
      <c r="I429" s="132"/>
      <c r="J429" s="132" t="s">
        <v>2307</v>
      </c>
      <c r="K429" s="138" t="s">
        <v>203</v>
      </c>
      <c r="L429" s="138" t="s">
        <v>1864</v>
      </c>
      <c r="M429" s="132" t="str">
        <f>VLOOKUP(L429,CódigosRetorno!$A$2:$B$2080,2,FALSE)</f>
        <v>El dato ingresado como valor del concepto de la linea no cumple con el formato establecido.</v>
      </c>
      <c r="N429" s="124" t="s">
        <v>9</v>
      </c>
      <c r="O429" s="771"/>
    </row>
    <row r="430" spans="1:15" s="332" customFormat="1" ht="36" x14ac:dyDescent="0.3">
      <c r="A430" s="771"/>
      <c r="B430" s="1047" t="s">
        <v>3188</v>
      </c>
      <c r="C430" s="1094" t="s">
        <v>2308</v>
      </c>
      <c r="D430" s="1063" t="s">
        <v>324</v>
      </c>
      <c r="E430" s="1063" t="s">
        <v>179</v>
      </c>
      <c r="F430" s="138" t="s">
        <v>218</v>
      </c>
      <c r="G430" s="131"/>
      <c r="H430" s="132" t="s">
        <v>3164</v>
      </c>
      <c r="I430" s="132"/>
      <c r="J430" s="132" t="s">
        <v>1329</v>
      </c>
      <c r="K430" s="124" t="s">
        <v>203</v>
      </c>
      <c r="L430" s="138" t="s">
        <v>1330</v>
      </c>
      <c r="M430" s="132" t="str">
        <f>VLOOKUP(L430,CódigosRetorno!$A$2:$B$2080,2,FALSE)</f>
        <v>No existe información en el nombre del concepto.</v>
      </c>
      <c r="N430" s="124" t="s">
        <v>9</v>
      </c>
      <c r="O430" s="771"/>
    </row>
    <row r="431" spans="1:15" s="332" customFormat="1" ht="36" x14ac:dyDescent="0.3">
      <c r="A431" s="771"/>
      <c r="B431" s="1047"/>
      <c r="C431" s="1094"/>
      <c r="D431" s="1063"/>
      <c r="E431" s="1063"/>
      <c r="F431" s="138" t="s">
        <v>655</v>
      </c>
      <c r="G431" s="124" t="s">
        <v>1327</v>
      </c>
      <c r="H431" s="134" t="s">
        <v>3165</v>
      </c>
      <c r="I431" s="132"/>
      <c r="J431" s="134" t="s">
        <v>181</v>
      </c>
      <c r="K431" s="124" t="s">
        <v>9</v>
      </c>
      <c r="L431" s="138" t="s">
        <v>9</v>
      </c>
      <c r="M431" s="132" t="str">
        <f>VLOOKUP(L431,CódigosRetorno!$A$2:$B$2080,2,FALSE)</f>
        <v>-</v>
      </c>
      <c r="N431" s="124" t="s">
        <v>9</v>
      </c>
      <c r="O431" s="771"/>
    </row>
    <row r="432" spans="1:15" s="332" customFormat="1" ht="24" x14ac:dyDescent="0.3">
      <c r="A432" s="771"/>
      <c r="B432" s="1047"/>
      <c r="C432" s="1094"/>
      <c r="D432" s="1063"/>
      <c r="E432" s="1063"/>
      <c r="F432" s="1063"/>
      <c r="G432" s="131" t="s">
        <v>1333</v>
      </c>
      <c r="H432" s="132" t="s">
        <v>1068</v>
      </c>
      <c r="I432" s="132"/>
      <c r="J432" s="132" t="s">
        <v>1334</v>
      </c>
      <c r="K432" s="124" t="s">
        <v>203</v>
      </c>
      <c r="L432" s="138" t="s">
        <v>1070</v>
      </c>
      <c r="M432" s="132" t="str">
        <f>VLOOKUP(L432,CódigosRetorno!$A$2:$B$2080,2,FALSE)</f>
        <v>El dato ingresado como atributo @listName es incorrecto.</v>
      </c>
      <c r="N432" s="124" t="s">
        <v>9</v>
      </c>
      <c r="O432" s="771"/>
    </row>
    <row r="433" spans="1:15" s="332" customFormat="1" ht="24" x14ac:dyDescent="0.3">
      <c r="A433" s="771"/>
      <c r="B433" s="1047"/>
      <c r="C433" s="1094"/>
      <c r="D433" s="1063"/>
      <c r="E433" s="1063"/>
      <c r="F433" s="1063"/>
      <c r="G433" s="131" t="s">
        <v>1045</v>
      </c>
      <c r="H433" s="132" t="s">
        <v>1065</v>
      </c>
      <c r="I433" s="132"/>
      <c r="J433" s="132" t="s">
        <v>1047</v>
      </c>
      <c r="K433" s="138" t="s">
        <v>203</v>
      </c>
      <c r="L433" s="140" t="s">
        <v>1066</v>
      </c>
      <c r="M433" s="132" t="str">
        <f>VLOOKUP(L433,CódigosRetorno!$A$2:$B$2080,2,FALSE)</f>
        <v>El dato ingresado como atributo @listAgencyName es incorrecto.</v>
      </c>
      <c r="N433" s="124" t="s">
        <v>9</v>
      </c>
      <c r="O433" s="771"/>
    </row>
    <row r="434" spans="1:15" s="332" customFormat="1" ht="24" x14ac:dyDescent="0.3">
      <c r="A434" s="771"/>
      <c r="B434" s="1047"/>
      <c r="C434" s="1094"/>
      <c r="D434" s="1063"/>
      <c r="E434" s="1063"/>
      <c r="F434" s="1063"/>
      <c r="G434" s="141" t="s">
        <v>1335</v>
      </c>
      <c r="H434" s="91" t="s">
        <v>1072</v>
      </c>
      <c r="I434" s="132"/>
      <c r="J434" s="132" t="s">
        <v>1336</v>
      </c>
      <c r="K434" s="138" t="s">
        <v>203</v>
      </c>
      <c r="L434" s="140" t="s">
        <v>1074</v>
      </c>
      <c r="M434" s="132" t="str">
        <f>VLOOKUP(L434,CódigosRetorno!$A$2:$B$2080,2,FALSE)</f>
        <v>El dato ingresado como atributo @listURI es incorrecto.</v>
      </c>
      <c r="N434" s="124" t="s">
        <v>9</v>
      </c>
      <c r="O434" s="771"/>
    </row>
    <row r="435" spans="1:15" s="332" customFormat="1" ht="24" x14ac:dyDescent="0.3">
      <c r="A435" s="771"/>
      <c r="B435" s="1047"/>
      <c r="C435" s="1094"/>
      <c r="D435" s="1063"/>
      <c r="E435" s="1063"/>
      <c r="F435" s="1117" t="s">
        <v>174</v>
      </c>
      <c r="G435" s="1117" t="s">
        <v>175</v>
      </c>
      <c r="H435" s="1094" t="s">
        <v>3189</v>
      </c>
      <c r="I435" s="132"/>
      <c r="J435" s="132" t="s">
        <v>2310</v>
      </c>
      <c r="K435" s="124" t="s">
        <v>6</v>
      </c>
      <c r="L435" s="138" t="s">
        <v>2311</v>
      </c>
      <c r="M435" s="132" t="str">
        <f>VLOOKUP(L435,CódigosRetorno!$A$2:$B$2080,2,FALSE)</f>
        <v>El XML no contiene tag o no existe información de la fecha del concepto por linea</v>
      </c>
      <c r="N435" s="124" t="s">
        <v>9</v>
      </c>
      <c r="O435" s="771"/>
    </row>
    <row r="436" spans="1:15" s="332" customFormat="1" ht="24" x14ac:dyDescent="0.3">
      <c r="A436" s="771"/>
      <c r="B436" s="1047"/>
      <c r="C436" s="1094"/>
      <c r="D436" s="1063"/>
      <c r="E436" s="1063"/>
      <c r="F436" s="1117"/>
      <c r="G436" s="1117"/>
      <c r="H436" s="1094"/>
      <c r="I436" s="132"/>
      <c r="J436" s="132" t="s">
        <v>2312</v>
      </c>
      <c r="K436" s="138" t="s">
        <v>203</v>
      </c>
      <c r="L436" s="138" t="s">
        <v>1864</v>
      </c>
      <c r="M436" s="132" t="str">
        <f>VLOOKUP(L436,CódigosRetorno!$A$2:$B$2080,2,FALSE)</f>
        <v>El dato ingresado como valor del concepto de la linea no cumple con el formato establecido.</v>
      </c>
      <c r="N436" s="124"/>
      <c r="O436" s="771"/>
    </row>
    <row r="437" spans="1:15" s="332" customFormat="1" ht="24" x14ac:dyDescent="0.3">
      <c r="A437" s="771"/>
      <c r="B437" s="1047"/>
      <c r="C437" s="1094"/>
      <c r="D437" s="1063"/>
      <c r="E437" s="1063"/>
      <c r="F437" s="1117" t="s">
        <v>174</v>
      </c>
      <c r="G437" s="1117" t="s">
        <v>175</v>
      </c>
      <c r="H437" s="1094" t="s">
        <v>3190</v>
      </c>
      <c r="I437" s="132"/>
      <c r="J437" s="132" t="s">
        <v>2310</v>
      </c>
      <c r="K437" s="124" t="s">
        <v>203</v>
      </c>
      <c r="L437" s="138" t="s">
        <v>2314</v>
      </c>
      <c r="M437" s="132" t="str">
        <f>VLOOKUP(L437,CódigosRetorno!$A$2:$B$2080,2,FALSE)</f>
        <v>El XML no contiene tag o no existe información de la fecha del concepto por linea</v>
      </c>
      <c r="N437" s="124" t="s">
        <v>9</v>
      </c>
      <c r="O437" s="771"/>
    </row>
    <row r="438" spans="1:15" s="332" customFormat="1" ht="24" x14ac:dyDescent="0.3">
      <c r="A438" s="771"/>
      <c r="B438" s="1047"/>
      <c r="C438" s="1094"/>
      <c r="D438" s="1063"/>
      <c r="E438" s="1063"/>
      <c r="F438" s="1117"/>
      <c r="G438" s="1117"/>
      <c r="H438" s="1094"/>
      <c r="I438" s="132"/>
      <c r="J438" s="132" t="s">
        <v>2312</v>
      </c>
      <c r="K438" s="138" t="s">
        <v>203</v>
      </c>
      <c r="L438" s="138" t="s">
        <v>1864</v>
      </c>
      <c r="M438" s="132" t="str">
        <f>VLOOKUP(L438,CódigosRetorno!$A$2:$B$2080,2,FALSE)</f>
        <v>El dato ingresado como valor del concepto de la linea no cumple con el formato establecido.</v>
      </c>
      <c r="N438" s="124"/>
      <c r="O438" s="771"/>
    </row>
    <row r="439" spans="1:15" s="332" customFormat="1" x14ac:dyDescent="0.3">
      <c r="A439" s="771"/>
      <c r="B439" s="430" t="s">
        <v>1889</v>
      </c>
      <c r="C439" s="431"/>
      <c r="D439" s="434"/>
      <c r="E439" s="425"/>
      <c r="F439" s="432" t="s">
        <v>9</v>
      </c>
      <c r="G439" s="432" t="s">
        <v>9</v>
      </c>
      <c r="H439" s="433" t="s">
        <v>9</v>
      </c>
      <c r="I439" s="78"/>
      <c r="J439" s="419" t="s">
        <v>9</v>
      </c>
      <c r="K439" s="421" t="s">
        <v>9</v>
      </c>
      <c r="L439" s="428" t="s">
        <v>9</v>
      </c>
      <c r="M439" s="419" t="str">
        <f>VLOOKUP(L439,CódigosRetorno!$A$2:$B$2080,2,FALSE)</f>
        <v>-</v>
      </c>
      <c r="N439" s="418" t="s">
        <v>9</v>
      </c>
      <c r="O439" s="771"/>
    </row>
    <row r="440" spans="1:15" s="332" customFormat="1" ht="36" x14ac:dyDescent="0.3">
      <c r="A440" s="771"/>
      <c r="B440" s="1061">
        <v>61</v>
      </c>
      <c r="C440" s="1043" t="s">
        <v>1890</v>
      </c>
      <c r="D440" s="1061" t="s">
        <v>60</v>
      </c>
      <c r="E440" s="1048" t="s">
        <v>179</v>
      </c>
      <c r="F440" s="198" t="s">
        <v>174</v>
      </c>
      <c r="G440" s="198" t="s">
        <v>1891</v>
      </c>
      <c r="H440" s="326" t="s">
        <v>3191</v>
      </c>
      <c r="I440" s="198" t="s">
        <v>2411</v>
      </c>
      <c r="J440" s="132" t="s">
        <v>3192</v>
      </c>
      <c r="K440" s="138" t="s">
        <v>6</v>
      </c>
      <c r="L440" s="140" t="s">
        <v>3193</v>
      </c>
      <c r="M440" s="132" t="str">
        <f>VLOOKUP(L440,CódigosRetorno!$A$2:$B$2080,2,FALSE)</f>
        <v>Si consigna información del codigo bien sujeto a detraccion, debe informar la cuenta de BN y montos de la detraccion</v>
      </c>
      <c r="N440" s="131" t="s">
        <v>9</v>
      </c>
      <c r="O440" s="771"/>
    </row>
    <row r="441" spans="1:15" s="332" customFormat="1" ht="24" x14ac:dyDescent="0.3">
      <c r="A441" s="771"/>
      <c r="B441" s="1062"/>
      <c r="C441" s="1058"/>
      <c r="D441" s="1062"/>
      <c r="E441" s="1057"/>
      <c r="F441" s="1118" t="s">
        <v>141</v>
      </c>
      <c r="G441" s="1048" t="s">
        <v>1897</v>
      </c>
      <c r="H441" s="1043" t="s">
        <v>3194</v>
      </c>
      <c r="I441" s="1048" t="s">
        <v>2411</v>
      </c>
      <c r="J441" s="132" t="s">
        <v>1899</v>
      </c>
      <c r="K441" s="124" t="s">
        <v>6</v>
      </c>
      <c r="L441" s="138" t="s">
        <v>1894</v>
      </c>
      <c r="M441" s="132" t="str">
        <f>VLOOKUP(L441,CódigosRetorno!$A$2:$B$2080,2,FALSE)</f>
        <v>El XML no contiene el tag o no existe información del Codigo de BBSS de detracción para el tipo de operación.</v>
      </c>
      <c r="N441" s="141" t="s">
        <v>9</v>
      </c>
      <c r="O441" s="771"/>
    </row>
    <row r="442" spans="1:15" s="332" customFormat="1" ht="24" x14ac:dyDescent="0.3">
      <c r="A442" s="771"/>
      <c r="B442" s="1062"/>
      <c r="C442" s="1058"/>
      <c r="D442" s="1062"/>
      <c r="E442" s="1057"/>
      <c r="F442" s="1119"/>
      <c r="G442" s="1057"/>
      <c r="H442" s="1058"/>
      <c r="I442" s="1057"/>
      <c r="J442" s="132" t="s">
        <v>1900</v>
      </c>
      <c r="K442" s="124" t="s">
        <v>6</v>
      </c>
      <c r="L442" s="138" t="s">
        <v>1901</v>
      </c>
      <c r="M442" s="132" t="str">
        <f>VLOOKUP(L442,CódigosRetorno!$A$2:$B$2080,2,FALSE)</f>
        <v>El codigo de bien o servicio sujeto a detracción no existe en el listado.</v>
      </c>
      <c r="N442" s="131" t="s">
        <v>1902</v>
      </c>
      <c r="O442" s="771"/>
    </row>
    <row r="443" spans="1:15" s="332" customFormat="1" ht="24" x14ac:dyDescent="0.3">
      <c r="A443" s="771"/>
      <c r="B443" s="1062"/>
      <c r="C443" s="1058"/>
      <c r="D443" s="1062"/>
      <c r="E443" s="1057"/>
      <c r="F443" s="1118"/>
      <c r="G443" s="131" t="s">
        <v>1907</v>
      </c>
      <c r="H443" s="132" t="s">
        <v>1113</v>
      </c>
      <c r="I443" s="131" t="s">
        <v>2411</v>
      </c>
      <c r="J443" s="132" t="s">
        <v>1908</v>
      </c>
      <c r="K443" s="124" t="s">
        <v>203</v>
      </c>
      <c r="L443" s="138" t="s">
        <v>1115</v>
      </c>
      <c r="M443" s="132" t="str">
        <f>VLOOKUP(L443,CódigosRetorno!$A$2:$B$2080,2,FALSE)</f>
        <v>El dato ingresado como atributo @schemeName es incorrecto.</v>
      </c>
      <c r="N443" s="141" t="s">
        <v>9</v>
      </c>
      <c r="O443" s="771"/>
    </row>
    <row r="444" spans="1:15" s="332" customFormat="1" ht="24" x14ac:dyDescent="0.3">
      <c r="A444" s="771"/>
      <c r="B444" s="1062"/>
      <c r="C444" s="1058"/>
      <c r="D444" s="1062"/>
      <c r="E444" s="1057"/>
      <c r="F444" s="1119"/>
      <c r="G444" s="131" t="s">
        <v>1045</v>
      </c>
      <c r="H444" s="132" t="s">
        <v>1046</v>
      </c>
      <c r="I444" s="131" t="s">
        <v>2411</v>
      </c>
      <c r="J444" s="132" t="s">
        <v>1047</v>
      </c>
      <c r="K444" s="124" t="s">
        <v>203</v>
      </c>
      <c r="L444" s="138" t="s">
        <v>1048</v>
      </c>
      <c r="M444" s="132" t="str">
        <f>VLOOKUP(L444,CódigosRetorno!$A$2:$B$2080,2,FALSE)</f>
        <v>El dato ingresado como atributo @schemeAgencyName es incorrecto.</v>
      </c>
      <c r="N444" s="141" t="s">
        <v>9</v>
      </c>
      <c r="O444" s="771"/>
    </row>
    <row r="445" spans="1:15" s="332" customFormat="1" ht="24" x14ac:dyDescent="0.3">
      <c r="A445" s="771"/>
      <c r="B445" s="1065"/>
      <c r="C445" s="1044"/>
      <c r="D445" s="1065"/>
      <c r="E445" s="1049"/>
      <c r="F445" s="1120"/>
      <c r="G445" s="131" t="s">
        <v>1909</v>
      </c>
      <c r="H445" s="91" t="s">
        <v>1117</v>
      </c>
      <c r="I445" s="131" t="s">
        <v>2411</v>
      </c>
      <c r="J445" s="132" t="s">
        <v>1910</v>
      </c>
      <c r="K445" s="138" t="s">
        <v>203</v>
      </c>
      <c r="L445" s="140" t="s">
        <v>1119</v>
      </c>
      <c r="M445" s="132" t="str">
        <f>VLOOKUP(L445,CódigosRetorno!$A$2:$B$2080,2,FALSE)</f>
        <v>El dato ingresado como atributo @schemeURI es incorrecto.</v>
      </c>
      <c r="N445" s="141" t="s">
        <v>9</v>
      </c>
      <c r="O445" s="771"/>
    </row>
    <row r="446" spans="1:15" s="332" customFormat="1" ht="36" x14ac:dyDescent="0.3">
      <c r="A446" s="771"/>
      <c r="B446" s="1048">
        <f>B440+1</f>
        <v>62</v>
      </c>
      <c r="C446" s="1043" t="s">
        <v>1911</v>
      </c>
      <c r="D446" s="1061" t="s">
        <v>60</v>
      </c>
      <c r="E446" s="1061" t="s">
        <v>179</v>
      </c>
      <c r="F446" s="138" t="s">
        <v>338</v>
      </c>
      <c r="G446" s="141" t="s">
        <v>1891</v>
      </c>
      <c r="H446" s="132" t="s">
        <v>3195</v>
      </c>
      <c r="I446" s="131" t="s">
        <v>2411</v>
      </c>
      <c r="J446" s="132" t="s">
        <v>3196</v>
      </c>
      <c r="K446" s="138" t="s">
        <v>6</v>
      </c>
      <c r="L446" s="140" t="s">
        <v>3197</v>
      </c>
      <c r="M446" s="132" t="str">
        <f>VLOOKUP(L446,CódigosRetorno!$A$2:$B$2080,2,FALSE)</f>
        <v>Si consigna cuenta de BN y montos de la detraccion, debe informar el codigo bien sujeto a detraccion</v>
      </c>
      <c r="N446" s="131" t="s">
        <v>9</v>
      </c>
      <c r="O446" s="771"/>
    </row>
    <row r="447" spans="1:15" s="332" customFormat="1" ht="24" x14ac:dyDescent="0.3">
      <c r="A447" s="771"/>
      <c r="B447" s="1057"/>
      <c r="C447" s="1058"/>
      <c r="D447" s="1062"/>
      <c r="E447" s="1062"/>
      <c r="F447" s="138" t="s">
        <v>218</v>
      </c>
      <c r="G447" s="131"/>
      <c r="H447" s="132" t="s">
        <v>3198</v>
      </c>
      <c r="I447" s="131" t="s">
        <v>2411</v>
      </c>
      <c r="J447" s="132" t="s">
        <v>1916</v>
      </c>
      <c r="K447" s="124" t="s">
        <v>6</v>
      </c>
      <c r="L447" s="138" t="s">
        <v>1914</v>
      </c>
      <c r="M447" s="132" t="str">
        <f>VLOOKUP(L447,CódigosRetorno!$A$2:$B$2080,2,FALSE)</f>
        <v>El xml no contiene el tag o no existe información en el nro de cuenta de detracción</v>
      </c>
      <c r="N447" s="131" t="s">
        <v>9</v>
      </c>
      <c r="O447" s="771"/>
    </row>
    <row r="448" spans="1:15" s="332" customFormat="1" ht="24" x14ac:dyDescent="0.3">
      <c r="A448" s="771"/>
      <c r="B448" s="1057"/>
      <c r="C448" s="1058"/>
      <c r="D448" s="1062"/>
      <c r="E448" s="1062"/>
      <c r="F448" s="138" t="s">
        <v>141</v>
      </c>
      <c r="G448" s="131" t="s">
        <v>1917</v>
      </c>
      <c r="H448" s="132" t="s">
        <v>3199</v>
      </c>
      <c r="I448" s="131"/>
      <c r="J448" s="132" t="s">
        <v>1919</v>
      </c>
      <c r="K448" s="124" t="s">
        <v>6</v>
      </c>
      <c r="L448" s="138" t="s">
        <v>1920</v>
      </c>
      <c r="M448" s="132" t="str">
        <f>VLOOKUP(L448,CódigosRetorno!$A$2:$B$2080,2,FALSE)</f>
        <v>El dato ingreso como Forma de Pago o Medio de Pago no corresponde al valor esperado (catalogo nro 59)</v>
      </c>
      <c r="N448" s="131" t="s">
        <v>1921</v>
      </c>
      <c r="O448" s="771"/>
    </row>
    <row r="449" spans="1:15" s="332" customFormat="1" ht="24" x14ac:dyDescent="0.3">
      <c r="A449" s="771"/>
      <c r="B449" s="1057"/>
      <c r="C449" s="1058"/>
      <c r="D449" s="1062"/>
      <c r="E449" s="1062"/>
      <c r="F449" s="1118"/>
      <c r="G449" s="131" t="s">
        <v>1922</v>
      </c>
      <c r="H449" s="132" t="s">
        <v>1068</v>
      </c>
      <c r="I449" s="131" t="s">
        <v>2411</v>
      </c>
      <c r="J449" s="132" t="s">
        <v>1923</v>
      </c>
      <c r="K449" s="124" t="s">
        <v>203</v>
      </c>
      <c r="L449" s="138" t="s">
        <v>1070</v>
      </c>
      <c r="M449" s="132" t="str">
        <f>VLOOKUP(L449,CódigosRetorno!$A$2:$B$2080,2,FALSE)</f>
        <v>El dato ingresado como atributo @listName es incorrecto.</v>
      </c>
      <c r="N449" s="141" t="s">
        <v>9</v>
      </c>
      <c r="O449" s="771"/>
    </row>
    <row r="450" spans="1:15" s="332" customFormat="1" ht="24" x14ac:dyDescent="0.3">
      <c r="A450" s="771"/>
      <c r="B450" s="1057"/>
      <c r="C450" s="1058"/>
      <c r="D450" s="1062"/>
      <c r="E450" s="1062"/>
      <c r="F450" s="1119"/>
      <c r="G450" s="131" t="s">
        <v>1045</v>
      </c>
      <c r="H450" s="132" t="s">
        <v>1065</v>
      </c>
      <c r="I450" s="131" t="s">
        <v>2411</v>
      </c>
      <c r="J450" s="132" t="s">
        <v>1047</v>
      </c>
      <c r="K450" s="138" t="s">
        <v>203</v>
      </c>
      <c r="L450" s="140" t="s">
        <v>1066</v>
      </c>
      <c r="M450" s="132" t="str">
        <f>VLOOKUP(L450,CódigosRetorno!$A$2:$B$2080,2,FALSE)</f>
        <v>El dato ingresado como atributo @listAgencyName es incorrecto.</v>
      </c>
      <c r="N450" s="141" t="s">
        <v>9</v>
      </c>
      <c r="O450" s="771"/>
    </row>
    <row r="451" spans="1:15" s="332" customFormat="1" ht="24" x14ac:dyDescent="0.3">
      <c r="A451" s="771"/>
      <c r="B451" s="1049"/>
      <c r="C451" s="1044"/>
      <c r="D451" s="1065"/>
      <c r="E451" s="1065"/>
      <c r="F451" s="1120"/>
      <c r="G451" s="141" t="s">
        <v>1924</v>
      </c>
      <c r="H451" s="91" t="s">
        <v>1072</v>
      </c>
      <c r="I451" s="131" t="s">
        <v>2411</v>
      </c>
      <c r="J451" s="132" t="s">
        <v>1925</v>
      </c>
      <c r="K451" s="138" t="s">
        <v>203</v>
      </c>
      <c r="L451" s="140" t="s">
        <v>1074</v>
      </c>
      <c r="M451" s="132" t="str">
        <f>VLOOKUP(L451,CódigosRetorno!$A$2:$B$2080,2,FALSE)</f>
        <v>El dato ingresado como atributo @listURI es incorrecto.</v>
      </c>
      <c r="N451" s="141" t="s">
        <v>9</v>
      </c>
      <c r="O451" s="771"/>
    </row>
    <row r="452" spans="1:15" s="332" customFormat="1" ht="24" x14ac:dyDescent="0.3">
      <c r="A452" s="771"/>
      <c r="B452" s="1047">
        <f>B446+1</f>
        <v>63</v>
      </c>
      <c r="C452" s="1042" t="s">
        <v>1926</v>
      </c>
      <c r="D452" s="1063" t="s">
        <v>60</v>
      </c>
      <c r="E452" s="1063" t="s">
        <v>179</v>
      </c>
      <c r="F452" s="1117" t="s">
        <v>295</v>
      </c>
      <c r="G452" s="1047" t="s">
        <v>296</v>
      </c>
      <c r="H452" s="1043" t="s">
        <v>3200</v>
      </c>
      <c r="I452" s="1047">
        <v>1</v>
      </c>
      <c r="J452" s="132" t="s">
        <v>1928</v>
      </c>
      <c r="K452" s="124" t="s">
        <v>6</v>
      </c>
      <c r="L452" s="77" t="s">
        <v>1929</v>
      </c>
      <c r="M452" s="132" t="str">
        <f>VLOOKUP(L452,CódigosRetorno!$A$2:$B$2080,2,FALSE)</f>
        <v>El xml no contiene el tag o no existe información en el monto de detraccion</v>
      </c>
      <c r="N452" s="141" t="s">
        <v>9</v>
      </c>
      <c r="O452" s="771"/>
    </row>
    <row r="453" spans="1:15" s="332" customFormat="1" ht="24" x14ac:dyDescent="0.3">
      <c r="A453" s="771"/>
      <c r="B453" s="1047"/>
      <c r="C453" s="1042"/>
      <c r="D453" s="1063"/>
      <c r="E453" s="1063"/>
      <c r="F453" s="1117"/>
      <c r="G453" s="1047"/>
      <c r="H453" s="1044"/>
      <c r="I453" s="1047"/>
      <c r="J453" s="132" t="s">
        <v>1751</v>
      </c>
      <c r="K453" s="124" t="s">
        <v>6</v>
      </c>
      <c r="L453" s="77" t="s">
        <v>1930</v>
      </c>
      <c r="M453" s="132" t="str">
        <f>VLOOKUP(L453,CódigosRetorno!$A$2:$B$2080,2,FALSE)</f>
        <v>El dato ingresado en monto de detraccion no cumple con el formato establecido</v>
      </c>
      <c r="N453" s="141" t="s">
        <v>9</v>
      </c>
      <c r="O453" s="771"/>
    </row>
    <row r="454" spans="1:15" s="332" customFormat="1" ht="24" x14ac:dyDescent="0.3">
      <c r="A454" s="771"/>
      <c r="B454" s="1047"/>
      <c r="C454" s="1042"/>
      <c r="D454" s="1063"/>
      <c r="E454" s="1063"/>
      <c r="F454" s="1117"/>
      <c r="G454" s="1047"/>
      <c r="H454" s="403" t="s">
        <v>1353</v>
      </c>
      <c r="I454" s="127">
        <v>1</v>
      </c>
      <c r="J454" s="132" t="s">
        <v>1931</v>
      </c>
      <c r="K454" s="124" t="s">
        <v>6</v>
      </c>
      <c r="L454" s="138" t="s">
        <v>1932</v>
      </c>
      <c r="M454" s="132" t="str">
        <f>VLOOKUP(L454,CódigosRetorno!$A$2:$B$2080,2,FALSE)</f>
        <v>La moneda del monto de la detracción debe ser PEN</v>
      </c>
      <c r="N454" s="141" t="s">
        <v>9</v>
      </c>
      <c r="O454" s="771"/>
    </row>
    <row r="455" spans="1:15" s="332" customFormat="1" ht="24" x14ac:dyDescent="0.3">
      <c r="A455" s="771"/>
      <c r="B455" s="1047"/>
      <c r="C455" s="1042"/>
      <c r="D455" s="1063"/>
      <c r="E455" s="1063"/>
      <c r="F455" s="138" t="s">
        <v>1406</v>
      </c>
      <c r="G455" s="131" t="s">
        <v>1933</v>
      </c>
      <c r="H455" s="132" t="s">
        <v>3201</v>
      </c>
      <c r="I455" s="131">
        <v>1</v>
      </c>
      <c r="J455" s="132" t="s">
        <v>181</v>
      </c>
      <c r="K455" s="124" t="s">
        <v>9</v>
      </c>
      <c r="L455" s="138" t="s">
        <v>9</v>
      </c>
      <c r="M455" s="132" t="str">
        <f>VLOOKUP(L455,CódigosRetorno!$A$2:$B$2080,2,FALSE)</f>
        <v>-</v>
      </c>
      <c r="N455" s="195" t="s">
        <v>9</v>
      </c>
      <c r="O455" s="771"/>
    </row>
    <row r="456" spans="1:15" s="332" customFormat="1" x14ac:dyDescent="0.3">
      <c r="A456" s="771"/>
      <c r="B456" s="1151" t="s">
        <v>8295</v>
      </c>
      <c r="C456" s="1152"/>
      <c r="D456" s="1152"/>
      <c r="E456" s="1152"/>
      <c r="F456" s="1152"/>
      <c r="G456" s="1152"/>
      <c r="H456" s="1152"/>
      <c r="I456" s="742"/>
      <c r="J456" s="742"/>
      <c r="K456" s="742"/>
      <c r="L456" s="742"/>
      <c r="M456" s="742"/>
      <c r="N456" s="743"/>
      <c r="O456" s="771"/>
    </row>
    <row r="457" spans="1:15" x14ac:dyDescent="0.3">
      <c r="A457" s="210"/>
      <c r="B457" s="732" t="s">
        <v>8296</v>
      </c>
      <c r="C457" s="733"/>
      <c r="D457" s="734"/>
      <c r="E457" s="734"/>
      <c r="F457" s="734"/>
      <c r="G457" s="733"/>
      <c r="H457" s="733"/>
      <c r="I457" s="739"/>
      <c r="J457" s="739"/>
      <c r="K457" s="739"/>
      <c r="L457" s="739"/>
      <c r="M457" s="739"/>
      <c r="N457" s="744"/>
      <c r="O457" s="210"/>
    </row>
    <row r="458" spans="1:15" ht="24" customHeight="1" x14ac:dyDescent="0.3">
      <c r="A458" s="210"/>
      <c r="B458" s="1076">
        <v>64</v>
      </c>
      <c r="C458" s="1082" t="s">
        <v>8298</v>
      </c>
      <c r="D458" s="1079" t="s">
        <v>60</v>
      </c>
      <c r="E458" s="1079" t="s">
        <v>179</v>
      </c>
      <c r="F458" s="1076" t="s">
        <v>192</v>
      </c>
      <c r="G458" s="1076" t="s">
        <v>8275</v>
      </c>
      <c r="H458" s="1082" t="s">
        <v>8334</v>
      </c>
      <c r="I458" s="1153">
        <v>1</v>
      </c>
      <c r="J458" s="646" t="s">
        <v>8277</v>
      </c>
      <c r="K458" s="649" t="s">
        <v>6</v>
      </c>
      <c r="L458" s="655" t="s">
        <v>8278</v>
      </c>
      <c r="M458" s="646" t="str">
        <f>VLOOKUP(L458,CódigosRetorno!$A$2:$B$2080,2,FALSE)</f>
        <v>El tipo de contrato debe ser 1-ventas o 2-adquisiciones</v>
      </c>
      <c r="N458" s="673"/>
      <c r="O458" s="210"/>
    </row>
    <row r="459" spans="1:15" ht="36" x14ac:dyDescent="0.3">
      <c r="A459" s="210"/>
      <c r="B459" s="1077"/>
      <c r="C459" s="1083"/>
      <c r="D459" s="1080"/>
      <c r="E459" s="1080"/>
      <c r="F459" s="1078"/>
      <c r="G459" s="1078"/>
      <c r="H459" s="1084"/>
      <c r="I459" s="1154"/>
      <c r="J459" s="672" t="s">
        <v>8335</v>
      </c>
      <c r="K459" s="653" t="s">
        <v>6</v>
      </c>
      <c r="L459" s="674" t="s">
        <v>8280</v>
      </c>
      <c r="M459" s="646" t="str">
        <f>VLOOKUP(L459,CódigosRetorno!$A$2:$B$2080,2,FALSE)</f>
        <v>No se permite mas de un numero de contrato de colaboracion empresarial</v>
      </c>
      <c r="N459" s="675"/>
      <c r="O459" s="210"/>
    </row>
    <row r="460" spans="1:15" ht="60" x14ac:dyDescent="0.3">
      <c r="A460" s="210"/>
      <c r="B460" s="1077"/>
      <c r="C460" s="1083"/>
      <c r="D460" s="1080"/>
      <c r="E460" s="1080"/>
      <c r="F460" s="1076" t="s">
        <v>703</v>
      </c>
      <c r="G460" s="1076"/>
      <c r="H460" s="1082" t="s">
        <v>8336</v>
      </c>
      <c r="I460" s="1154"/>
      <c r="J460" s="672" t="s">
        <v>8282</v>
      </c>
      <c r="K460" s="653" t="s">
        <v>6</v>
      </c>
      <c r="L460" s="674" t="s">
        <v>8283</v>
      </c>
      <c r="M460" s="646" t="str">
        <f>VLOOKUP(L460,CódigosRetorno!$A$2:$B$2080,2,FALSE)</f>
        <v>El Numero del contrato de colaboracion empresarial no cumple el formato o longitud establecida</v>
      </c>
      <c r="N460" s="675"/>
      <c r="O460" s="210"/>
    </row>
    <row r="461" spans="1:15" ht="36" x14ac:dyDescent="0.3">
      <c r="A461" s="210"/>
      <c r="B461" s="1078"/>
      <c r="C461" s="1084"/>
      <c r="D461" s="1081"/>
      <c r="E461" s="1081"/>
      <c r="F461" s="1078"/>
      <c r="G461" s="1078"/>
      <c r="H461" s="1084"/>
      <c r="I461" s="1155"/>
      <c r="J461" s="672" t="s">
        <v>8284</v>
      </c>
      <c r="K461" s="653" t="s">
        <v>6</v>
      </c>
      <c r="L461" s="674" t="s">
        <v>8285</v>
      </c>
      <c r="M461" s="646" t="str">
        <f>VLOOKUP(L461,CódigosRetorno!$A$2:$B$2080,2,FALSE)</f>
        <v>Si informa Numero de contrato, debe consignar el Tipo de contrato, la Descripcion de contrato y el Porcentaje de participacion</v>
      </c>
      <c r="N461" s="675"/>
      <c r="O461" s="210"/>
    </row>
    <row r="462" spans="1:15" ht="60" x14ac:dyDescent="0.3">
      <c r="A462" s="210"/>
      <c r="B462" s="654">
        <f>B458+1</f>
        <v>65</v>
      </c>
      <c r="C462" s="672" t="s">
        <v>8576</v>
      </c>
      <c r="D462" s="653" t="s">
        <v>60</v>
      </c>
      <c r="E462" s="653" t="s">
        <v>179</v>
      </c>
      <c r="F462" s="653" t="s">
        <v>292</v>
      </c>
      <c r="G462" s="653"/>
      <c r="H462" s="652" t="s">
        <v>8337</v>
      </c>
      <c r="I462" s="671">
        <v>1</v>
      </c>
      <c r="J462" s="672" t="s">
        <v>8287</v>
      </c>
      <c r="K462" s="653" t="s">
        <v>6</v>
      </c>
      <c r="L462" s="674" t="s">
        <v>8288</v>
      </c>
      <c r="M462" s="646" t="str">
        <f>VLOOKUP(L462,CódigosRetorno!$A$2:$B$2080,2,FALSE)</f>
        <v>La Descripcion del contrato de colaboracion empresarial no cumple el formato o longitud establecida</v>
      </c>
      <c r="N462" s="679"/>
      <c r="O462" s="210"/>
    </row>
    <row r="463" spans="1:15" ht="36" x14ac:dyDescent="0.3">
      <c r="A463" s="210"/>
      <c r="B463" s="654">
        <f>B462+1</f>
        <v>66</v>
      </c>
      <c r="C463" s="672" t="s">
        <v>8300</v>
      </c>
      <c r="D463" s="653" t="s">
        <v>60</v>
      </c>
      <c r="E463" s="653" t="s">
        <v>179</v>
      </c>
      <c r="F463" s="653" t="s">
        <v>967</v>
      </c>
      <c r="G463" s="654" t="s">
        <v>8289</v>
      </c>
      <c r="H463" s="652" t="s">
        <v>8338</v>
      </c>
      <c r="I463" s="656">
        <v>1</v>
      </c>
      <c r="J463" s="652" t="s">
        <v>8291</v>
      </c>
      <c r="K463" s="653" t="s">
        <v>6</v>
      </c>
      <c r="L463" s="674" t="s">
        <v>8292</v>
      </c>
      <c r="M463" s="646" t="str">
        <f>VLOOKUP(L463,CódigosRetorno!$A$2:$B$2080,2,FALSE)</f>
        <v>El Porcentaje de participacion no cumple con el formato o longitud especificada</v>
      </c>
      <c r="N463" s="663"/>
      <c r="O463" s="210"/>
    </row>
    <row r="464" spans="1:15" x14ac:dyDescent="0.3">
      <c r="A464" s="210"/>
      <c r="B464" s="724" t="s">
        <v>8297</v>
      </c>
      <c r="C464" s="737"/>
      <c r="D464" s="738"/>
      <c r="E464" s="738"/>
      <c r="F464" s="738"/>
      <c r="G464" s="737"/>
      <c r="H464" s="737"/>
      <c r="I464" s="739"/>
      <c r="J464" s="740"/>
      <c r="K464" s="740"/>
      <c r="L464" s="740"/>
      <c r="M464" s="741"/>
      <c r="N464" s="739"/>
      <c r="O464" s="210"/>
    </row>
    <row r="465" spans="1:15" ht="24" customHeight="1" x14ac:dyDescent="0.3">
      <c r="A465" s="210"/>
      <c r="B465" s="1076">
        <f>B463+1</f>
        <v>67</v>
      </c>
      <c r="C465" s="1082" t="s">
        <v>8298</v>
      </c>
      <c r="D465" s="1079" t="s">
        <v>60</v>
      </c>
      <c r="E465" s="1079" t="s">
        <v>179</v>
      </c>
      <c r="F465" s="1076" t="s">
        <v>192</v>
      </c>
      <c r="G465" s="1076" t="s">
        <v>8293</v>
      </c>
      <c r="H465" s="1082" t="s">
        <v>8339</v>
      </c>
      <c r="I465" s="1153">
        <v>1</v>
      </c>
      <c r="J465" s="646" t="s">
        <v>8277</v>
      </c>
      <c r="K465" s="649" t="s">
        <v>6</v>
      </c>
      <c r="L465" s="655" t="s">
        <v>8278</v>
      </c>
      <c r="M465" s="646" t="str">
        <f>VLOOKUP(L465,CódigosRetorno!$A$2:$B$2080,2,FALSE)</f>
        <v>El tipo de contrato debe ser 1-ventas o 2-adquisiciones</v>
      </c>
      <c r="N465" s="673"/>
      <c r="O465" s="210"/>
    </row>
    <row r="466" spans="1:15" ht="36" x14ac:dyDescent="0.3">
      <c r="A466" s="210"/>
      <c r="B466" s="1077"/>
      <c r="C466" s="1083"/>
      <c r="D466" s="1080"/>
      <c r="E466" s="1080"/>
      <c r="F466" s="1078"/>
      <c r="G466" s="1078"/>
      <c r="H466" s="1084"/>
      <c r="I466" s="1154"/>
      <c r="J466" s="672" t="s">
        <v>8335</v>
      </c>
      <c r="K466" s="649" t="s">
        <v>6</v>
      </c>
      <c r="L466" s="674" t="s">
        <v>8280</v>
      </c>
      <c r="M466" s="646" t="str">
        <f>VLOOKUP(L466,CódigosRetorno!$A$2:$B$2080,2,FALSE)</f>
        <v>No se permite mas de un numero de contrato de colaboracion empresarial</v>
      </c>
      <c r="N466" s="675"/>
      <c r="O466" s="210"/>
    </row>
    <row r="467" spans="1:15" ht="60" x14ac:dyDescent="0.3">
      <c r="A467" s="210"/>
      <c r="B467" s="1077"/>
      <c r="C467" s="1083"/>
      <c r="D467" s="1080"/>
      <c r="E467" s="1080"/>
      <c r="F467" s="1076" t="s">
        <v>703</v>
      </c>
      <c r="G467" s="1076"/>
      <c r="H467" s="1083" t="s">
        <v>8336</v>
      </c>
      <c r="I467" s="1154"/>
      <c r="J467" s="672" t="s">
        <v>8282</v>
      </c>
      <c r="K467" s="653" t="s">
        <v>6</v>
      </c>
      <c r="L467" s="674" t="s">
        <v>8283</v>
      </c>
      <c r="M467" s="646" t="str">
        <f>VLOOKUP(L467,CódigosRetorno!$A$2:$B$2080,2,FALSE)</f>
        <v>El Numero del contrato de colaboracion empresarial no cumple el formato o longitud establecida</v>
      </c>
      <c r="N467" s="675"/>
      <c r="O467" s="210"/>
    </row>
    <row r="468" spans="1:15" ht="36" x14ac:dyDescent="0.3">
      <c r="A468" s="210"/>
      <c r="B468" s="1078"/>
      <c r="C468" s="1084"/>
      <c r="D468" s="1081"/>
      <c r="E468" s="1081"/>
      <c r="F468" s="1078"/>
      <c r="G468" s="1078"/>
      <c r="H468" s="1084"/>
      <c r="I468" s="1155"/>
      <c r="J468" s="672" t="s">
        <v>8284</v>
      </c>
      <c r="K468" s="653" t="s">
        <v>6</v>
      </c>
      <c r="L468" s="674" t="s">
        <v>8285</v>
      </c>
      <c r="M468" s="646" t="str">
        <f>VLOOKUP(L468,CódigosRetorno!$A$2:$B$2080,2,FALSE)</f>
        <v>Si informa Numero de contrato, debe consignar el Tipo de contrato, la Descripcion de contrato y el Porcentaje de participacion</v>
      </c>
      <c r="N468" s="675"/>
      <c r="O468" s="210"/>
    </row>
    <row r="469" spans="1:15" ht="60" x14ac:dyDescent="0.3">
      <c r="A469" s="210"/>
      <c r="B469" s="654">
        <f>B465+1</f>
        <v>68</v>
      </c>
      <c r="C469" s="672" t="s">
        <v>8576</v>
      </c>
      <c r="D469" s="653" t="s">
        <v>60</v>
      </c>
      <c r="E469" s="653" t="s">
        <v>179</v>
      </c>
      <c r="F469" s="653" t="s">
        <v>292</v>
      </c>
      <c r="G469" s="654"/>
      <c r="H469" s="672" t="s">
        <v>8337</v>
      </c>
      <c r="I469" s="671">
        <v>1</v>
      </c>
      <c r="J469" s="672" t="s">
        <v>8287</v>
      </c>
      <c r="K469" s="653" t="s">
        <v>6</v>
      </c>
      <c r="L469" s="674" t="s">
        <v>8288</v>
      </c>
      <c r="M469" s="646" t="str">
        <f>VLOOKUP(L469,CódigosRetorno!$A$2:$B$2080,2,FALSE)</f>
        <v>La Descripcion del contrato de colaboracion empresarial no cumple el formato o longitud establecida</v>
      </c>
      <c r="N469" s="679"/>
      <c r="O469" s="210"/>
    </row>
    <row r="470" spans="1:15" ht="36" x14ac:dyDescent="0.3">
      <c r="A470" s="210"/>
      <c r="B470" s="647">
        <f>B469+1</f>
        <v>69</v>
      </c>
      <c r="C470" s="646" t="s">
        <v>8300</v>
      </c>
      <c r="D470" s="649" t="s">
        <v>60</v>
      </c>
      <c r="E470" s="649" t="s">
        <v>179</v>
      </c>
      <c r="F470" s="649" t="s">
        <v>967</v>
      </c>
      <c r="G470" s="647" t="s">
        <v>8289</v>
      </c>
      <c r="H470" s="646" t="s">
        <v>8338</v>
      </c>
      <c r="I470" s="656">
        <v>1</v>
      </c>
      <c r="J470" s="659" t="s">
        <v>8291</v>
      </c>
      <c r="K470" s="649" t="s">
        <v>6</v>
      </c>
      <c r="L470" s="655" t="s">
        <v>8292</v>
      </c>
      <c r="M470" s="646" t="str">
        <f>VLOOKUP(L470,CódigosRetorno!$A$2:$B$2080,2,FALSE)</f>
        <v>El Porcentaje de participacion no cumple con el formato o longitud especificada</v>
      </c>
      <c r="N470" s="656"/>
      <c r="O470" s="210"/>
    </row>
    <row r="471" spans="1:15" x14ac:dyDescent="0.3">
      <c r="A471" s="210"/>
      <c r="B471" s="210"/>
      <c r="C471" s="210"/>
      <c r="D471" s="210"/>
      <c r="E471" s="210"/>
      <c r="F471" s="210"/>
      <c r="G471" s="210"/>
      <c r="H471" s="210"/>
      <c r="I471" s="210"/>
      <c r="J471" s="210"/>
      <c r="K471" s="210"/>
      <c r="L471" s="210"/>
      <c r="M471" s="210"/>
      <c r="N471" s="210"/>
      <c r="O471" s="210"/>
    </row>
    <row r="472" spans="1:15" x14ac:dyDescent="0.3"/>
  </sheetData>
  <autoFilter ref="N1:N472" xr:uid="{00000000-0001-0000-1300-000000000000}"/>
  <mergeCells count="534">
    <mergeCell ref="B465:B468"/>
    <mergeCell ref="C465:C468"/>
    <mergeCell ref="D465:D468"/>
    <mergeCell ref="E465:E468"/>
    <mergeCell ref="F465:F466"/>
    <mergeCell ref="G465:G466"/>
    <mergeCell ref="H465:H466"/>
    <mergeCell ref="I465:I468"/>
    <mergeCell ref="F467:F468"/>
    <mergeCell ref="G467:G468"/>
    <mergeCell ref="H467:H468"/>
    <mergeCell ref="B456:H456"/>
    <mergeCell ref="B458:B461"/>
    <mergeCell ref="C458:C461"/>
    <mergeCell ref="D458:D461"/>
    <mergeCell ref="E458:E461"/>
    <mergeCell ref="F458:F459"/>
    <mergeCell ref="G458:G459"/>
    <mergeCell ref="H458:H459"/>
    <mergeCell ref="I458:I461"/>
    <mergeCell ref="F460:F461"/>
    <mergeCell ref="G460:G461"/>
    <mergeCell ref="H460:H461"/>
    <mergeCell ref="I346:I347"/>
    <mergeCell ref="I348:I352"/>
    <mergeCell ref="I452:I453"/>
    <mergeCell ref="I399:I404"/>
    <mergeCell ref="I441:I442"/>
    <mergeCell ref="G348:G353"/>
    <mergeCell ref="H348:H353"/>
    <mergeCell ref="F391:F392"/>
    <mergeCell ref="G391:G392"/>
    <mergeCell ref="H391:H392"/>
    <mergeCell ref="I391:I392"/>
    <mergeCell ref="F372:F375"/>
    <mergeCell ref="G372:G375"/>
    <mergeCell ref="H372:H375"/>
    <mergeCell ref="F378:F380"/>
    <mergeCell ref="F381:F382"/>
    <mergeCell ref="G381:G382"/>
    <mergeCell ref="H381:H382"/>
    <mergeCell ref="I381:I382"/>
    <mergeCell ref="F387:F389"/>
    <mergeCell ref="G387:G389"/>
    <mergeCell ref="H387:H389"/>
    <mergeCell ref="I387:I389"/>
    <mergeCell ref="I355:I358"/>
    <mergeCell ref="I300:I303"/>
    <mergeCell ref="I305:I306"/>
    <mergeCell ref="I309:I311"/>
    <mergeCell ref="I315:I316"/>
    <mergeCell ref="I317:I318"/>
    <mergeCell ref="I319:I323"/>
    <mergeCell ref="I327:I333"/>
    <mergeCell ref="I336:I340"/>
    <mergeCell ref="I344:I345"/>
    <mergeCell ref="I249:I251"/>
    <mergeCell ref="I252:I254"/>
    <mergeCell ref="I258:I259"/>
    <mergeCell ref="I268:I273"/>
    <mergeCell ref="I275:I282"/>
    <mergeCell ref="I285:I286"/>
    <mergeCell ref="I288:I292"/>
    <mergeCell ref="I296:I297"/>
    <mergeCell ref="I298:I299"/>
    <mergeCell ref="I201:I206"/>
    <mergeCell ref="I210:I214"/>
    <mergeCell ref="I218:I219"/>
    <mergeCell ref="I223:I225"/>
    <mergeCell ref="I227:I229"/>
    <mergeCell ref="I230:I232"/>
    <mergeCell ref="I233:I235"/>
    <mergeCell ref="I239:I240"/>
    <mergeCell ref="I242:I243"/>
    <mergeCell ref="I138:I139"/>
    <mergeCell ref="I146:I150"/>
    <mergeCell ref="I161:I162"/>
    <mergeCell ref="I164:I165"/>
    <mergeCell ref="I169:I171"/>
    <mergeCell ref="I175:I179"/>
    <mergeCell ref="I181:I186"/>
    <mergeCell ref="I188:I193"/>
    <mergeCell ref="I196:I200"/>
    <mergeCell ref="I48:I49"/>
    <mergeCell ref="I62:I66"/>
    <mergeCell ref="I70:I74"/>
    <mergeCell ref="I75:I76"/>
    <mergeCell ref="I80:I81"/>
    <mergeCell ref="I89:I113"/>
    <mergeCell ref="I114:I120"/>
    <mergeCell ref="I125:I126"/>
    <mergeCell ref="I131:I132"/>
    <mergeCell ref="I5:I6"/>
    <mergeCell ref="I7:I8"/>
    <mergeCell ref="I10:I17"/>
    <mergeCell ref="I18:I20"/>
    <mergeCell ref="I22:I24"/>
    <mergeCell ref="I28:I29"/>
    <mergeCell ref="I30:I32"/>
    <mergeCell ref="I36:I41"/>
    <mergeCell ref="I42:I43"/>
    <mergeCell ref="H298:H299"/>
    <mergeCell ref="H296:H297"/>
    <mergeCell ref="H309:H311"/>
    <mergeCell ref="H317:H318"/>
    <mergeCell ref="H344:H345"/>
    <mergeCell ref="F309:F311"/>
    <mergeCell ref="F317:F318"/>
    <mergeCell ref="H336:H340"/>
    <mergeCell ref="G327:G333"/>
    <mergeCell ref="H327:H333"/>
    <mergeCell ref="F344:F345"/>
    <mergeCell ref="G309:G311"/>
    <mergeCell ref="F298:F299"/>
    <mergeCell ref="G298:G299"/>
    <mergeCell ref="F305:F307"/>
    <mergeCell ref="G305:G307"/>
    <mergeCell ref="H305:H307"/>
    <mergeCell ref="F312:F314"/>
    <mergeCell ref="F319:F325"/>
    <mergeCell ref="G319:G325"/>
    <mergeCell ref="H319:H325"/>
    <mergeCell ref="H10:H17"/>
    <mergeCell ref="H18:H20"/>
    <mergeCell ref="H22:H24"/>
    <mergeCell ref="H48:H49"/>
    <mergeCell ref="D300:D318"/>
    <mergeCell ref="E300:E318"/>
    <mergeCell ref="H355:H358"/>
    <mergeCell ref="H346:H347"/>
    <mergeCell ref="G317:G318"/>
    <mergeCell ref="F346:F347"/>
    <mergeCell ref="H70:H74"/>
    <mergeCell ref="H75:H76"/>
    <mergeCell ref="F315:F316"/>
    <mergeCell ref="G315:G316"/>
    <mergeCell ref="H315:H316"/>
    <mergeCell ref="F300:F303"/>
    <mergeCell ref="G300:G303"/>
    <mergeCell ref="H285:H286"/>
    <mergeCell ref="H268:H273"/>
    <mergeCell ref="H249:H251"/>
    <mergeCell ref="H258:H259"/>
    <mergeCell ref="F227:F229"/>
    <mergeCell ref="H62:H66"/>
    <mergeCell ref="F207:F209"/>
    <mergeCell ref="E181:E220"/>
    <mergeCell ref="F161:F162"/>
    <mergeCell ref="F169:F171"/>
    <mergeCell ref="G169:G171"/>
    <mergeCell ref="F172:F174"/>
    <mergeCell ref="E242:E260"/>
    <mergeCell ref="F249:F251"/>
    <mergeCell ref="G249:G251"/>
    <mergeCell ref="F233:F235"/>
    <mergeCell ref="F242:F243"/>
    <mergeCell ref="F252:F254"/>
    <mergeCell ref="G252:G254"/>
    <mergeCell ref="F245:F247"/>
    <mergeCell ref="G245:G247"/>
    <mergeCell ref="G233:G235"/>
    <mergeCell ref="G230:G232"/>
    <mergeCell ref="G227:G229"/>
    <mergeCell ref="F188:F194"/>
    <mergeCell ref="G188:G194"/>
    <mergeCell ref="H288:H292"/>
    <mergeCell ref="F268:F273"/>
    <mergeCell ref="F255:F257"/>
    <mergeCell ref="F258:F259"/>
    <mergeCell ref="G268:G273"/>
    <mergeCell ref="G210:G214"/>
    <mergeCell ref="H210:H214"/>
    <mergeCell ref="F210:F214"/>
    <mergeCell ref="H218:H219"/>
    <mergeCell ref="H223:H225"/>
    <mergeCell ref="H227:H229"/>
    <mergeCell ref="H261:H265"/>
    <mergeCell ref="G261:G265"/>
    <mergeCell ref="F261:F265"/>
    <mergeCell ref="H252:H254"/>
    <mergeCell ref="H245:H247"/>
    <mergeCell ref="H230:H232"/>
    <mergeCell ref="H233:H235"/>
    <mergeCell ref="F215:F217"/>
    <mergeCell ref="G218:G219"/>
    <mergeCell ref="F218:F219"/>
    <mergeCell ref="H275:H283"/>
    <mergeCell ref="G275:G283"/>
    <mergeCell ref="F275:F283"/>
    <mergeCell ref="G48:G49"/>
    <mergeCell ref="G42:G43"/>
    <mergeCell ref="H42:H43"/>
    <mergeCell ref="G36:G41"/>
    <mergeCell ref="H36:H41"/>
    <mergeCell ref="H28:H29"/>
    <mergeCell ref="H30:H32"/>
    <mergeCell ref="E36:E43"/>
    <mergeCell ref="C221:C241"/>
    <mergeCell ref="D221:D241"/>
    <mergeCell ref="E221:E241"/>
    <mergeCell ref="F223:F225"/>
    <mergeCell ref="G223:G225"/>
    <mergeCell ref="G239:G240"/>
    <mergeCell ref="H239:H240"/>
    <mergeCell ref="F236:F238"/>
    <mergeCell ref="F239:F240"/>
    <mergeCell ref="F84:F86"/>
    <mergeCell ref="E114:E120"/>
    <mergeCell ref="E122:E124"/>
    <mergeCell ref="F128:F130"/>
    <mergeCell ref="F122:F124"/>
    <mergeCell ref="H169:H171"/>
    <mergeCell ref="H201:H206"/>
    <mergeCell ref="B7:B9"/>
    <mergeCell ref="C7:C9"/>
    <mergeCell ref="D7:D9"/>
    <mergeCell ref="B5:B6"/>
    <mergeCell ref="C5:C6"/>
    <mergeCell ref="D5:D6"/>
    <mergeCell ref="E5:E6"/>
    <mergeCell ref="F5:F6"/>
    <mergeCell ref="H7:H8"/>
    <mergeCell ref="G5:G6"/>
    <mergeCell ref="E7:E8"/>
    <mergeCell ref="F7:F8"/>
    <mergeCell ref="G7:G8"/>
    <mergeCell ref="H5:H6"/>
    <mergeCell ref="B10:B17"/>
    <mergeCell ref="C10:C17"/>
    <mergeCell ref="D10:D17"/>
    <mergeCell ref="E10:E17"/>
    <mergeCell ref="F10:F17"/>
    <mergeCell ref="G10:G17"/>
    <mergeCell ref="B18:B20"/>
    <mergeCell ref="C18:C20"/>
    <mergeCell ref="D18:D20"/>
    <mergeCell ref="E18:E20"/>
    <mergeCell ref="F18:F20"/>
    <mergeCell ref="B22:B27"/>
    <mergeCell ref="C22:C27"/>
    <mergeCell ref="D22:D27"/>
    <mergeCell ref="E22:E24"/>
    <mergeCell ref="F22:F24"/>
    <mergeCell ref="G22:G24"/>
    <mergeCell ref="G18:G20"/>
    <mergeCell ref="B30:B32"/>
    <mergeCell ref="C30:C32"/>
    <mergeCell ref="D30:D32"/>
    <mergeCell ref="E30:E32"/>
    <mergeCell ref="F30:F32"/>
    <mergeCell ref="G30:G32"/>
    <mergeCell ref="B28:B29"/>
    <mergeCell ref="C28:C29"/>
    <mergeCell ref="D28:D29"/>
    <mergeCell ref="E28:E29"/>
    <mergeCell ref="F28:F29"/>
    <mergeCell ref="G28:G29"/>
    <mergeCell ref="E25:E27"/>
    <mergeCell ref="F25:F27"/>
    <mergeCell ref="B36:B46"/>
    <mergeCell ref="C36:C46"/>
    <mergeCell ref="D36:D46"/>
    <mergeCell ref="B48:B49"/>
    <mergeCell ref="C48:C49"/>
    <mergeCell ref="D48:D49"/>
    <mergeCell ref="E48:E49"/>
    <mergeCell ref="F48:F49"/>
    <mergeCell ref="F42:F43"/>
    <mergeCell ref="F36:F41"/>
    <mergeCell ref="E44:E46"/>
    <mergeCell ref="F44:F46"/>
    <mergeCell ref="B70:B79"/>
    <mergeCell ref="C70:C79"/>
    <mergeCell ref="D70:D79"/>
    <mergeCell ref="E70:E76"/>
    <mergeCell ref="F70:F74"/>
    <mergeCell ref="G70:G74"/>
    <mergeCell ref="E77:E79"/>
    <mergeCell ref="F77:F79"/>
    <mergeCell ref="B50:B61"/>
    <mergeCell ref="C50:C61"/>
    <mergeCell ref="D50:D61"/>
    <mergeCell ref="E50:E61"/>
    <mergeCell ref="F54:F55"/>
    <mergeCell ref="F59:F61"/>
    <mergeCell ref="B62:B68"/>
    <mergeCell ref="C62:C68"/>
    <mergeCell ref="D62:D68"/>
    <mergeCell ref="E62:E66"/>
    <mergeCell ref="F62:F66"/>
    <mergeCell ref="E67:E68"/>
    <mergeCell ref="F67:F68"/>
    <mergeCell ref="F75:F76"/>
    <mergeCell ref="G75:G76"/>
    <mergeCell ref="G62:G66"/>
    <mergeCell ref="B80:B81"/>
    <mergeCell ref="C80:C81"/>
    <mergeCell ref="D80:D81"/>
    <mergeCell ref="E80:E81"/>
    <mergeCell ref="F80:F81"/>
    <mergeCell ref="H89:H113"/>
    <mergeCell ref="B114:B124"/>
    <mergeCell ref="C114:C124"/>
    <mergeCell ref="D114:D124"/>
    <mergeCell ref="F114:F120"/>
    <mergeCell ref="G114:G120"/>
    <mergeCell ref="H114:H120"/>
    <mergeCell ref="B89:B113"/>
    <mergeCell ref="C89:C113"/>
    <mergeCell ref="D89:D113"/>
    <mergeCell ref="E89:E113"/>
    <mergeCell ref="F89:F113"/>
    <mergeCell ref="G89:G113"/>
    <mergeCell ref="G80:G81"/>
    <mergeCell ref="H80:H81"/>
    <mergeCell ref="B82:B87"/>
    <mergeCell ref="C82:C87"/>
    <mergeCell ref="D82:D87"/>
    <mergeCell ref="E82:E87"/>
    <mergeCell ref="B131:B136"/>
    <mergeCell ref="C131:C136"/>
    <mergeCell ref="D131:D136"/>
    <mergeCell ref="E131:E136"/>
    <mergeCell ref="F131:F132"/>
    <mergeCell ref="G131:G132"/>
    <mergeCell ref="H131:H132"/>
    <mergeCell ref="F134:F136"/>
    <mergeCell ref="B125:B130"/>
    <mergeCell ref="C125:C130"/>
    <mergeCell ref="D125:D130"/>
    <mergeCell ref="E125:E130"/>
    <mergeCell ref="F125:F126"/>
    <mergeCell ref="G125:G126"/>
    <mergeCell ref="H125:H126"/>
    <mergeCell ref="B138:B139"/>
    <mergeCell ref="C138:C139"/>
    <mergeCell ref="D138:D139"/>
    <mergeCell ref="E138:E139"/>
    <mergeCell ref="F138:F139"/>
    <mergeCell ref="G138:G139"/>
    <mergeCell ref="H138:H139"/>
    <mergeCell ref="B140:B143"/>
    <mergeCell ref="C140:C143"/>
    <mergeCell ref="D140:D143"/>
    <mergeCell ref="E142:E143"/>
    <mergeCell ref="F142:F143"/>
    <mergeCell ref="F140:F141"/>
    <mergeCell ref="G140:G141"/>
    <mergeCell ref="H140:H141"/>
    <mergeCell ref="E140:E141"/>
    <mergeCell ref="D175:D180"/>
    <mergeCell ref="E175:E180"/>
    <mergeCell ref="F175:F179"/>
    <mergeCell ref="C146:C153"/>
    <mergeCell ref="B146:B153"/>
    <mergeCell ref="E146:E153"/>
    <mergeCell ref="D146:D153"/>
    <mergeCell ref="B175:B180"/>
    <mergeCell ref="C175:C180"/>
    <mergeCell ref="B161:B163"/>
    <mergeCell ref="C161:C163"/>
    <mergeCell ref="D161:D163"/>
    <mergeCell ref="E161:E163"/>
    <mergeCell ref="B154:B159"/>
    <mergeCell ref="C154:C159"/>
    <mergeCell ref="D154:D159"/>
    <mergeCell ref="E154:E159"/>
    <mergeCell ref="B164:B174"/>
    <mergeCell ref="C164:C174"/>
    <mergeCell ref="D164:D174"/>
    <mergeCell ref="E164:E171"/>
    <mergeCell ref="E172:E174"/>
    <mergeCell ref="F146:F150"/>
    <mergeCell ref="B242:B260"/>
    <mergeCell ref="C242:C260"/>
    <mergeCell ref="F296:F297"/>
    <mergeCell ref="E268:E274"/>
    <mergeCell ref="G285:G286"/>
    <mergeCell ref="G288:G292"/>
    <mergeCell ref="G296:G297"/>
    <mergeCell ref="D242:D260"/>
    <mergeCell ref="B275:B299"/>
    <mergeCell ref="C275:C299"/>
    <mergeCell ref="F293:F295"/>
    <mergeCell ref="F288:F292"/>
    <mergeCell ref="E275:E299"/>
    <mergeCell ref="F285:F286"/>
    <mergeCell ref="G258:G259"/>
    <mergeCell ref="E261:E266"/>
    <mergeCell ref="B261:B266"/>
    <mergeCell ref="C261:C266"/>
    <mergeCell ref="D261:D266"/>
    <mergeCell ref="D348:D371"/>
    <mergeCell ref="B300:B318"/>
    <mergeCell ref="C300:C318"/>
    <mergeCell ref="G346:G347"/>
    <mergeCell ref="G344:G345"/>
    <mergeCell ref="H370:H371"/>
    <mergeCell ref="H383:H384"/>
    <mergeCell ref="G336:G340"/>
    <mergeCell ref="F383:F384"/>
    <mergeCell ref="G368:G369"/>
    <mergeCell ref="F365:F367"/>
    <mergeCell ref="F361:F364"/>
    <mergeCell ref="F341:F343"/>
    <mergeCell ref="F336:F340"/>
    <mergeCell ref="F370:F371"/>
    <mergeCell ref="G370:G371"/>
    <mergeCell ref="F368:F369"/>
    <mergeCell ref="G383:G384"/>
    <mergeCell ref="H361:H364"/>
    <mergeCell ref="H368:H369"/>
    <mergeCell ref="F355:F359"/>
    <mergeCell ref="G355:G359"/>
    <mergeCell ref="F348:F353"/>
    <mergeCell ref="H300:H303"/>
    <mergeCell ref="E319:E347"/>
    <mergeCell ref="F327:F333"/>
    <mergeCell ref="E372:E384"/>
    <mergeCell ref="E348:E371"/>
    <mergeCell ref="B181:B220"/>
    <mergeCell ref="C181:C220"/>
    <mergeCell ref="D181:D220"/>
    <mergeCell ref="G361:G364"/>
    <mergeCell ref="B391:B393"/>
    <mergeCell ref="B221:B241"/>
    <mergeCell ref="B372:B384"/>
    <mergeCell ref="D275:D299"/>
    <mergeCell ref="D391:D393"/>
    <mergeCell ref="E391:E393"/>
    <mergeCell ref="C372:C384"/>
    <mergeCell ref="D372:D384"/>
    <mergeCell ref="B319:B347"/>
    <mergeCell ref="C319:C347"/>
    <mergeCell ref="D319:D347"/>
    <mergeCell ref="B268:B274"/>
    <mergeCell ref="C268:C274"/>
    <mergeCell ref="D268:D274"/>
    <mergeCell ref="B348:B371"/>
    <mergeCell ref="C348:C371"/>
    <mergeCell ref="H146:H150"/>
    <mergeCell ref="G175:G179"/>
    <mergeCell ref="H175:H179"/>
    <mergeCell ref="F201:F206"/>
    <mergeCell ref="G201:G206"/>
    <mergeCell ref="F196:F200"/>
    <mergeCell ref="G196:G200"/>
    <mergeCell ref="H196:H200"/>
    <mergeCell ref="G181:G186"/>
    <mergeCell ref="F181:F186"/>
    <mergeCell ref="H164:H167"/>
    <mergeCell ref="G164:G167"/>
    <mergeCell ref="F164:F167"/>
    <mergeCell ref="H181:H186"/>
    <mergeCell ref="G146:G150"/>
    <mergeCell ref="F151:F153"/>
    <mergeCell ref="H188:H194"/>
    <mergeCell ref="I361:I364"/>
    <mergeCell ref="I383:I384"/>
    <mergeCell ref="C391:C393"/>
    <mergeCell ref="E398:E419"/>
    <mergeCell ref="I368:I369"/>
    <mergeCell ref="I370:I371"/>
    <mergeCell ref="B395:B396"/>
    <mergeCell ref="C395:C396"/>
    <mergeCell ref="H154:H158"/>
    <mergeCell ref="G154:G158"/>
    <mergeCell ref="F154:F158"/>
    <mergeCell ref="G161:G162"/>
    <mergeCell ref="H161:H162"/>
    <mergeCell ref="G242:G243"/>
    <mergeCell ref="H242:H243"/>
    <mergeCell ref="F230:F232"/>
    <mergeCell ref="B387:B390"/>
    <mergeCell ref="C387:C390"/>
    <mergeCell ref="D387:D390"/>
    <mergeCell ref="E387:E390"/>
    <mergeCell ref="B385:B386"/>
    <mergeCell ref="C385:C386"/>
    <mergeCell ref="D385:D386"/>
    <mergeCell ref="E385:E386"/>
    <mergeCell ref="F405:F407"/>
    <mergeCell ref="G399:G404"/>
    <mergeCell ref="H399:H404"/>
    <mergeCell ref="E430:E438"/>
    <mergeCell ref="C398:C419"/>
    <mergeCell ref="D395:D396"/>
    <mergeCell ref="E395:E396"/>
    <mergeCell ref="F399:F404"/>
    <mergeCell ref="F432:F434"/>
    <mergeCell ref="N415:N418"/>
    <mergeCell ref="C430:C438"/>
    <mergeCell ref="B430:B438"/>
    <mergeCell ref="F435:F436"/>
    <mergeCell ref="F437:F438"/>
    <mergeCell ref="G435:G436"/>
    <mergeCell ref="G437:G438"/>
    <mergeCell ref="H435:H436"/>
    <mergeCell ref="H437:H438"/>
    <mergeCell ref="E421:E429"/>
    <mergeCell ref="F423:F425"/>
    <mergeCell ref="J415:J418"/>
    <mergeCell ref="B421:B429"/>
    <mergeCell ref="C421:C429"/>
    <mergeCell ref="D421:D429"/>
    <mergeCell ref="H426:H427"/>
    <mergeCell ref="F426:F427"/>
    <mergeCell ref="G426:G427"/>
    <mergeCell ref="B398:B419"/>
    <mergeCell ref="D398:D419"/>
    <mergeCell ref="D430:D438"/>
    <mergeCell ref="M415:M418"/>
    <mergeCell ref="K415:K418"/>
    <mergeCell ref="L415:L418"/>
    <mergeCell ref="B452:B455"/>
    <mergeCell ref="C452:C455"/>
    <mergeCell ref="D452:D455"/>
    <mergeCell ref="E452:E455"/>
    <mergeCell ref="F452:F454"/>
    <mergeCell ref="G452:G454"/>
    <mergeCell ref="H452:H453"/>
    <mergeCell ref="F443:F445"/>
    <mergeCell ref="B446:B451"/>
    <mergeCell ref="C446:C451"/>
    <mergeCell ref="D446:D451"/>
    <mergeCell ref="E446:E451"/>
    <mergeCell ref="F449:F451"/>
    <mergeCell ref="B440:B445"/>
    <mergeCell ref="C440:C445"/>
    <mergeCell ref="D440:D445"/>
    <mergeCell ref="E440:E445"/>
    <mergeCell ref="F441:F442"/>
    <mergeCell ref="G441:G442"/>
    <mergeCell ref="H441:H442"/>
  </mergeCells>
  <pageMargins left="0.7" right="0.7" top="0.75" bottom="0.75" header="0.3" footer="0.3"/>
  <pageSetup orientation="portrait" r:id="rId1"/>
  <ignoredErrors>
    <ignoredError sqref="L5:L8 L91:L92 L73:L81 L33:L35 L390 L37 L160:L163 L122:L132 L42:L45 L167:L169 L274 L266:L269 L180:L182 L195 L134:L138 L67:L71 L284:L289 L303:L305 L308:L310 L292:L300 L312:L318 L339:L347 L364:L371 L360:L362 L151:L153 L172:L176 L394:L396 L276 L335:L337 L349 L140 L142:L143 L10:L11 L197:L211 L47:L48 L18 L116 L113 L400:L413 L88 L106 L50:L61 L20:L31 L261 L320 L385:L387 L145 L214:L226 L326:L327 L354:L355 L228:L241 L398 L187:L193 L97 L100 L103"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50F2F-6D3C-4A87-8893-63E72F058702}">
  <dimension ref="A1:N409"/>
  <sheetViews>
    <sheetView topLeftCell="A399" zoomScaleNormal="100" workbookViewId="0">
      <selection activeCell="K123" sqref="K123"/>
    </sheetView>
  </sheetViews>
  <sheetFormatPr baseColWidth="10" defaultColWidth="0" defaultRowHeight="14.4" zeroHeight="1" x14ac:dyDescent="0.3"/>
  <cols>
    <col min="1" max="1" width="2.77734375" customWidth="1"/>
    <col min="2" max="2" width="6.21875" customWidth="1"/>
    <col min="3" max="3" width="37.21875" customWidth="1"/>
    <col min="4" max="4" width="7.77734375" customWidth="1"/>
    <col min="5" max="5" width="11.5546875" bestFit="1" customWidth="1"/>
    <col min="6" max="6" width="8.5546875" customWidth="1"/>
    <col min="7" max="7" width="14.77734375" customWidth="1"/>
    <col min="8" max="8" width="30" customWidth="1"/>
    <col min="9" max="9" width="39.77734375" customWidth="1"/>
    <col min="10" max="10" width="8.44140625" customWidth="1"/>
    <col min="11" max="11" width="10.77734375" customWidth="1"/>
    <col min="12" max="12" width="41" customWidth="1"/>
    <col min="13" max="13" width="12.44140625" customWidth="1"/>
    <col min="14" max="14" width="10.77734375" customWidth="1"/>
    <col min="15" max="16384" width="10.77734375" hidden="1"/>
  </cols>
  <sheetData>
    <row r="1" spans="1:14" ht="18" x14ac:dyDescent="0.3">
      <c r="A1" s="210"/>
      <c r="B1" s="772" t="s">
        <v>3202</v>
      </c>
      <c r="C1" s="771"/>
      <c r="D1" s="210"/>
      <c r="E1" s="214"/>
      <c r="F1" s="214"/>
      <c r="G1" s="214"/>
      <c r="H1" s="215"/>
      <c r="I1" s="210"/>
      <c r="J1" s="210"/>
      <c r="K1" s="210"/>
      <c r="L1" s="210"/>
      <c r="M1" s="210"/>
      <c r="N1" s="210"/>
    </row>
    <row r="2" spans="1:14" ht="24" x14ac:dyDescent="0.3">
      <c r="A2" s="210"/>
      <c r="B2" s="74" t="s">
        <v>130</v>
      </c>
      <c r="C2" s="324" t="s">
        <v>55</v>
      </c>
      <c r="D2" s="74" t="s">
        <v>56</v>
      </c>
      <c r="E2" s="74" t="s">
        <v>3203</v>
      </c>
      <c r="F2" s="74" t="s">
        <v>132</v>
      </c>
      <c r="G2" s="74" t="s">
        <v>1038</v>
      </c>
      <c r="H2" s="325" t="s">
        <v>58</v>
      </c>
      <c r="I2" s="74" t="s">
        <v>0</v>
      </c>
      <c r="J2" s="74" t="s">
        <v>1</v>
      </c>
      <c r="K2" s="74" t="s">
        <v>2</v>
      </c>
      <c r="L2" s="74" t="s">
        <v>136</v>
      </c>
      <c r="M2" s="74" t="s">
        <v>4</v>
      </c>
      <c r="N2" s="210"/>
    </row>
    <row r="3" spans="1:14" x14ac:dyDescent="0.3">
      <c r="A3" s="210"/>
      <c r="B3" s="163" t="s">
        <v>3204</v>
      </c>
      <c r="C3" s="163"/>
      <c r="D3" s="155"/>
      <c r="E3" s="157"/>
      <c r="F3" s="157" t="s">
        <v>9</v>
      </c>
      <c r="G3" s="158" t="s">
        <v>9</v>
      </c>
      <c r="H3" s="203" t="s">
        <v>9</v>
      </c>
      <c r="I3" s="185" t="s">
        <v>9</v>
      </c>
      <c r="J3" s="185" t="s">
        <v>9</v>
      </c>
      <c r="K3" s="185" t="s">
        <v>9</v>
      </c>
      <c r="L3" s="185" t="s">
        <v>9</v>
      </c>
      <c r="M3" s="185" t="s">
        <v>9</v>
      </c>
      <c r="N3" s="210"/>
    </row>
    <row r="4" spans="1:14" ht="48" x14ac:dyDescent="0.3">
      <c r="A4" s="1207"/>
      <c r="B4" s="1048">
        <v>1</v>
      </c>
      <c r="C4" s="1043" t="s">
        <v>173</v>
      </c>
      <c r="D4" s="1061" t="s">
        <v>60</v>
      </c>
      <c r="E4" s="1061" t="s">
        <v>140</v>
      </c>
      <c r="F4" s="1048" t="s">
        <v>174</v>
      </c>
      <c r="G4" s="1061" t="s">
        <v>175</v>
      </c>
      <c r="H4" s="1043" t="s">
        <v>3205</v>
      </c>
      <c r="I4" s="134" t="s">
        <v>8061</v>
      </c>
      <c r="J4" s="138" t="s">
        <v>6</v>
      </c>
      <c r="K4" s="138" t="s">
        <v>693</v>
      </c>
      <c r="L4" s="132" t="str">
        <f>VLOOKUP(K4,CódigosRetorno!$A$2:$B$2080,2,FALSE)</f>
        <v>Presentacion fuera de fecha</v>
      </c>
      <c r="M4" s="131" t="s">
        <v>2416</v>
      </c>
      <c r="N4" s="210"/>
    </row>
    <row r="5" spans="1:14" ht="36" x14ac:dyDescent="0.3">
      <c r="A5" s="1207"/>
      <c r="B5" s="1057"/>
      <c r="C5" s="1058"/>
      <c r="D5" s="1062"/>
      <c r="E5" s="1062"/>
      <c r="F5" s="1057"/>
      <c r="G5" s="1062"/>
      <c r="H5" s="1058"/>
      <c r="I5" s="134" t="s">
        <v>3206</v>
      </c>
      <c r="J5" s="138" t="s">
        <v>203</v>
      </c>
      <c r="K5" s="138" t="s">
        <v>3207</v>
      </c>
      <c r="L5" s="132" t="str">
        <f>VLOOKUP(K5,CódigosRetorno!$A$2:$B$2080,2,FALSE)</f>
        <v>El comprobante fue enviado fuera del plazo permitido.</v>
      </c>
      <c r="M5" s="395"/>
      <c r="N5" s="210"/>
    </row>
    <row r="6" spans="1:14" ht="24" x14ac:dyDescent="0.3">
      <c r="A6" s="1207"/>
      <c r="B6" s="1049"/>
      <c r="C6" s="1044"/>
      <c r="D6" s="1065"/>
      <c r="E6" s="1065"/>
      <c r="F6" s="1049"/>
      <c r="G6" s="1065"/>
      <c r="H6" s="1044"/>
      <c r="I6" s="134" t="s">
        <v>3208</v>
      </c>
      <c r="J6" s="138" t="s">
        <v>6</v>
      </c>
      <c r="K6" s="138" t="s">
        <v>1057</v>
      </c>
      <c r="L6" s="132" t="str">
        <f>VLOOKUP(K6,CódigosRetorno!$A$2:$B$2080,2,FALSE)</f>
        <v>La fecha de emision se encuentra fuera del limite permitido</v>
      </c>
      <c r="M6" s="131" t="s">
        <v>9</v>
      </c>
      <c r="N6" s="210"/>
    </row>
    <row r="7" spans="1:14" x14ac:dyDescent="0.3">
      <c r="A7" s="210"/>
      <c r="B7" s="131">
        <f>B4+1</f>
        <v>2</v>
      </c>
      <c r="C7" s="132" t="s">
        <v>178</v>
      </c>
      <c r="D7" s="129" t="s">
        <v>60</v>
      </c>
      <c r="E7" s="124" t="s">
        <v>179</v>
      </c>
      <c r="F7" s="131"/>
      <c r="G7" s="124" t="s">
        <v>3209</v>
      </c>
      <c r="H7" s="134" t="s">
        <v>3210</v>
      </c>
      <c r="I7" s="132" t="s">
        <v>181</v>
      </c>
      <c r="J7" s="124" t="s">
        <v>9</v>
      </c>
      <c r="K7" s="138" t="s">
        <v>9</v>
      </c>
      <c r="L7" s="132" t="str">
        <f>VLOOKUP(K7,CódigosRetorno!$A$2:$B$2080,2,FALSE)</f>
        <v>-</v>
      </c>
      <c r="M7" s="131" t="s">
        <v>9</v>
      </c>
      <c r="N7" s="210"/>
    </row>
    <row r="8" spans="1:14" x14ac:dyDescent="0.3">
      <c r="A8" s="210"/>
      <c r="B8" s="131">
        <f>B7+1</f>
        <v>3</v>
      </c>
      <c r="C8" s="132" t="s">
        <v>59</v>
      </c>
      <c r="D8" s="124" t="s">
        <v>60</v>
      </c>
      <c r="E8" s="124" t="s">
        <v>140</v>
      </c>
      <c r="F8" s="131" t="s">
        <v>155</v>
      </c>
      <c r="G8" s="124" t="s">
        <v>9</v>
      </c>
      <c r="H8" s="134" t="s">
        <v>9</v>
      </c>
      <c r="I8" s="132" t="s">
        <v>1092</v>
      </c>
      <c r="J8" s="124" t="s">
        <v>9</v>
      </c>
      <c r="K8" s="138" t="s">
        <v>9</v>
      </c>
      <c r="L8" s="132" t="str">
        <f>VLOOKUP(K8,CódigosRetorno!$A$2:$B$2080,2,FALSE)</f>
        <v>-</v>
      </c>
      <c r="M8" s="131" t="s">
        <v>9</v>
      </c>
      <c r="N8" s="210"/>
    </row>
    <row r="9" spans="1:14" ht="24" x14ac:dyDescent="0.3">
      <c r="A9" s="210"/>
      <c r="B9" s="1048">
        <f>B8+1</f>
        <v>4</v>
      </c>
      <c r="C9" s="1059" t="s">
        <v>139</v>
      </c>
      <c r="D9" s="1061" t="s">
        <v>60</v>
      </c>
      <c r="E9" s="1061" t="s">
        <v>140</v>
      </c>
      <c r="F9" s="1048" t="s">
        <v>141</v>
      </c>
      <c r="G9" s="1061" t="s">
        <v>1040</v>
      </c>
      <c r="H9" s="1043" t="s">
        <v>3211</v>
      </c>
      <c r="I9" s="132" t="s">
        <v>599</v>
      </c>
      <c r="J9" s="138" t="s">
        <v>6</v>
      </c>
      <c r="K9" s="76" t="s">
        <v>600</v>
      </c>
      <c r="L9" s="132" t="str">
        <f>VLOOKUP(K9,CódigosRetorno!$A$2:$B$2080,2,FALSE)</f>
        <v>El XML no contiene el tag o no existe informacion de UBLVersionID</v>
      </c>
      <c r="M9" s="131" t="s">
        <v>9</v>
      </c>
      <c r="N9" s="210"/>
    </row>
    <row r="10" spans="1:14" x14ac:dyDescent="0.3">
      <c r="A10" s="210"/>
      <c r="B10" s="1049"/>
      <c r="C10" s="1060"/>
      <c r="D10" s="1065"/>
      <c r="E10" s="1065"/>
      <c r="F10" s="1049"/>
      <c r="G10" s="1065"/>
      <c r="H10" s="1044"/>
      <c r="I10" s="132" t="s">
        <v>1042</v>
      </c>
      <c r="J10" s="138" t="s">
        <v>6</v>
      </c>
      <c r="K10" s="76" t="s">
        <v>601</v>
      </c>
      <c r="L10" s="132" t="str">
        <f>VLOOKUP(K10,CódigosRetorno!$A$2:$B$2080,2,FALSE)</f>
        <v>UBLVersionID - La versión del UBL no es correcta</v>
      </c>
      <c r="M10" s="131" t="s">
        <v>9</v>
      </c>
      <c r="N10" s="210"/>
    </row>
    <row r="11" spans="1:14" x14ac:dyDescent="0.3">
      <c r="A11" s="210"/>
      <c r="B11" s="1048">
        <f>B9+1</f>
        <v>5</v>
      </c>
      <c r="C11" s="1059" t="s">
        <v>148</v>
      </c>
      <c r="D11" s="1061" t="s">
        <v>60</v>
      </c>
      <c r="E11" s="1061" t="s">
        <v>140</v>
      </c>
      <c r="F11" s="1048" t="s">
        <v>141</v>
      </c>
      <c r="G11" s="1061" t="s">
        <v>777</v>
      </c>
      <c r="H11" s="1043" t="s">
        <v>3212</v>
      </c>
      <c r="I11" s="132" t="s">
        <v>599</v>
      </c>
      <c r="J11" s="138" t="s">
        <v>6</v>
      </c>
      <c r="K11" s="76" t="s">
        <v>1044</v>
      </c>
      <c r="L11" s="132" t="str">
        <f>VLOOKUP(K11,CódigosRetorno!$A$2:$B$2080,2,FALSE)</f>
        <v>El XML no existe informacion de CustomizationID</v>
      </c>
      <c r="M11" s="131" t="s">
        <v>9</v>
      </c>
      <c r="N11" s="210"/>
    </row>
    <row r="12" spans="1:14" ht="24" x14ac:dyDescent="0.3">
      <c r="A12" s="210"/>
      <c r="B12" s="1057"/>
      <c r="C12" s="1068"/>
      <c r="D12" s="1062"/>
      <c r="E12" s="1062"/>
      <c r="F12" s="1057"/>
      <c r="G12" s="1065"/>
      <c r="H12" s="1044"/>
      <c r="I12" s="132" t="s">
        <v>779</v>
      </c>
      <c r="J12" s="138" t="s">
        <v>6</v>
      </c>
      <c r="K12" s="76" t="s">
        <v>603</v>
      </c>
      <c r="L12" s="132" t="str">
        <f>VLOOKUP(K12,CódigosRetorno!$A$2:$B$2080,2,FALSE)</f>
        <v>CustomizationID - La versión del documento no es la correcta</v>
      </c>
      <c r="M12" s="131" t="s">
        <v>9</v>
      </c>
      <c r="N12" s="210"/>
    </row>
    <row r="13" spans="1:14" ht="24" x14ac:dyDescent="0.3">
      <c r="A13" s="210"/>
      <c r="B13" s="1049"/>
      <c r="C13" s="1060"/>
      <c r="D13" s="1065"/>
      <c r="E13" s="1065"/>
      <c r="F13" s="1049"/>
      <c r="G13" s="140" t="s">
        <v>1045</v>
      </c>
      <c r="H13" s="139" t="s">
        <v>1046</v>
      </c>
      <c r="I13" s="132" t="s">
        <v>1047</v>
      </c>
      <c r="J13" s="124" t="s">
        <v>203</v>
      </c>
      <c r="K13" s="138" t="s">
        <v>1048</v>
      </c>
      <c r="L13" s="132" t="str">
        <f>VLOOKUP(K13,CódigosRetorno!$A$2:$B$2080,2,FALSE)</f>
        <v>El dato ingresado como atributo @schemeAgencyName es incorrecto.</v>
      </c>
      <c r="M13" s="131" t="s">
        <v>9</v>
      </c>
      <c r="N13" s="210"/>
    </row>
    <row r="14" spans="1:14" x14ac:dyDescent="0.3">
      <c r="A14" s="210"/>
      <c r="B14" s="1048">
        <f>B11+1</f>
        <v>6</v>
      </c>
      <c r="C14" s="1059" t="s">
        <v>3213</v>
      </c>
      <c r="D14" s="1063" t="s">
        <v>60</v>
      </c>
      <c r="E14" s="1061" t="s">
        <v>140</v>
      </c>
      <c r="F14" s="1048" t="s">
        <v>655</v>
      </c>
      <c r="G14" s="1061" t="s">
        <v>3214</v>
      </c>
      <c r="H14" s="1043" t="s">
        <v>3215</v>
      </c>
      <c r="I14" s="132" t="s">
        <v>1700</v>
      </c>
      <c r="J14" s="138" t="s">
        <v>6</v>
      </c>
      <c r="K14" s="140" t="s">
        <v>1701</v>
      </c>
      <c r="L14" s="132" t="str">
        <f>VLOOKUP(K14,CódigosRetorno!$A$2:$B$2080,2,FALSE)</f>
        <v>Debe consignar el tipo de operación</v>
      </c>
      <c r="M14" s="131" t="s">
        <v>9</v>
      </c>
      <c r="N14" s="210"/>
    </row>
    <row r="15" spans="1:14" ht="24" x14ac:dyDescent="0.3">
      <c r="A15" s="210"/>
      <c r="B15" s="1057"/>
      <c r="C15" s="1068"/>
      <c r="D15" s="1063"/>
      <c r="E15" s="1065"/>
      <c r="F15" s="1049"/>
      <c r="G15" s="1065"/>
      <c r="H15" s="1044"/>
      <c r="I15" s="132" t="s">
        <v>3216</v>
      </c>
      <c r="J15" s="138" t="s">
        <v>6</v>
      </c>
      <c r="K15" s="140" t="s">
        <v>1703</v>
      </c>
      <c r="L15" s="132" t="str">
        <f>VLOOKUP(K15,CódigosRetorno!$A$2:$B$2080,2,FALSE)</f>
        <v>El dato ingresado como tipo de operación no corresponde a un valor esperado (catálogo nro. 51)</v>
      </c>
      <c r="M15" s="131" t="s">
        <v>1704</v>
      </c>
      <c r="N15" s="210"/>
    </row>
    <row r="16" spans="1:14" ht="24" x14ac:dyDescent="0.3">
      <c r="A16" s="210"/>
      <c r="B16" s="1057"/>
      <c r="C16" s="1068"/>
      <c r="D16" s="1063"/>
      <c r="E16" s="1063" t="s">
        <v>179</v>
      </c>
      <c r="F16" s="1047"/>
      <c r="G16" s="131" t="s">
        <v>1707</v>
      </c>
      <c r="H16" s="139" t="s">
        <v>1708</v>
      </c>
      <c r="I16" s="132" t="s">
        <v>1709</v>
      </c>
      <c r="J16" s="124" t="s">
        <v>203</v>
      </c>
      <c r="K16" s="138" t="s">
        <v>1710</v>
      </c>
      <c r="L16" s="132" t="str">
        <f>VLOOKUP(K16,CódigosRetorno!$A$2:$B$2080,2,FALSE)</f>
        <v>El dato ingresado como atributo @name es incorrecto.</v>
      </c>
      <c r="M16" s="141" t="s">
        <v>9</v>
      </c>
      <c r="N16" s="210"/>
    </row>
    <row r="17" spans="1:14" ht="36" x14ac:dyDescent="0.3">
      <c r="A17" s="210"/>
      <c r="B17" s="1049"/>
      <c r="C17" s="1060"/>
      <c r="D17" s="1063"/>
      <c r="E17" s="1063"/>
      <c r="F17" s="1047"/>
      <c r="G17" s="131" t="s">
        <v>1711</v>
      </c>
      <c r="H17" s="139" t="s">
        <v>1712</v>
      </c>
      <c r="I17" s="132" t="s">
        <v>1713</v>
      </c>
      <c r="J17" s="138" t="s">
        <v>203</v>
      </c>
      <c r="K17" s="140" t="s">
        <v>1714</v>
      </c>
      <c r="L17" s="132" t="str">
        <f>VLOOKUP(K17,CódigosRetorno!$A$2:$B$2080,2,FALSE)</f>
        <v>El dato ingresado como atributo @listSchemeURI es incorrecto.</v>
      </c>
      <c r="M17" s="141" t="s">
        <v>9</v>
      </c>
      <c r="N17" s="210"/>
    </row>
    <row r="18" spans="1:14" ht="24" x14ac:dyDescent="0.3">
      <c r="A18" s="210"/>
      <c r="B18" s="1048">
        <f>B14+1</f>
        <v>7</v>
      </c>
      <c r="C18" s="1059" t="s">
        <v>3217</v>
      </c>
      <c r="D18" s="1061" t="s">
        <v>60</v>
      </c>
      <c r="E18" s="1061" t="s">
        <v>140</v>
      </c>
      <c r="F18" s="1048" t="s">
        <v>141</v>
      </c>
      <c r="G18" s="1061" t="s">
        <v>3218</v>
      </c>
      <c r="H18" s="1043" t="s">
        <v>3219</v>
      </c>
      <c r="I18" s="132" t="s">
        <v>599</v>
      </c>
      <c r="J18" s="138" t="s">
        <v>6</v>
      </c>
      <c r="K18" s="140" t="s">
        <v>1077</v>
      </c>
      <c r="L18" s="132" t="str">
        <f>VLOOKUP(K18,CódigosRetorno!$A$2:$B$2080,2,FALSE)</f>
        <v>El XML no contiene el tag o no existe informacion de DocumentCurrencyCode</v>
      </c>
      <c r="M18" s="141" t="s">
        <v>9</v>
      </c>
      <c r="N18" s="210"/>
    </row>
    <row r="19" spans="1:14" ht="24" x14ac:dyDescent="0.3">
      <c r="A19" s="210"/>
      <c r="B19" s="1057"/>
      <c r="C19" s="1068"/>
      <c r="D19" s="1062"/>
      <c r="E19" s="1062"/>
      <c r="F19" s="1057"/>
      <c r="G19" s="1062"/>
      <c r="H19" s="1058"/>
      <c r="I19" s="134" t="s">
        <v>463</v>
      </c>
      <c r="J19" s="138" t="s">
        <v>6</v>
      </c>
      <c r="K19" s="140" t="s">
        <v>1079</v>
      </c>
      <c r="L19" s="132" t="str">
        <f>VLOOKUP(K19,CódigosRetorno!$A$2:$B$2080,2,FALSE)</f>
        <v>El valor ingresado como moneda del comprobante no es valido (catalogo nro 02).</v>
      </c>
      <c r="M19" s="131" t="s">
        <v>1080</v>
      </c>
      <c r="N19" s="210"/>
    </row>
    <row r="20" spans="1:14" ht="24" x14ac:dyDescent="0.3">
      <c r="A20" s="210"/>
      <c r="B20" s="1057"/>
      <c r="C20" s="1068"/>
      <c r="D20" s="1062"/>
      <c r="E20" s="1061" t="s">
        <v>179</v>
      </c>
      <c r="F20" s="1048"/>
      <c r="G20" s="141" t="s">
        <v>1082</v>
      </c>
      <c r="H20" s="139" t="s">
        <v>1083</v>
      </c>
      <c r="I20" s="132" t="s">
        <v>1084</v>
      </c>
      <c r="J20" s="124" t="s">
        <v>203</v>
      </c>
      <c r="K20" s="138" t="s">
        <v>1085</v>
      </c>
      <c r="L20" s="132" t="str">
        <f>VLOOKUP(K20,CódigosRetorno!$A$2:$B$2080,2,FALSE)</f>
        <v>El dato ingresado como atributo @listID es incorrecto.</v>
      </c>
      <c r="M20" s="141" t="s">
        <v>9</v>
      </c>
      <c r="N20" s="210"/>
    </row>
    <row r="21" spans="1:14" ht="24" x14ac:dyDescent="0.3">
      <c r="A21" s="210"/>
      <c r="B21" s="1057"/>
      <c r="C21" s="1068"/>
      <c r="D21" s="1062"/>
      <c r="E21" s="1062"/>
      <c r="F21" s="1057"/>
      <c r="G21" s="131" t="s">
        <v>1086</v>
      </c>
      <c r="H21" s="139" t="s">
        <v>1068</v>
      </c>
      <c r="I21" s="132" t="s">
        <v>1087</v>
      </c>
      <c r="J21" s="124" t="s">
        <v>203</v>
      </c>
      <c r="K21" s="138" t="s">
        <v>1070</v>
      </c>
      <c r="L21" s="132" t="str">
        <f>VLOOKUP(K21,CódigosRetorno!$A$2:$B$2080,2,FALSE)</f>
        <v>El dato ingresado como atributo @listName es incorrecto.</v>
      </c>
      <c r="M21" s="141" t="s">
        <v>9</v>
      </c>
      <c r="N21" s="210"/>
    </row>
    <row r="22" spans="1:14" ht="48" x14ac:dyDescent="0.3">
      <c r="A22" s="210"/>
      <c r="B22" s="1049"/>
      <c r="C22" s="1060"/>
      <c r="D22" s="1065"/>
      <c r="E22" s="1065"/>
      <c r="F22" s="1049"/>
      <c r="G22" s="141" t="s">
        <v>1088</v>
      </c>
      <c r="H22" s="139" t="s">
        <v>1065</v>
      </c>
      <c r="I22" s="132" t="s">
        <v>1089</v>
      </c>
      <c r="J22" s="138" t="s">
        <v>203</v>
      </c>
      <c r="K22" s="140" t="s">
        <v>1066</v>
      </c>
      <c r="L22" s="132" t="str">
        <f>VLOOKUP(K22,CódigosRetorno!$A$2:$B$2080,2,FALSE)</f>
        <v>El dato ingresado como atributo @listAgencyName es incorrecto.</v>
      </c>
      <c r="M22" s="141" t="s">
        <v>9</v>
      </c>
      <c r="N22" s="210"/>
    </row>
    <row r="23" spans="1:14" ht="24" x14ac:dyDescent="0.3">
      <c r="A23" s="210"/>
      <c r="B23" s="1048">
        <f>B18+1</f>
        <v>8</v>
      </c>
      <c r="C23" s="1059" t="s">
        <v>1059</v>
      </c>
      <c r="D23" s="1061" t="s">
        <v>60</v>
      </c>
      <c r="E23" s="1061" t="s">
        <v>140</v>
      </c>
      <c r="F23" s="1048" t="s">
        <v>325</v>
      </c>
      <c r="G23" s="124" t="s">
        <v>3220</v>
      </c>
      <c r="H23" s="1043" t="s">
        <v>3221</v>
      </c>
      <c r="I23" s="331" t="s">
        <v>599</v>
      </c>
      <c r="J23" s="138" t="s">
        <v>6</v>
      </c>
      <c r="K23" s="140" t="s">
        <v>1061</v>
      </c>
      <c r="L23" s="132" t="str">
        <f>VLOOKUP(K23,CódigosRetorno!$A$2:$B$2080,2,FALSE)</f>
        <v>El XML no contiene el tag o no existe informacion de InvoiceTypeCode</v>
      </c>
      <c r="M23" s="141" t="s">
        <v>9</v>
      </c>
      <c r="N23" s="210"/>
    </row>
    <row r="24" spans="1:14" ht="24" x14ac:dyDescent="0.3">
      <c r="A24" s="210"/>
      <c r="B24" s="1057"/>
      <c r="C24" s="1068"/>
      <c r="D24" s="1062"/>
      <c r="E24" s="1065"/>
      <c r="F24" s="1049"/>
      <c r="G24" s="124" t="s">
        <v>326</v>
      </c>
      <c r="H24" s="1044"/>
      <c r="I24" s="134" t="s">
        <v>1062</v>
      </c>
      <c r="J24" s="138" t="s">
        <v>6</v>
      </c>
      <c r="K24" s="140" t="s">
        <v>1063</v>
      </c>
      <c r="L24" s="132" t="str">
        <f>VLOOKUP(K24,CódigosRetorno!$A$2:$B$2080,2,FALSE)</f>
        <v>InvoiceTypeCode - El valor del tipo de documento es invalido o no coincide con el nombre del archivo</v>
      </c>
      <c r="M24" s="131" t="s">
        <v>1064</v>
      </c>
      <c r="N24" s="210"/>
    </row>
    <row r="25" spans="1:14" ht="24" x14ac:dyDescent="0.3">
      <c r="A25" s="210"/>
      <c r="B25" s="1057"/>
      <c r="C25" s="1068"/>
      <c r="D25" s="1062"/>
      <c r="E25" s="1061" t="s">
        <v>179</v>
      </c>
      <c r="F25" s="1048"/>
      <c r="G25" s="141" t="s">
        <v>1045</v>
      </c>
      <c r="H25" s="139" t="s">
        <v>1065</v>
      </c>
      <c r="I25" s="132" t="s">
        <v>1047</v>
      </c>
      <c r="J25" s="124" t="s">
        <v>203</v>
      </c>
      <c r="K25" s="138" t="s">
        <v>1066</v>
      </c>
      <c r="L25" s="132" t="str">
        <f>VLOOKUP(K25,CódigosRetorno!$A$2:$B$2080,2,FALSE)</f>
        <v>El dato ingresado como atributo @listAgencyName es incorrecto.</v>
      </c>
      <c r="M25" s="131" t="s">
        <v>9</v>
      </c>
      <c r="N25" s="210"/>
    </row>
    <row r="26" spans="1:14" ht="24" x14ac:dyDescent="0.3">
      <c r="A26" s="210"/>
      <c r="B26" s="1057"/>
      <c r="C26" s="1068"/>
      <c r="D26" s="1062"/>
      <c r="E26" s="1062"/>
      <c r="F26" s="1057"/>
      <c r="G26" s="141" t="s">
        <v>1067</v>
      </c>
      <c r="H26" s="139" t="s">
        <v>1068</v>
      </c>
      <c r="I26" s="132" t="s">
        <v>1069</v>
      </c>
      <c r="J26" s="124" t="s">
        <v>203</v>
      </c>
      <c r="K26" s="138" t="s">
        <v>1070</v>
      </c>
      <c r="L26" s="132" t="str">
        <f>VLOOKUP(K26,CódigosRetorno!$A$2:$B$2080,2,FALSE)</f>
        <v>El dato ingresado como atributo @listName es incorrecto.</v>
      </c>
      <c r="M26" s="141" t="s">
        <v>9</v>
      </c>
      <c r="N26" s="210"/>
    </row>
    <row r="27" spans="1:14" ht="36" x14ac:dyDescent="0.3">
      <c r="A27" s="210"/>
      <c r="B27" s="1049"/>
      <c r="C27" s="1060"/>
      <c r="D27" s="1065"/>
      <c r="E27" s="1065"/>
      <c r="F27" s="1049"/>
      <c r="G27" s="141" t="s">
        <v>1071</v>
      </c>
      <c r="H27" s="139" t="s">
        <v>1072</v>
      </c>
      <c r="I27" s="132" t="s">
        <v>1073</v>
      </c>
      <c r="J27" s="138" t="s">
        <v>203</v>
      </c>
      <c r="K27" s="140" t="s">
        <v>1074</v>
      </c>
      <c r="L27" s="132" t="str">
        <f>VLOOKUP(K27,CódigosRetorno!$A$2:$B$2080,2,FALSE)</f>
        <v>El dato ingresado como atributo @listURI es incorrecto.</v>
      </c>
      <c r="M27" s="141" t="s">
        <v>9</v>
      </c>
      <c r="N27" s="210"/>
    </row>
    <row r="28" spans="1:14" ht="24" x14ac:dyDescent="0.3">
      <c r="A28" s="210"/>
      <c r="B28" s="1048">
        <f>B23+1</f>
        <v>9</v>
      </c>
      <c r="C28" s="1059" t="s">
        <v>1049</v>
      </c>
      <c r="D28" s="1061" t="s">
        <v>60</v>
      </c>
      <c r="E28" s="1061" t="s">
        <v>140</v>
      </c>
      <c r="F28" s="1048" t="s">
        <v>159</v>
      </c>
      <c r="G28" s="1061" t="s">
        <v>160</v>
      </c>
      <c r="H28" s="1043" t="s">
        <v>3222</v>
      </c>
      <c r="I28" s="134" t="s">
        <v>688</v>
      </c>
      <c r="J28" s="138" t="s">
        <v>6</v>
      </c>
      <c r="K28" s="138" t="s">
        <v>689</v>
      </c>
      <c r="L28" s="132" t="str">
        <f>VLOOKUP(K28,CódigosRetorno!$A$2:$B$2080,2,FALSE)</f>
        <v>Numero de Serie del nombre del archivo no coincide con el consignado en el contenido del archivo XML</v>
      </c>
      <c r="M28" s="131" t="s">
        <v>9</v>
      </c>
      <c r="N28" s="210"/>
    </row>
    <row r="29" spans="1:14" ht="24" x14ac:dyDescent="0.3">
      <c r="A29" s="210"/>
      <c r="B29" s="1057"/>
      <c r="C29" s="1068"/>
      <c r="D29" s="1062"/>
      <c r="E29" s="1062"/>
      <c r="F29" s="1057"/>
      <c r="G29" s="1062"/>
      <c r="H29" s="1058"/>
      <c r="I29" s="134" t="s">
        <v>690</v>
      </c>
      <c r="J29" s="138" t="s">
        <v>6</v>
      </c>
      <c r="K29" s="138" t="s">
        <v>691</v>
      </c>
      <c r="L29" s="132" t="str">
        <f>VLOOKUP(K29,CódigosRetorno!$A$2:$B$2080,2,FALSE)</f>
        <v>Número de documento en el nombre del archivo no coincide con el consignado en el contenido del XML</v>
      </c>
      <c r="M29" s="131" t="s">
        <v>9</v>
      </c>
      <c r="N29" s="210"/>
    </row>
    <row r="30" spans="1:14" ht="36" x14ac:dyDescent="0.3">
      <c r="A30" s="210"/>
      <c r="B30" s="1057"/>
      <c r="C30" s="1068"/>
      <c r="D30" s="1062"/>
      <c r="E30" s="1062"/>
      <c r="F30" s="1057"/>
      <c r="G30" s="1062"/>
      <c r="H30" s="1058"/>
      <c r="I30" s="134" t="s">
        <v>3223</v>
      </c>
      <c r="J30" s="138" t="s">
        <v>6</v>
      </c>
      <c r="K30" s="138" t="s">
        <v>165</v>
      </c>
      <c r="L30" s="132" t="str">
        <f>VLOOKUP(K30,CódigosRetorno!$A$2:$B$2080,2,FALSE)</f>
        <v>ID - El dato SERIE-CORRELATIVO no cumple con el formato de acuerdo al tipo de comprobante</v>
      </c>
      <c r="M30" s="131" t="s">
        <v>9</v>
      </c>
      <c r="N30" s="210"/>
    </row>
    <row r="31" spans="1:14" ht="36" x14ac:dyDescent="0.3">
      <c r="A31" s="210"/>
      <c r="B31" s="1057"/>
      <c r="C31" s="1068"/>
      <c r="D31" s="1062"/>
      <c r="E31" s="1062"/>
      <c r="F31" s="1057"/>
      <c r="G31" s="1062"/>
      <c r="H31" s="1058"/>
      <c r="I31" s="134" t="s">
        <v>1052</v>
      </c>
      <c r="J31" s="138" t="s">
        <v>6</v>
      </c>
      <c r="K31" s="138" t="s">
        <v>167</v>
      </c>
      <c r="L31" s="132" t="str">
        <f>VLOOKUP(K31,CódigosRetorno!$A$2:$B$2080,2,FALSE)</f>
        <v>El comprobante fue registrado previamente con otros datos</v>
      </c>
      <c r="M31" s="131" t="s">
        <v>840</v>
      </c>
      <c r="N31" s="210"/>
    </row>
    <row r="32" spans="1:14" ht="72" x14ac:dyDescent="0.3">
      <c r="A32" s="210"/>
      <c r="B32" s="1057"/>
      <c r="C32" s="1068"/>
      <c r="D32" s="1062"/>
      <c r="E32" s="1062"/>
      <c r="F32" s="1057"/>
      <c r="G32" s="1062"/>
      <c r="H32" s="1058"/>
      <c r="I32" s="134" t="s">
        <v>1053</v>
      </c>
      <c r="J32" s="138" t="s">
        <v>6</v>
      </c>
      <c r="K32" s="138" t="s">
        <v>1054</v>
      </c>
      <c r="L32" s="132" t="str">
        <f>VLOOKUP(K32,CódigosRetorno!$A$2:$B$2080,2,FALSE)</f>
        <v>El comprobante ya esta informado y se encuentra con estado anulado o rechazado</v>
      </c>
      <c r="M32" s="131" t="s">
        <v>840</v>
      </c>
      <c r="N32" s="210"/>
    </row>
    <row r="33" spans="1:14" ht="48" x14ac:dyDescent="0.3">
      <c r="A33" s="210"/>
      <c r="B33" s="1057"/>
      <c r="C33" s="1068"/>
      <c r="D33" s="1062"/>
      <c r="E33" s="1062"/>
      <c r="F33" s="1057"/>
      <c r="G33" s="1062"/>
      <c r="H33" s="1058"/>
      <c r="I33" s="134" t="s">
        <v>169</v>
      </c>
      <c r="J33" s="138" t="s">
        <v>203</v>
      </c>
      <c r="K33" s="138" t="s">
        <v>832</v>
      </c>
      <c r="L33" s="132" t="str">
        <f>VLOOKUP(K33,CódigosRetorno!$A$2:$B$2080,2,FALSE)</f>
        <v>Comprobante físico no se encuentra autorizado como comprobante de contingencia</v>
      </c>
      <c r="M33" s="131" t="s">
        <v>171</v>
      </c>
      <c r="N33" s="210"/>
    </row>
    <row r="34" spans="1:14" ht="48" x14ac:dyDescent="0.3">
      <c r="A34" s="210"/>
      <c r="B34" s="1049"/>
      <c r="C34" s="1060"/>
      <c r="D34" s="1065"/>
      <c r="E34" s="1065"/>
      <c r="F34" s="1049"/>
      <c r="G34" s="1065"/>
      <c r="H34" s="1044"/>
      <c r="I34" s="134" t="s">
        <v>169</v>
      </c>
      <c r="J34" s="138" t="s">
        <v>6</v>
      </c>
      <c r="K34" s="138" t="s">
        <v>170</v>
      </c>
      <c r="L34" s="132" t="str">
        <f>VLOOKUP(K34,CódigosRetorno!$A$2:$B$2080,2,FALSE)</f>
        <v>Comprobante físico no se encuentra autorizado</v>
      </c>
      <c r="M34" s="131" t="s">
        <v>172</v>
      </c>
      <c r="N34" s="210"/>
    </row>
    <row r="35" spans="1:14" x14ac:dyDescent="0.3">
      <c r="A35" s="210"/>
      <c r="B35" s="430" t="s">
        <v>3224</v>
      </c>
      <c r="C35" s="430"/>
      <c r="D35" s="419"/>
      <c r="E35" s="425"/>
      <c r="F35" s="425"/>
      <c r="G35" s="432"/>
      <c r="H35" s="443"/>
      <c r="I35" s="422"/>
      <c r="J35" s="422"/>
      <c r="K35" s="422" t="s">
        <v>9</v>
      </c>
      <c r="L35" s="419" t="str">
        <f>VLOOKUP(K35,CódigosRetorno!$A$2:$B$2080,2,FALSE)</f>
        <v>-</v>
      </c>
      <c r="M35" s="422"/>
      <c r="N35" s="210"/>
    </row>
    <row r="36" spans="1:14" ht="24" x14ac:dyDescent="0.3">
      <c r="A36" s="210"/>
      <c r="B36" s="1048">
        <f>B28+1</f>
        <v>10</v>
      </c>
      <c r="C36" s="1059" t="s">
        <v>205</v>
      </c>
      <c r="D36" s="1061" t="s">
        <v>60</v>
      </c>
      <c r="E36" s="1061" t="s">
        <v>140</v>
      </c>
      <c r="F36" s="1048" t="s">
        <v>200</v>
      </c>
      <c r="G36" s="1061"/>
      <c r="H36" s="1043" t="s">
        <v>3225</v>
      </c>
      <c r="I36" s="132" t="s">
        <v>599</v>
      </c>
      <c r="J36" s="138" t="s">
        <v>6</v>
      </c>
      <c r="K36" s="140" t="s">
        <v>207</v>
      </c>
      <c r="L36" s="132" t="str">
        <f>VLOOKUP(K36,CódigosRetorno!$A$2:$B$2080,2,FALSE)</f>
        <v>El XML no contiene el tag o no existe informacion de RegistrationName del emisor del documento</v>
      </c>
      <c r="M36" s="131" t="s">
        <v>9</v>
      </c>
      <c r="N36" s="210"/>
    </row>
    <row r="37" spans="1:14" ht="60" x14ac:dyDescent="0.3">
      <c r="A37" s="210"/>
      <c r="B37" s="1049"/>
      <c r="C37" s="1060"/>
      <c r="D37" s="1065"/>
      <c r="E37" s="1065"/>
      <c r="F37" s="1049"/>
      <c r="G37" s="1065"/>
      <c r="H37" s="1044"/>
      <c r="I37" s="132" t="s">
        <v>1225</v>
      </c>
      <c r="J37" s="138" t="s">
        <v>203</v>
      </c>
      <c r="K37" s="140" t="s">
        <v>714</v>
      </c>
      <c r="L37" s="132" t="str">
        <f>VLOOKUP(K37,CódigosRetorno!$A$2:$B$2080,2,FALSE)</f>
        <v>RegistrationName - El nombre o razon social del emisor no cumple con el estandar</v>
      </c>
      <c r="M37" s="131" t="s">
        <v>9</v>
      </c>
      <c r="N37" s="210"/>
    </row>
    <row r="38" spans="1:14" ht="60" x14ac:dyDescent="0.3">
      <c r="A38" s="210"/>
      <c r="B38" s="131">
        <f>B36+1</f>
        <v>11</v>
      </c>
      <c r="C38" s="132" t="s">
        <v>3226</v>
      </c>
      <c r="D38" s="124" t="s">
        <v>60</v>
      </c>
      <c r="E38" s="124" t="s">
        <v>179</v>
      </c>
      <c r="F38" s="131" t="s">
        <v>200</v>
      </c>
      <c r="G38" s="124"/>
      <c r="H38" s="134" t="s">
        <v>3227</v>
      </c>
      <c r="I38" s="132" t="s">
        <v>2422</v>
      </c>
      <c r="J38" s="138" t="s">
        <v>203</v>
      </c>
      <c r="K38" s="140" t="s">
        <v>1123</v>
      </c>
      <c r="L38" s="132" t="str">
        <f>VLOOKUP(K38,CódigosRetorno!$A$2:$B$2080,2,FALSE)</f>
        <v>El nombre comercial del emisor no cumple con el formato establecido</v>
      </c>
      <c r="M38" s="131" t="s">
        <v>9</v>
      </c>
      <c r="N38" s="210"/>
    </row>
    <row r="39" spans="1:14" ht="60" x14ac:dyDescent="0.3">
      <c r="A39" s="210"/>
      <c r="B39" s="1057">
        <f>B38+1</f>
        <v>12</v>
      </c>
      <c r="C39" s="1208" t="s">
        <v>1126</v>
      </c>
      <c r="D39" s="1062" t="s">
        <v>60</v>
      </c>
      <c r="E39" s="1063" t="s">
        <v>179</v>
      </c>
      <c r="F39" s="131" t="s">
        <v>1127</v>
      </c>
      <c r="G39" s="124"/>
      <c r="H39" s="134" t="s">
        <v>3228</v>
      </c>
      <c r="I39" s="132" t="s">
        <v>1129</v>
      </c>
      <c r="J39" s="124" t="s">
        <v>203</v>
      </c>
      <c r="K39" s="138" t="s">
        <v>1130</v>
      </c>
      <c r="L39" s="132" t="str">
        <f>VLOOKUP(K39,CódigosRetorno!$A$2:$B$2080,2,FALSE)</f>
        <v>La dirección completa y detallada del domicilio fiscal del emisor no cumple con el formato establecido</v>
      </c>
      <c r="M39" s="141" t="s">
        <v>9</v>
      </c>
      <c r="N39" s="210"/>
    </row>
    <row r="40" spans="1:14" ht="60" x14ac:dyDescent="0.3">
      <c r="A40" s="210"/>
      <c r="B40" s="1057"/>
      <c r="C40" s="1209"/>
      <c r="D40" s="1063"/>
      <c r="E40" s="1063"/>
      <c r="F40" s="131" t="s">
        <v>1131</v>
      </c>
      <c r="G40" s="124"/>
      <c r="H40" s="134" t="s">
        <v>3229</v>
      </c>
      <c r="I40" s="132" t="s">
        <v>1133</v>
      </c>
      <c r="J40" s="124" t="s">
        <v>203</v>
      </c>
      <c r="K40" s="138" t="s">
        <v>1134</v>
      </c>
      <c r="L40" s="132" t="str">
        <f>VLOOKUP(K40,CódigosRetorno!$A$2:$B$2080,2,FALSE)</f>
        <v>La urbanización del domicilio fiscal del emisor no cumple con el formato establecido</v>
      </c>
      <c r="M40" s="141" t="s">
        <v>9</v>
      </c>
      <c r="N40" s="210"/>
    </row>
    <row r="41" spans="1:14" ht="60" x14ac:dyDescent="0.3">
      <c r="A41" s="210"/>
      <c r="B41" s="1057"/>
      <c r="C41" s="1209"/>
      <c r="D41" s="1063"/>
      <c r="E41" s="1063"/>
      <c r="F41" s="131" t="s">
        <v>223</v>
      </c>
      <c r="G41" s="124"/>
      <c r="H41" s="134" t="s">
        <v>3230</v>
      </c>
      <c r="I41" s="132" t="s">
        <v>1146</v>
      </c>
      <c r="J41" s="124" t="s">
        <v>203</v>
      </c>
      <c r="K41" s="138" t="s">
        <v>1137</v>
      </c>
      <c r="L41" s="132" t="str">
        <f>VLOOKUP(K41,CódigosRetorno!$A$2:$B$2080,2,FALSE)</f>
        <v>La provincia del domicilio fiscal del emisor no cumple con el formato establecido</v>
      </c>
      <c r="M41" s="141" t="s">
        <v>9</v>
      </c>
      <c r="N41" s="210"/>
    </row>
    <row r="42" spans="1:14" ht="48" x14ac:dyDescent="0.3">
      <c r="A42" s="210"/>
      <c r="B42" s="1057"/>
      <c r="C42" s="1209"/>
      <c r="D42" s="1063"/>
      <c r="E42" s="1063"/>
      <c r="F42" s="131" t="s">
        <v>211</v>
      </c>
      <c r="G42" s="124" t="s">
        <v>3231</v>
      </c>
      <c r="H42" s="134" t="s">
        <v>3232</v>
      </c>
      <c r="I42" s="132" t="s">
        <v>3233</v>
      </c>
      <c r="J42" s="124" t="s">
        <v>203</v>
      </c>
      <c r="K42" s="138" t="s">
        <v>1139</v>
      </c>
      <c r="L42" s="132" t="str">
        <f>VLOOKUP(K42,CódigosRetorno!$A$2:$B$2080,2,FALSE)</f>
        <v>El codigo de ubigeo del domicilio fiscal del emisor no es válido</v>
      </c>
      <c r="M42" s="131" t="s">
        <v>1140</v>
      </c>
      <c r="N42" s="210"/>
    </row>
    <row r="43" spans="1:14" ht="24" x14ac:dyDescent="0.3">
      <c r="A43" s="210"/>
      <c r="B43" s="1057"/>
      <c r="C43" s="1209"/>
      <c r="D43" s="1063"/>
      <c r="E43" s="1063"/>
      <c r="F43" s="1047"/>
      <c r="G43" s="131" t="s">
        <v>1141</v>
      </c>
      <c r="H43" s="139" t="s">
        <v>1046</v>
      </c>
      <c r="I43" s="132" t="s">
        <v>1142</v>
      </c>
      <c r="J43" s="124" t="s">
        <v>203</v>
      </c>
      <c r="K43" s="138" t="s">
        <v>1048</v>
      </c>
      <c r="L43" s="132" t="str">
        <f>VLOOKUP(K43,CódigosRetorno!$A$2:$B$2080,2,FALSE)</f>
        <v>El dato ingresado como atributo @schemeAgencyName es incorrecto.</v>
      </c>
      <c r="M43" s="131" t="s">
        <v>9</v>
      </c>
      <c r="N43" s="210"/>
    </row>
    <row r="44" spans="1:14" ht="24" x14ac:dyDescent="0.3">
      <c r="A44" s="210"/>
      <c r="B44" s="1057"/>
      <c r="C44" s="1209"/>
      <c r="D44" s="1063"/>
      <c r="E44" s="1063"/>
      <c r="F44" s="1047"/>
      <c r="G44" s="131" t="s">
        <v>1143</v>
      </c>
      <c r="H44" s="139" t="s">
        <v>1113</v>
      </c>
      <c r="I44" s="132" t="s">
        <v>1144</v>
      </c>
      <c r="J44" s="124" t="s">
        <v>203</v>
      </c>
      <c r="K44" s="138" t="s">
        <v>1115</v>
      </c>
      <c r="L44" s="132" t="str">
        <f>VLOOKUP(K44,CódigosRetorno!$A$2:$B$2080,2,FALSE)</f>
        <v>El dato ingresado como atributo @schemeName es incorrecto.</v>
      </c>
      <c r="M44" s="141" t="s">
        <v>9</v>
      </c>
      <c r="N44" s="210"/>
    </row>
    <row r="45" spans="1:14" ht="60" x14ac:dyDescent="0.3">
      <c r="A45" s="210"/>
      <c r="B45" s="1057"/>
      <c r="C45" s="1209"/>
      <c r="D45" s="1063"/>
      <c r="E45" s="1063"/>
      <c r="F45" s="131" t="s">
        <v>223</v>
      </c>
      <c r="G45" s="124"/>
      <c r="H45" s="134" t="s">
        <v>3234</v>
      </c>
      <c r="I45" s="132" t="s">
        <v>1146</v>
      </c>
      <c r="J45" s="124" t="s">
        <v>203</v>
      </c>
      <c r="K45" s="138" t="s">
        <v>1147</v>
      </c>
      <c r="L45" s="132" t="str">
        <f>VLOOKUP(K45,CódigosRetorno!$A$2:$B$2080,2,FALSE)</f>
        <v>El departamento del domicilio fiscal del emisor no cumple con el formato establecido</v>
      </c>
      <c r="M45" s="141" t="s">
        <v>9</v>
      </c>
      <c r="N45" s="210"/>
    </row>
    <row r="46" spans="1:14" ht="60" x14ac:dyDescent="0.3">
      <c r="A46" s="210"/>
      <c r="B46" s="1057"/>
      <c r="C46" s="1209"/>
      <c r="D46" s="1063"/>
      <c r="E46" s="1063"/>
      <c r="F46" s="131" t="s">
        <v>223</v>
      </c>
      <c r="G46" s="124"/>
      <c r="H46" s="134" t="s">
        <v>3235</v>
      </c>
      <c r="I46" s="132" t="s">
        <v>1146</v>
      </c>
      <c r="J46" s="124" t="s">
        <v>203</v>
      </c>
      <c r="K46" s="138" t="s">
        <v>1149</v>
      </c>
      <c r="L46" s="132" t="str">
        <f>VLOOKUP(K46,CódigosRetorno!$A$2:$B$2080,2,FALSE)</f>
        <v>El distrito del domicilio fiscal del emisor no cumple con el formato establecido</v>
      </c>
      <c r="M46" s="141" t="s">
        <v>9</v>
      </c>
      <c r="N46" s="210"/>
    </row>
    <row r="47" spans="1:14" ht="48" x14ac:dyDescent="0.3">
      <c r="A47" s="210"/>
      <c r="B47" s="1057"/>
      <c r="C47" s="1209"/>
      <c r="D47" s="1063"/>
      <c r="E47" s="1063"/>
      <c r="F47" s="131" t="s">
        <v>325</v>
      </c>
      <c r="G47" s="124" t="s">
        <v>3236</v>
      </c>
      <c r="H47" s="134" t="s">
        <v>3237</v>
      </c>
      <c r="I47" s="132" t="s">
        <v>1151</v>
      </c>
      <c r="J47" s="124" t="s">
        <v>203</v>
      </c>
      <c r="K47" s="138" t="s">
        <v>1152</v>
      </c>
      <c r="L47" s="132" t="str">
        <f>VLOOKUP(K47,CódigosRetorno!$A$2:$B$2080,2,FALSE)</f>
        <v>El codigo de pais debe ser PE</v>
      </c>
      <c r="M47" s="131" t="s">
        <v>1153</v>
      </c>
      <c r="N47" s="210"/>
    </row>
    <row r="48" spans="1:14" ht="24" x14ac:dyDescent="0.3">
      <c r="A48" s="210"/>
      <c r="B48" s="1057"/>
      <c r="C48" s="1209"/>
      <c r="D48" s="1063"/>
      <c r="E48" s="1063"/>
      <c r="F48" s="1047"/>
      <c r="G48" s="141" t="s">
        <v>1154</v>
      </c>
      <c r="H48" s="134" t="s">
        <v>1083</v>
      </c>
      <c r="I48" s="132" t="s">
        <v>1155</v>
      </c>
      <c r="J48" s="124" t="s">
        <v>203</v>
      </c>
      <c r="K48" s="138" t="s">
        <v>1085</v>
      </c>
      <c r="L48" s="132" t="str">
        <f>VLOOKUP(K48,CódigosRetorno!$A$2:$B$2080,2,FALSE)</f>
        <v>El dato ingresado como atributo @listID es incorrecto.</v>
      </c>
      <c r="M48" s="131" t="s">
        <v>9</v>
      </c>
      <c r="N48" s="210"/>
    </row>
    <row r="49" spans="1:14" ht="48" x14ac:dyDescent="0.3">
      <c r="A49" s="210"/>
      <c r="B49" s="1057"/>
      <c r="C49" s="1209"/>
      <c r="D49" s="1063"/>
      <c r="E49" s="1063"/>
      <c r="F49" s="1047"/>
      <c r="G49" s="141" t="s">
        <v>1156</v>
      </c>
      <c r="H49" s="134" t="s">
        <v>1065</v>
      </c>
      <c r="I49" s="132" t="s">
        <v>1089</v>
      </c>
      <c r="J49" s="124" t="s">
        <v>203</v>
      </c>
      <c r="K49" s="138" t="s">
        <v>1066</v>
      </c>
      <c r="L49" s="132" t="str">
        <f>VLOOKUP(K49,CódigosRetorno!$A$2:$B$2080,2,FALSE)</f>
        <v>El dato ingresado como atributo @listAgencyName es incorrecto.</v>
      </c>
      <c r="M49" s="141" t="s">
        <v>9</v>
      </c>
      <c r="N49" s="210"/>
    </row>
    <row r="50" spans="1:14" ht="24" x14ac:dyDescent="0.3">
      <c r="A50" s="210"/>
      <c r="B50" s="1057"/>
      <c r="C50" s="1209"/>
      <c r="D50" s="1063"/>
      <c r="E50" s="1063"/>
      <c r="F50" s="1047"/>
      <c r="G50" s="131" t="s">
        <v>1157</v>
      </c>
      <c r="H50" s="134" t="s">
        <v>1068</v>
      </c>
      <c r="I50" s="132" t="s">
        <v>1158</v>
      </c>
      <c r="J50" s="138" t="s">
        <v>203</v>
      </c>
      <c r="K50" s="140" t="s">
        <v>1070</v>
      </c>
      <c r="L50" s="132" t="str">
        <f>VLOOKUP(K50,CódigosRetorno!$A$2:$B$2080,2,FALSE)</f>
        <v>El dato ingresado como atributo @listName es incorrecto.</v>
      </c>
      <c r="M50" s="141" t="s">
        <v>9</v>
      </c>
      <c r="N50" s="210"/>
    </row>
    <row r="51" spans="1:14" ht="36" x14ac:dyDescent="0.3">
      <c r="A51" s="210"/>
      <c r="B51" s="1045">
        <f>B39+1</f>
        <v>13</v>
      </c>
      <c r="C51" s="1042" t="s">
        <v>623</v>
      </c>
      <c r="D51" s="1063" t="s">
        <v>60</v>
      </c>
      <c r="E51" s="1061" t="s">
        <v>140</v>
      </c>
      <c r="F51" s="1048" t="s">
        <v>184</v>
      </c>
      <c r="G51" s="1061" t="s">
        <v>1094</v>
      </c>
      <c r="H51" s="1043" t="s">
        <v>3238</v>
      </c>
      <c r="I51" s="132" t="s">
        <v>3239</v>
      </c>
      <c r="J51" s="138" t="s">
        <v>6</v>
      </c>
      <c r="K51" s="140" t="s">
        <v>1097</v>
      </c>
      <c r="L51" s="132" t="str">
        <f>VLOOKUP(K51,CódigosRetorno!$A$2:$B$2080,2,FALSE)</f>
        <v>El XML contiene mas de un tag como elemento de numero de documento del emisor</v>
      </c>
      <c r="M51" s="131" t="s">
        <v>9</v>
      </c>
      <c r="N51" s="210"/>
    </row>
    <row r="52" spans="1:14" ht="24" x14ac:dyDescent="0.3">
      <c r="A52" s="210"/>
      <c r="B52" s="1108"/>
      <c r="C52" s="1042"/>
      <c r="D52" s="1063"/>
      <c r="E52" s="1062"/>
      <c r="F52" s="1057"/>
      <c r="G52" s="1062"/>
      <c r="H52" s="1058"/>
      <c r="I52" s="132" t="s">
        <v>186</v>
      </c>
      <c r="J52" s="138" t="s">
        <v>6</v>
      </c>
      <c r="K52" s="140" t="s">
        <v>187</v>
      </c>
      <c r="L52" s="132" t="str">
        <f>VLOOKUP(K52,CódigosRetorno!$A$2:$B$2080,2,FALSE)</f>
        <v>Número de RUC del nombre del archivo no coincide con el consignado en el contenido del archivo XML</v>
      </c>
      <c r="M52" s="131" t="s">
        <v>9</v>
      </c>
      <c r="N52" s="210"/>
    </row>
    <row r="53" spans="1:14" ht="24" x14ac:dyDescent="0.3">
      <c r="A53" s="210"/>
      <c r="B53" s="1108"/>
      <c r="C53" s="1042"/>
      <c r="D53" s="1063"/>
      <c r="E53" s="1062"/>
      <c r="F53" s="1057"/>
      <c r="G53" s="1062"/>
      <c r="H53" s="1058"/>
      <c r="I53" s="132" t="s">
        <v>1098</v>
      </c>
      <c r="J53" s="138" t="s">
        <v>6</v>
      </c>
      <c r="K53" s="140" t="s">
        <v>1099</v>
      </c>
      <c r="L53" s="132" t="str">
        <f>VLOOKUP(K53,CódigosRetorno!$A$2:$B$2080,2,FALSE)</f>
        <v>El contribuyente no esta activo</v>
      </c>
      <c r="M53" s="131" t="s">
        <v>253</v>
      </c>
      <c r="N53" s="210"/>
    </row>
    <row r="54" spans="1:14" ht="24" x14ac:dyDescent="0.3">
      <c r="A54" s="210"/>
      <c r="B54" s="1108"/>
      <c r="C54" s="1042"/>
      <c r="D54" s="1063"/>
      <c r="E54" s="1062"/>
      <c r="F54" s="1057"/>
      <c r="G54" s="1062"/>
      <c r="H54" s="1058"/>
      <c r="I54" s="132" t="s">
        <v>626</v>
      </c>
      <c r="J54" s="138" t="s">
        <v>6</v>
      </c>
      <c r="K54" s="140" t="s">
        <v>627</v>
      </c>
      <c r="L54" s="132" t="str">
        <f>VLOOKUP(K54,CódigosRetorno!$A$2:$B$2080,2,FALSE)</f>
        <v>El contribuyente no esta habido</v>
      </c>
      <c r="M54" s="131" t="s">
        <v>253</v>
      </c>
      <c r="N54" s="210"/>
    </row>
    <row r="55" spans="1:14" ht="36" x14ac:dyDescent="0.3">
      <c r="A55" s="210"/>
      <c r="B55" s="1108"/>
      <c r="C55" s="1042"/>
      <c r="D55" s="1063"/>
      <c r="E55" s="1062"/>
      <c r="F55" s="1057"/>
      <c r="G55" s="1062"/>
      <c r="H55" s="1058"/>
      <c r="I55" s="132" t="s">
        <v>3240</v>
      </c>
      <c r="J55" s="138" t="s">
        <v>6</v>
      </c>
      <c r="K55" s="140" t="s">
        <v>3241</v>
      </c>
      <c r="L55" s="132" t="str">
        <f>VLOOKUP(K55,CódigosRetorno!$A$2:$B$2080,2,FALSE)</f>
        <v>Emisor no se encuentra afecto a Renta de tercera categoría</v>
      </c>
      <c r="M55" s="131" t="s">
        <v>9</v>
      </c>
      <c r="N55" s="210"/>
    </row>
    <row r="56" spans="1:14" ht="48" x14ac:dyDescent="0.3">
      <c r="A56" s="210"/>
      <c r="B56" s="1108"/>
      <c r="C56" s="1042"/>
      <c r="D56" s="1063"/>
      <c r="E56" s="1062"/>
      <c r="F56" s="1049"/>
      <c r="G56" s="1065"/>
      <c r="H56" s="1044"/>
      <c r="I56" s="582" t="s">
        <v>8054</v>
      </c>
      <c r="J56" s="131" t="s">
        <v>6</v>
      </c>
      <c r="K56" s="138" t="s">
        <v>8053</v>
      </c>
      <c r="L56" s="132" t="str">
        <f>VLOOKUP(K56,CódigosRetorno!$A$2:$B$2080,2,FALSE)</f>
        <v>El emisor electronico es un Sujeto sin capacidad operativa (SSCO)</v>
      </c>
      <c r="M56" s="131" t="s">
        <v>1604</v>
      </c>
      <c r="N56" s="210"/>
    </row>
    <row r="57" spans="1:14" ht="24" x14ac:dyDescent="0.3">
      <c r="A57" s="210"/>
      <c r="B57" s="1108"/>
      <c r="C57" s="1042"/>
      <c r="D57" s="1063"/>
      <c r="E57" s="1062"/>
      <c r="F57" s="1048" t="s">
        <v>1106</v>
      </c>
      <c r="G57" s="1061" t="s">
        <v>1107</v>
      </c>
      <c r="H57" s="1043" t="s">
        <v>3242</v>
      </c>
      <c r="I57" s="132" t="s">
        <v>1109</v>
      </c>
      <c r="J57" s="138" t="s">
        <v>6</v>
      </c>
      <c r="K57" s="140" t="s">
        <v>1110</v>
      </c>
      <c r="L57" s="132" t="str">
        <f>VLOOKUP(K57,CódigosRetorno!$A$2:$B$2080,2,FALSE)</f>
        <v>El XML no contiene el tag o no existe informacion en tipo de documento del emisor.</v>
      </c>
      <c r="M57" s="131" t="s">
        <v>9</v>
      </c>
      <c r="N57" s="210"/>
    </row>
    <row r="58" spans="1:14" x14ac:dyDescent="0.3">
      <c r="A58" s="210"/>
      <c r="B58" s="1108"/>
      <c r="C58" s="1042"/>
      <c r="D58" s="1063"/>
      <c r="E58" s="1065"/>
      <c r="F58" s="1049"/>
      <c r="G58" s="1065"/>
      <c r="H58" s="1044"/>
      <c r="I58" s="132" t="s">
        <v>3243</v>
      </c>
      <c r="J58" s="138" t="s">
        <v>6</v>
      </c>
      <c r="K58" s="140" t="s">
        <v>1111</v>
      </c>
      <c r="L58" s="132" t="str">
        <f>VLOOKUP(K58,CódigosRetorno!$A$2:$B$2080,2,FALSE)</f>
        <v>El dato ingresado no cumple con el estandar</v>
      </c>
      <c r="M58" s="131" t="s">
        <v>9</v>
      </c>
      <c r="N58" s="210"/>
    </row>
    <row r="59" spans="1:14" ht="24" x14ac:dyDescent="0.3">
      <c r="A59" s="210"/>
      <c r="B59" s="1108"/>
      <c r="C59" s="1042"/>
      <c r="D59" s="1063"/>
      <c r="E59" s="1063" t="s">
        <v>179</v>
      </c>
      <c r="F59" s="1048"/>
      <c r="G59" s="141" t="s">
        <v>1112</v>
      </c>
      <c r="H59" s="327" t="s">
        <v>1113</v>
      </c>
      <c r="I59" s="132" t="s">
        <v>1114</v>
      </c>
      <c r="J59" s="124" t="s">
        <v>203</v>
      </c>
      <c r="K59" s="138" t="s">
        <v>1115</v>
      </c>
      <c r="L59" s="132" t="str">
        <f>VLOOKUP(K59,CódigosRetorno!$A$2:$B$2080,2,FALSE)</f>
        <v>El dato ingresado como atributo @schemeName es incorrecto.</v>
      </c>
      <c r="M59" s="131" t="s">
        <v>9</v>
      </c>
      <c r="N59" s="210"/>
    </row>
    <row r="60" spans="1:14" ht="24" x14ac:dyDescent="0.3">
      <c r="A60" s="210"/>
      <c r="B60" s="1108"/>
      <c r="C60" s="1042"/>
      <c r="D60" s="1063"/>
      <c r="E60" s="1063"/>
      <c r="F60" s="1057"/>
      <c r="G60" s="141" t="s">
        <v>1045</v>
      </c>
      <c r="H60" s="327" t="s">
        <v>1046</v>
      </c>
      <c r="I60" s="132" t="s">
        <v>1047</v>
      </c>
      <c r="J60" s="124" t="s">
        <v>203</v>
      </c>
      <c r="K60" s="138" t="s">
        <v>1048</v>
      </c>
      <c r="L60" s="132" t="str">
        <f>VLOOKUP(K60,CódigosRetorno!$A$2:$B$2080,2,FALSE)</f>
        <v>El dato ingresado como atributo @schemeAgencyName es incorrecto.</v>
      </c>
      <c r="M60" s="131" t="s">
        <v>9</v>
      </c>
      <c r="N60" s="210"/>
    </row>
    <row r="61" spans="1:14" ht="36" x14ac:dyDescent="0.3">
      <c r="A61" s="210"/>
      <c r="B61" s="1046"/>
      <c r="C61" s="1042"/>
      <c r="D61" s="1063"/>
      <c r="E61" s="1063"/>
      <c r="F61" s="1049"/>
      <c r="G61" s="141" t="s">
        <v>1116</v>
      </c>
      <c r="H61" s="327" t="s">
        <v>1117</v>
      </c>
      <c r="I61" s="132" t="s">
        <v>1118</v>
      </c>
      <c r="J61" s="138" t="s">
        <v>203</v>
      </c>
      <c r="K61" s="140" t="s">
        <v>1119</v>
      </c>
      <c r="L61" s="132" t="str">
        <f>VLOOKUP(K61,CódigosRetorno!$A$2:$B$2080,2,FALSE)</f>
        <v>El dato ingresado como atributo @schemeURI es incorrecto.</v>
      </c>
      <c r="M61" s="131" t="s">
        <v>9</v>
      </c>
      <c r="N61" s="210"/>
    </row>
    <row r="62" spans="1:14" x14ac:dyDescent="0.3">
      <c r="A62" s="210"/>
      <c r="B62" s="479" t="s">
        <v>3244</v>
      </c>
      <c r="C62" s="479"/>
      <c r="D62" s="480"/>
      <c r="E62" s="481"/>
      <c r="F62" s="481"/>
      <c r="G62" s="482"/>
      <c r="H62" s="483"/>
      <c r="I62" s="484"/>
      <c r="J62" s="484"/>
      <c r="K62" s="484" t="s">
        <v>9</v>
      </c>
      <c r="L62" s="483" t="str">
        <f>VLOOKUP(K62,CódigosRetorno!$A$2:$B$2080,2,FALSE)</f>
        <v>-</v>
      </c>
      <c r="M62" s="484"/>
      <c r="N62" s="210"/>
    </row>
    <row r="63" spans="1:14" ht="36" x14ac:dyDescent="0.3">
      <c r="A63" s="210"/>
      <c r="B63" s="1045">
        <f>B51+1</f>
        <v>14</v>
      </c>
      <c r="C63" s="1059" t="s">
        <v>3245</v>
      </c>
      <c r="D63" s="1061" t="s">
        <v>60</v>
      </c>
      <c r="E63" s="1061" t="s">
        <v>140</v>
      </c>
      <c r="F63" s="1048" t="s">
        <v>295</v>
      </c>
      <c r="G63" s="1061"/>
      <c r="H63" s="1043" t="s">
        <v>3246</v>
      </c>
      <c r="I63" s="132" t="s">
        <v>3247</v>
      </c>
      <c r="J63" s="138" t="s">
        <v>6</v>
      </c>
      <c r="K63" s="140" t="s">
        <v>1201</v>
      </c>
      <c r="L63" s="132" t="str">
        <f>VLOOKUP(K63,CódigosRetorno!$A$2:$B$2080,2,FALSE)</f>
        <v>El XML contiene mas de un tag como elemento de numero de documento del receptor.</v>
      </c>
      <c r="M63" s="131" t="s">
        <v>9</v>
      </c>
      <c r="N63" s="210"/>
    </row>
    <row r="64" spans="1:14" ht="36" x14ac:dyDescent="0.3">
      <c r="A64" s="210"/>
      <c r="B64" s="1108"/>
      <c r="C64" s="1068"/>
      <c r="D64" s="1062"/>
      <c r="E64" s="1062"/>
      <c r="F64" s="1057"/>
      <c r="G64" s="1062"/>
      <c r="H64" s="1058"/>
      <c r="I64" s="132" t="s">
        <v>63</v>
      </c>
      <c r="J64" s="138" t="s">
        <v>6</v>
      </c>
      <c r="K64" s="140" t="s">
        <v>857</v>
      </c>
      <c r="L64" s="132" t="str">
        <f>VLOOKUP(K64,CódigosRetorno!$A$2:$B$2080,2,FALSE)</f>
        <v>El XML no contiene el tag o no existe informacion del número de documento de identidad del receptor del documento</v>
      </c>
      <c r="M64" s="131" t="s">
        <v>9</v>
      </c>
      <c r="N64" s="210"/>
    </row>
    <row r="65" spans="1:14" ht="24" x14ac:dyDescent="0.3">
      <c r="A65" s="210"/>
      <c r="B65" s="1108"/>
      <c r="C65" s="1068"/>
      <c r="D65" s="1062"/>
      <c r="E65" s="1062"/>
      <c r="F65" s="1057"/>
      <c r="G65" s="1062"/>
      <c r="H65" s="1058"/>
      <c r="I65" s="132" t="s">
        <v>3248</v>
      </c>
      <c r="J65" s="138" t="s">
        <v>6</v>
      </c>
      <c r="K65" s="140" t="s">
        <v>3249</v>
      </c>
      <c r="L65" s="132" t="str">
        <f>VLOOKUP(K65,CódigosRetorno!$A$2:$B$2080,2,FALSE)</f>
        <v>Número de DNI no existe</v>
      </c>
      <c r="M65" s="131" t="s">
        <v>253</v>
      </c>
      <c r="N65" s="210"/>
    </row>
    <row r="66" spans="1:14" ht="36" x14ac:dyDescent="0.3">
      <c r="A66" s="210"/>
      <c r="B66" s="1108"/>
      <c r="C66" s="1068"/>
      <c r="D66" s="1062"/>
      <c r="E66" s="1062"/>
      <c r="F66" s="1057"/>
      <c r="G66" s="1062"/>
      <c r="H66" s="1058"/>
      <c r="I66" s="132" t="s">
        <v>3250</v>
      </c>
      <c r="J66" s="138" t="s">
        <v>6</v>
      </c>
      <c r="K66" s="140" t="s">
        <v>3251</v>
      </c>
      <c r="L66" s="132" t="str">
        <f>VLOOKUP(K66,CódigosRetorno!$A$2:$B$2080,2,FALSE)</f>
        <v>Número de DNI corresponde a una persona fallecida a la fecha de emision</v>
      </c>
      <c r="M66" s="131" t="s">
        <v>253</v>
      </c>
      <c r="N66" s="210"/>
    </row>
    <row r="67" spans="1:14" ht="36" x14ac:dyDescent="0.3">
      <c r="A67" s="210"/>
      <c r="B67" s="1108"/>
      <c r="C67" s="1068"/>
      <c r="D67" s="1062"/>
      <c r="E67" s="1062"/>
      <c r="F67" s="1057"/>
      <c r="G67" s="1062"/>
      <c r="H67" s="1058"/>
      <c r="I67" s="132" t="s">
        <v>3252</v>
      </c>
      <c r="J67" s="138" t="s">
        <v>6</v>
      </c>
      <c r="K67" s="140" t="s">
        <v>3253</v>
      </c>
      <c r="L67" s="132" t="str">
        <f>VLOOKUP(K67,CódigosRetorno!$A$2:$B$2080,2,FALSE)</f>
        <v>Número de DNI corresponde a una persona menor de edad</v>
      </c>
      <c r="M67" s="131" t="s">
        <v>253</v>
      </c>
      <c r="N67" s="210"/>
    </row>
    <row r="68" spans="1:14" ht="36" x14ac:dyDescent="0.3">
      <c r="A68" s="210"/>
      <c r="B68" s="1108"/>
      <c r="C68" s="1068"/>
      <c r="D68" s="1062"/>
      <c r="E68" s="1062"/>
      <c r="F68" s="1057"/>
      <c r="G68" s="1062"/>
      <c r="H68" s="1058"/>
      <c r="I68" s="132" t="s">
        <v>3254</v>
      </c>
      <c r="J68" s="138" t="s">
        <v>6</v>
      </c>
      <c r="K68" s="140" t="s">
        <v>3255</v>
      </c>
      <c r="L68" s="132" t="str">
        <f>VLOOKUP(K68,CódigosRetorno!$A$2:$B$2080,2,FALSE)</f>
        <v>Número de DNI tiene un Numero de RUC asignado activo</v>
      </c>
      <c r="M68" s="131"/>
      <c r="N68" s="210"/>
    </row>
    <row r="69" spans="1:14" ht="60" x14ac:dyDescent="0.3">
      <c r="A69" s="210"/>
      <c r="B69" s="1108"/>
      <c r="C69" s="1068"/>
      <c r="D69" s="1062"/>
      <c r="E69" s="1062"/>
      <c r="F69" s="1057"/>
      <c r="G69" s="1062"/>
      <c r="H69" s="1058"/>
      <c r="I69" s="132" t="s">
        <v>3256</v>
      </c>
      <c r="J69" s="138" t="s">
        <v>6</v>
      </c>
      <c r="K69" s="140" t="s">
        <v>1210</v>
      </c>
      <c r="L69" s="132" t="str">
        <f>VLOOKUP(K69,CódigosRetorno!$A$2:$B$2080,2,FALSE)</f>
        <v>El dato ingresado como numero de documento de identidad del receptor no cumple con el formato establecido</v>
      </c>
      <c r="M69" s="141" t="s">
        <v>9</v>
      </c>
      <c r="N69" s="210"/>
    </row>
    <row r="70" spans="1:14" ht="24" x14ac:dyDescent="0.3">
      <c r="A70" s="210"/>
      <c r="B70" s="1108"/>
      <c r="C70" s="1068"/>
      <c r="D70" s="1062"/>
      <c r="E70" s="1062"/>
      <c r="F70" s="1048" t="s">
        <v>1213</v>
      </c>
      <c r="G70" s="1061" t="s">
        <v>3257</v>
      </c>
      <c r="H70" s="1043" t="s">
        <v>3258</v>
      </c>
      <c r="I70" s="132" t="s">
        <v>1215</v>
      </c>
      <c r="J70" s="138" t="s">
        <v>6</v>
      </c>
      <c r="K70" s="140" t="s">
        <v>863</v>
      </c>
      <c r="L70" s="132" t="str">
        <f>VLOOKUP(K70,CódigosRetorno!$A$2:$B$2080,2,FALSE)</f>
        <v>El XML no contiene el tag o no existe informacion del tipo de documento de identidad del receptor del documento</v>
      </c>
      <c r="M70" s="141" t="s">
        <v>9</v>
      </c>
      <c r="N70" s="210"/>
    </row>
    <row r="71" spans="1:14" ht="24" x14ac:dyDescent="0.3">
      <c r="A71" s="210"/>
      <c r="B71" s="1108"/>
      <c r="C71" s="1068"/>
      <c r="D71" s="1062"/>
      <c r="E71" s="1065"/>
      <c r="F71" s="1049"/>
      <c r="G71" s="1065"/>
      <c r="H71" s="1044"/>
      <c r="I71" s="132" t="s">
        <v>3259</v>
      </c>
      <c r="J71" s="138" t="s">
        <v>6</v>
      </c>
      <c r="K71" s="140" t="s">
        <v>1217</v>
      </c>
      <c r="L71" s="132" t="str">
        <f>VLOOKUP(K71,CódigosRetorno!$A$2:$B$2080,2,FALSE)</f>
        <v>El dato ingresado en el tipo de documento de identidad del receptor no esta permitido.</v>
      </c>
      <c r="M71" s="131" t="s">
        <v>464</v>
      </c>
      <c r="N71" s="210"/>
    </row>
    <row r="72" spans="1:14" ht="24" x14ac:dyDescent="0.3">
      <c r="A72" s="210"/>
      <c r="B72" s="1108"/>
      <c r="C72" s="1068"/>
      <c r="D72" s="1062"/>
      <c r="E72" s="1061" t="s">
        <v>179</v>
      </c>
      <c r="F72" s="1047"/>
      <c r="G72" s="141" t="s">
        <v>1112</v>
      </c>
      <c r="H72" s="134" t="s">
        <v>1113</v>
      </c>
      <c r="I72" s="132" t="s">
        <v>1114</v>
      </c>
      <c r="J72" s="124" t="s">
        <v>203</v>
      </c>
      <c r="K72" s="138" t="s">
        <v>1115</v>
      </c>
      <c r="L72" s="132" t="str">
        <f>VLOOKUP(K72,CódigosRetorno!$A$2:$B$2080,2,FALSE)</f>
        <v>El dato ingresado como atributo @schemeName es incorrecto.</v>
      </c>
      <c r="M72" s="141" t="s">
        <v>9</v>
      </c>
      <c r="N72" s="210"/>
    </row>
    <row r="73" spans="1:14" ht="24" x14ac:dyDescent="0.3">
      <c r="A73" s="210"/>
      <c r="B73" s="1108"/>
      <c r="C73" s="1068"/>
      <c r="D73" s="1062"/>
      <c r="E73" s="1062"/>
      <c r="F73" s="1047"/>
      <c r="G73" s="141" t="s">
        <v>1045</v>
      </c>
      <c r="H73" s="134" t="s">
        <v>1046</v>
      </c>
      <c r="I73" s="132" t="s">
        <v>1047</v>
      </c>
      <c r="J73" s="124" t="s">
        <v>203</v>
      </c>
      <c r="K73" s="138" t="s">
        <v>1048</v>
      </c>
      <c r="L73" s="132" t="str">
        <f>VLOOKUP(K73,CódigosRetorno!$A$2:$B$2080,2,FALSE)</f>
        <v>El dato ingresado como atributo @schemeAgencyName es incorrecto.</v>
      </c>
      <c r="M73" s="141" t="s">
        <v>9</v>
      </c>
      <c r="N73" s="210"/>
    </row>
    <row r="74" spans="1:14" ht="36" x14ac:dyDescent="0.3">
      <c r="A74" s="210"/>
      <c r="B74" s="1046"/>
      <c r="C74" s="1060"/>
      <c r="D74" s="1065"/>
      <c r="E74" s="1065"/>
      <c r="F74" s="1047"/>
      <c r="G74" s="141" t="s">
        <v>1116</v>
      </c>
      <c r="H74" s="134" t="s">
        <v>1117</v>
      </c>
      <c r="I74" s="132" t="s">
        <v>1118</v>
      </c>
      <c r="J74" s="138" t="s">
        <v>203</v>
      </c>
      <c r="K74" s="140" t="s">
        <v>1119</v>
      </c>
      <c r="L74" s="132" t="str">
        <f>VLOOKUP(K74,CódigosRetorno!$A$2:$B$2080,2,FALSE)</f>
        <v>El dato ingresado como atributo @schemeURI es incorrecto.</v>
      </c>
      <c r="M74" s="141" t="s">
        <v>9</v>
      </c>
      <c r="N74" s="210"/>
    </row>
    <row r="75" spans="1:14" ht="24" x14ac:dyDescent="0.3">
      <c r="A75" s="210"/>
      <c r="B75" s="1048">
        <f>B63+1</f>
        <v>15</v>
      </c>
      <c r="C75" s="1059" t="s">
        <v>3260</v>
      </c>
      <c r="D75" s="1061" t="s">
        <v>60</v>
      </c>
      <c r="E75" s="1061" t="s">
        <v>140</v>
      </c>
      <c r="F75" s="1048" t="s">
        <v>200</v>
      </c>
      <c r="G75" s="1061"/>
      <c r="H75" s="1043" t="s">
        <v>3261</v>
      </c>
      <c r="I75" s="132" t="s">
        <v>599</v>
      </c>
      <c r="J75" s="138" t="s">
        <v>6</v>
      </c>
      <c r="K75" s="140" t="s">
        <v>1224</v>
      </c>
      <c r="L75" s="132" t="str">
        <f>VLOOKUP(K75,CódigosRetorno!$A$2:$B$2080,2,FALSE)</f>
        <v>El XML no contiene el tag o no existe informacion de RegistrationName del receptor del documento</v>
      </c>
      <c r="M75" s="131" t="s">
        <v>9</v>
      </c>
      <c r="N75" s="210"/>
    </row>
    <row r="76" spans="1:14" ht="60" x14ac:dyDescent="0.3">
      <c r="A76" s="210"/>
      <c r="B76" s="1049"/>
      <c r="C76" s="1060"/>
      <c r="D76" s="1065"/>
      <c r="E76" s="1065"/>
      <c r="F76" s="1049"/>
      <c r="G76" s="1065"/>
      <c r="H76" s="1044"/>
      <c r="I76" s="132" t="s">
        <v>1125</v>
      </c>
      <c r="J76" s="138" t="s">
        <v>6</v>
      </c>
      <c r="K76" s="140" t="s">
        <v>1226</v>
      </c>
      <c r="L76" s="132" t="str">
        <f>VLOOKUP(K76,CódigosRetorno!$A$2:$B$2080,2,FALSE)</f>
        <v>RegistrationName -  El dato ingresado no cumple con el estandar</v>
      </c>
      <c r="M76" s="131" t="s">
        <v>9</v>
      </c>
      <c r="N76" s="210"/>
    </row>
    <row r="77" spans="1:14" ht="24" x14ac:dyDescent="0.3">
      <c r="A77" s="210"/>
      <c r="B77" s="1048">
        <f>B75+1</f>
        <v>16</v>
      </c>
      <c r="C77" s="1059" t="s">
        <v>3262</v>
      </c>
      <c r="D77" s="1063" t="s">
        <v>60</v>
      </c>
      <c r="E77" s="1063" t="s">
        <v>140</v>
      </c>
      <c r="F77" s="1048" t="s">
        <v>292</v>
      </c>
      <c r="G77" s="1061"/>
      <c r="H77" s="1043" t="s">
        <v>3263</v>
      </c>
      <c r="I77" s="132" t="s">
        <v>599</v>
      </c>
      <c r="J77" s="138" t="s">
        <v>6</v>
      </c>
      <c r="K77" s="140" t="s">
        <v>3264</v>
      </c>
      <c r="L77" s="132" t="str">
        <f>VLOOKUP(K77,CódigosRetorno!$A$2:$B$2080,2,FALSE)</f>
        <v>El XML no contiene el tag o no existe informacion de la dirección completa y detallada en domicilio del vendedor</v>
      </c>
      <c r="M77" s="131" t="s">
        <v>9</v>
      </c>
      <c r="N77" s="210"/>
    </row>
    <row r="78" spans="1:14" ht="60" x14ac:dyDescent="0.3">
      <c r="A78" s="210"/>
      <c r="B78" s="1057"/>
      <c r="C78" s="1068"/>
      <c r="D78" s="1063"/>
      <c r="E78" s="1063"/>
      <c r="F78" s="1057"/>
      <c r="G78" s="1062"/>
      <c r="H78" s="1058"/>
      <c r="I78" s="132" t="s">
        <v>3265</v>
      </c>
      <c r="J78" s="124" t="s">
        <v>6</v>
      </c>
      <c r="K78" s="140" t="s">
        <v>3266</v>
      </c>
      <c r="L78" s="132" t="str">
        <f>VLOOKUP(K78,CódigosRetorno!$A$2:$B$2080,2,FALSE)</f>
        <v>La dirección completa y detallada del domicilio del vendedor no cumple con el formato establecido</v>
      </c>
      <c r="M78" s="141" t="s">
        <v>9</v>
      </c>
      <c r="N78" s="210"/>
    </row>
    <row r="79" spans="1:14" ht="48" x14ac:dyDescent="0.3">
      <c r="A79" s="210"/>
      <c r="B79" s="1057"/>
      <c r="C79" s="1068"/>
      <c r="D79" s="1063"/>
      <c r="E79" s="1063"/>
      <c r="F79" s="1049"/>
      <c r="G79" s="1065"/>
      <c r="H79" s="1044"/>
      <c r="I79" s="132" t="s">
        <v>3267</v>
      </c>
      <c r="J79" s="124" t="s">
        <v>6</v>
      </c>
      <c r="K79" s="140" t="s">
        <v>3266</v>
      </c>
      <c r="L79" s="132" t="str">
        <f>VLOOKUP(K79,CódigosRetorno!$A$2:$B$2080,2,FALSE)</f>
        <v>La dirección completa y detallada del domicilio del vendedor no cumple con el formato establecido</v>
      </c>
      <c r="M79" s="141" t="s">
        <v>9</v>
      </c>
      <c r="N79" s="210"/>
    </row>
    <row r="80" spans="1:14" ht="60" x14ac:dyDescent="0.3">
      <c r="A80" s="210"/>
      <c r="B80" s="1057"/>
      <c r="C80" s="1068"/>
      <c r="D80" s="1063"/>
      <c r="E80" s="1063"/>
      <c r="F80" s="131" t="s">
        <v>1131</v>
      </c>
      <c r="G80" s="124"/>
      <c r="H80" s="134" t="s">
        <v>3268</v>
      </c>
      <c r="I80" s="132" t="s">
        <v>1164</v>
      </c>
      <c r="J80" s="124" t="s">
        <v>203</v>
      </c>
      <c r="K80" s="138" t="s">
        <v>3269</v>
      </c>
      <c r="L80" s="132" t="str">
        <f>VLOOKUP(K80,CódigosRetorno!$A$2:$B$2080,2,FALSE)</f>
        <v>La urbanización del domicilio del vendedor no cumple con el formato establecido</v>
      </c>
      <c r="M80" s="141" t="s">
        <v>9</v>
      </c>
      <c r="N80" s="210"/>
    </row>
    <row r="81" spans="1:14" ht="60" x14ac:dyDescent="0.3">
      <c r="A81" s="210"/>
      <c r="B81" s="1057"/>
      <c r="C81" s="1068"/>
      <c r="D81" s="1063"/>
      <c r="E81" s="1063"/>
      <c r="F81" s="131" t="s">
        <v>223</v>
      </c>
      <c r="G81" s="124"/>
      <c r="H81" s="134" t="s">
        <v>3270</v>
      </c>
      <c r="I81" s="132" t="s">
        <v>1136</v>
      </c>
      <c r="J81" s="124" t="s">
        <v>203</v>
      </c>
      <c r="K81" s="138" t="s">
        <v>3271</v>
      </c>
      <c r="L81" s="132" t="str">
        <f>VLOOKUP(K81,CódigosRetorno!$A$2:$B$2080,2,FALSE)</f>
        <v>La provincia del domicilio del vendedor no cumple con el formato establecido</v>
      </c>
      <c r="M81" s="141" t="s">
        <v>9</v>
      </c>
      <c r="N81" s="210"/>
    </row>
    <row r="82" spans="1:14" ht="24" x14ac:dyDescent="0.3">
      <c r="A82" s="210"/>
      <c r="B82" s="1057"/>
      <c r="C82" s="1068"/>
      <c r="D82" s="1063"/>
      <c r="E82" s="1063"/>
      <c r="F82" s="1048" t="s">
        <v>211</v>
      </c>
      <c r="G82" s="1061" t="s">
        <v>3231</v>
      </c>
      <c r="H82" s="1043" t="s">
        <v>3272</v>
      </c>
      <c r="I82" s="132" t="s">
        <v>599</v>
      </c>
      <c r="J82" s="138" t="s">
        <v>6</v>
      </c>
      <c r="K82" s="140" t="s">
        <v>3273</v>
      </c>
      <c r="L82" s="132" t="str">
        <f>VLOOKUP(K82,CódigosRetorno!$A$2:$B$2080,2,FALSE)</f>
        <v>El XML no contiene el tag o no existe información del ubigeo del domicilio del vendedor</v>
      </c>
      <c r="M82" s="131" t="s">
        <v>9</v>
      </c>
      <c r="N82" s="210"/>
    </row>
    <row r="83" spans="1:14" ht="24" x14ac:dyDescent="0.3">
      <c r="A83" s="210"/>
      <c r="B83" s="1057"/>
      <c r="C83" s="1068"/>
      <c r="D83" s="1063"/>
      <c r="E83" s="1063"/>
      <c r="F83" s="1057"/>
      <c r="G83" s="1065"/>
      <c r="H83" s="1044"/>
      <c r="I83" s="132" t="s">
        <v>214</v>
      </c>
      <c r="J83" s="124" t="s">
        <v>203</v>
      </c>
      <c r="K83" s="138" t="s">
        <v>3274</v>
      </c>
      <c r="L83" s="132" t="str">
        <f>VLOOKUP(K83,CódigosRetorno!$A$2:$B$2080,2,FALSE)</f>
        <v>El codigo de ubigeo del domicilio del vendedor no es válido</v>
      </c>
      <c r="M83" s="131" t="s">
        <v>1140</v>
      </c>
      <c r="N83" s="210"/>
    </row>
    <row r="84" spans="1:14" ht="24" x14ac:dyDescent="0.3">
      <c r="A84" s="210"/>
      <c r="B84" s="1057"/>
      <c r="C84" s="1068"/>
      <c r="D84" s="1063"/>
      <c r="E84" s="1063"/>
      <c r="F84" s="1057"/>
      <c r="G84" s="131" t="s">
        <v>1141</v>
      </c>
      <c r="H84" s="139" t="s">
        <v>1046</v>
      </c>
      <c r="I84" s="132" t="s">
        <v>1142</v>
      </c>
      <c r="J84" s="124" t="s">
        <v>203</v>
      </c>
      <c r="K84" s="138" t="s">
        <v>1048</v>
      </c>
      <c r="L84" s="132" t="str">
        <f>VLOOKUP(K84,CódigosRetorno!$A$2:$B$2080,2,FALSE)</f>
        <v>El dato ingresado como atributo @schemeAgencyName es incorrecto.</v>
      </c>
      <c r="M84" s="131" t="s">
        <v>9</v>
      </c>
      <c r="N84" s="210"/>
    </row>
    <row r="85" spans="1:14" ht="24" x14ac:dyDescent="0.3">
      <c r="A85" s="210"/>
      <c r="B85" s="1057"/>
      <c r="C85" s="1068"/>
      <c r="D85" s="1063"/>
      <c r="E85" s="1063"/>
      <c r="F85" s="1049"/>
      <c r="G85" s="131" t="s">
        <v>1143</v>
      </c>
      <c r="H85" s="139" t="s">
        <v>1113</v>
      </c>
      <c r="I85" s="132" t="s">
        <v>1144</v>
      </c>
      <c r="J85" s="124" t="s">
        <v>203</v>
      </c>
      <c r="K85" s="138" t="s">
        <v>1115</v>
      </c>
      <c r="L85" s="132" t="str">
        <f>VLOOKUP(K85,CódigosRetorno!$A$2:$B$2080,2,FALSE)</f>
        <v>El dato ingresado como atributo @schemeName es incorrecto.</v>
      </c>
      <c r="M85" s="141" t="s">
        <v>9</v>
      </c>
      <c r="N85" s="210"/>
    </row>
    <row r="86" spans="1:14" ht="60" x14ac:dyDescent="0.3">
      <c r="A86" s="210"/>
      <c r="B86" s="1057"/>
      <c r="C86" s="1068"/>
      <c r="D86" s="1063"/>
      <c r="E86" s="1063"/>
      <c r="F86" s="131" t="s">
        <v>223</v>
      </c>
      <c r="G86" s="124"/>
      <c r="H86" s="134" t="s">
        <v>3275</v>
      </c>
      <c r="I86" s="132" t="s">
        <v>1136</v>
      </c>
      <c r="J86" s="124" t="s">
        <v>203</v>
      </c>
      <c r="K86" s="138" t="s">
        <v>3276</v>
      </c>
      <c r="L86" s="132" t="str">
        <f>VLOOKUP(K86,CódigosRetorno!$A$2:$B$2080,2,FALSE)</f>
        <v>El departamento del domicilio del vendedor no cumple con el formato establecido</v>
      </c>
      <c r="M86" s="141" t="s">
        <v>9</v>
      </c>
      <c r="N86" s="210"/>
    </row>
    <row r="87" spans="1:14" ht="60" x14ac:dyDescent="0.3">
      <c r="A87" s="210"/>
      <c r="B87" s="1057"/>
      <c r="C87" s="1068"/>
      <c r="D87" s="1063"/>
      <c r="E87" s="1063"/>
      <c r="F87" s="131" t="s">
        <v>223</v>
      </c>
      <c r="G87" s="124"/>
      <c r="H87" s="134" t="s">
        <v>3277</v>
      </c>
      <c r="I87" s="132" t="s">
        <v>1136</v>
      </c>
      <c r="J87" s="124" t="s">
        <v>203</v>
      </c>
      <c r="K87" s="138" t="s">
        <v>3278</v>
      </c>
      <c r="L87" s="132" t="str">
        <f>VLOOKUP(K87,CódigosRetorno!$A$2:$B$2080,2,FALSE)</f>
        <v>El distrito del domicilio del vendedor no cumple con el formato establecido</v>
      </c>
      <c r="M87" s="141" t="s">
        <v>9</v>
      </c>
      <c r="N87" s="210"/>
    </row>
    <row r="88" spans="1:14" ht="48" x14ac:dyDescent="0.3">
      <c r="A88" s="210"/>
      <c r="B88" s="1057"/>
      <c r="C88" s="1068"/>
      <c r="D88" s="1063"/>
      <c r="E88" s="1063"/>
      <c r="F88" s="131" t="s">
        <v>325</v>
      </c>
      <c r="G88" s="124" t="s">
        <v>3236</v>
      </c>
      <c r="H88" s="134" t="s">
        <v>3279</v>
      </c>
      <c r="I88" s="132" t="s">
        <v>1151</v>
      </c>
      <c r="J88" s="124" t="s">
        <v>203</v>
      </c>
      <c r="K88" s="138" t="s">
        <v>1152</v>
      </c>
      <c r="L88" s="132" t="str">
        <f>VLOOKUP(K88,CódigosRetorno!$A$2:$B$2080,2,FALSE)</f>
        <v>El codigo de pais debe ser PE</v>
      </c>
      <c r="M88" s="131" t="s">
        <v>1153</v>
      </c>
      <c r="N88" s="210"/>
    </row>
    <row r="89" spans="1:14" ht="24" x14ac:dyDescent="0.3">
      <c r="A89" s="210"/>
      <c r="B89" s="1057"/>
      <c r="C89" s="1068"/>
      <c r="D89" s="1063"/>
      <c r="E89" s="1063"/>
      <c r="F89" s="1047"/>
      <c r="G89" s="141" t="s">
        <v>1154</v>
      </c>
      <c r="H89" s="134" t="s">
        <v>1083</v>
      </c>
      <c r="I89" s="132" t="s">
        <v>1155</v>
      </c>
      <c r="J89" s="124" t="s">
        <v>203</v>
      </c>
      <c r="K89" s="138" t="s">
        <v>1085</v>
      </c>
      <c r="L89" s="132" t="str">
        <f>VLOOKUP(K89,CódigosRetorno!$A$2:$B$2080,2,FALSE)</f>
        <v>El dato ingresado como atributo @listID es incorrecto.</v>
      </c>
      <c r="M89" s="131" t="s">
        <v>9</v>
      </c>
      <c r="N89" s="210"/>
    </row>
    <row r="90" spans="1:14" ht="48" x14ac:dyDescent="0.3">
      <c r="A90" s="210"/>
      <c r="B90" s="1057"/>
      <c r="C90" s="1068"/>
      <c r="D90" s="1063"/>
      <c r="E90" s="1063"/>
      <c r="F90" s="1047"/>
      <c r="G90" s="141" t="s">
        <v>1156</v>
      </c>
      <c r="H90" s="134" t="s">
        <v>1065</v>
      </c>
      <c r="I90" s="132" t="s">
        <v>1089</v>
      </c>
      <c r="J90" s="124" t="s">
        <v>203</v>
      </c>
      <c r="K90" s="138" t="s">
        <v>1066</v>
      </c>
      <c r="L90" s="132" t="str">
        <f>VLOOKUP(K90,CódigosRetorno!$A$2:$B$2080,2,FALSE)</f>
        <v>El dato ingresado como atributo @listAgencyName es incorrecto.</v>
      </c>
      <c r="M90" s="141" t="s">
        <v>9</v>
      </c>
      <c r="N90" s="210"/>
    </row>
    <row r="91" spans="1:14" ht="24" x14ac:dyDescent="0.3">
      <c r="A91" s="210"/>
      <c r="B91" s="1049"/>
      <c r="C91" s="1060"/>
      <c r="D91" s="1063"/>
      <c r="E91" s="1063"/>
      <c r="F91" s="1047"/>
      <c r="G91" s="131" t="s">
        <v>1157</v>
      </c>
      <c r="H91" s="134" t="s">
        <v>1068</v>
      </c>
      <c r="I91" s="132" t="s">
        <v>1158</v>
      </c>
      <c r="J91" s="138" t="s">
        <v>203</v>
      </c>
      <c r="K91" s="140" t="s">
        <v>1070</v>
      </c>
      <c r="L91" s="132" t="str">
        <f>VLOOKUP(K91,CódigosRetorno!$A$2:$B$2080,2,FALSE)</f>
        <v>El dato ingresado como atributo @listName es incorrecto.</v>
      </c>
      <c r="M91" s="141" t="s">
        <v>9</v>
      </c>
      <c r="N91" s="210"/>
    </row>
    <row r="92" spans="1:14" x14ac:dyDescent="0.3">
      <c r="A92" s="210"/>
      <c r="B92" s="1048">
        <f>B77+1</f>
        <v>17</v>
      </c>
      <c r="C92" s="1059" t="s">
        <v>3280</v>
      </c>
      <c r="D92" s="1061" t="s">
        <v>60</v>
      </c>
      <c r="E92" s="1061" t="s">
        <v>140</v>
      </c>
      <c r="F92" s="1048" t="s">
        <v>325</v>
      </c>
      <c r="G92" s="1061" t="s">
        <v>3281</v>
      </c>
      <c r="H92" s="1043" t="s">
        <v>3282</v>
      </c>
      <c r="I92" s="132" t="s">
        <v>599</v>
      </c>
      <c r="J92" s="124" t="s">
        <v>6</v>
      </c>
      <c r="K92" s="140" t="s">
        <v>3283</v>
      </c>
      <c r="L92" s="132" t="str">
        <f>VLOOKUP(K92,CódigosRetorno!$A$2:$B$2080,2,FALSE)</f>
        <v>Debe consignar el tipo de domicilio del vendedor</v>
      </c>
      <c r="M92" s="141" t="s">
        <v>9</v>
      </c>
      <c r="N92" s="210"/>
    </row>
    <row r="93" spans="1:14" ht="24" x14ac:dyDescent="0.3">
      <c r="A93" s="210"/>
      <c r="B93" s="1049"/>
      <c r="C93" s="1060"/>
      <c r="D93" s="1065"/>
      <c r="E93" s="1065"/>
      <c r="F93" s="1049"/>
      <c r="G93" s="1065"/>
      <c r="H93" s="1044"/>
      <c r="I93" s="134" t="s">
        <v>463</v>
      </c>
      <c r="J93" s="138" t="s">
        <v>6</v>
      </c>
      <c r="K93" s="140" t="s">
        <v>3284</v>
      </c>
      <c r="L93" s="132" t="str">
        <f>VLOOKUP(K93,CódigosRetorno!$A$2:$B$2080,2,FALSE)</f>
        <v>El dato ingresado en el tipo de domicilio del vendedor no corresponde al valor esperado</v>
      </c>
      <c r="M93" s="131" t="s">
        <v>3285</v>
      </c>
      <c r="N93" s="210"/>
    </row>
    <row r="94" spans="1:14" ht="36" x14ac:dyDescent="0.3">
      <c r="A94" s="210"/>
      <c r="B94" s="1048">
        <f>B92+1</f>
        <v>18</v>
      </c>
      <c r="C94" s="1059" t="s">
        <v>3286</v>
      </c>
      <c r="D94" s="1063" t="s">
        <v>60</v>
      </c>
      <c r="E94" s="1063" t="s">
        <v>140</v>
      </c>
      <c r="F94" s="1048" t="s">
        <v>292</v>
      </c>
      <c r="G94" s="1061"/>
      <c r="H94" s="1058" t="s">
        <v>3287</v>
      </c>
      <c r="I94" s="132" t="s">
        <v>599</v>
      </c>
      <c r="J94" s="138" t="s">
        <v>6</v>
      </c>
      <c r="K94" s="140" t="s">
        <v>3288</v>
      </c>
      <c r="L94" s="132" t="str">
        <f>VLOOKUP(K94,CódigosRetorno!$A$2:$B$2080,2,FALSE)</f>
        <v>El XML no contiene el tag o no existe informacion de la dirección completa y detallada del lugar donde se realiza la operación</v>
      </c>
      <c r="M94" s="131" t="s">
        <v>9</v>
      </c>
      <c r="N94" s="210"/>
    </row>
    <row r="95" spans="1:14" ht="84" x14ac:dyDescent="0.3">
      <c r="A95" s="210"/>
      <c r="B95" s="1057"/>
      <c r="C95" s="1068"/>
      <c r="D95" s="1063"/>
      <c r="E95" s="1063"/>
      <c r="F95" s="1057"/>
      <c r="G95" s="1062"/>
      <c r="H95" s="1058"/>
      <c r="I95" s="132" t="s">
        <v>3289</v>
      </c>
      <c r="J95" s="124" t="s">
        <v>6</v>
      </c>
      <c r="K95" s="138" t="s">
        <v>763</v>
      </c>
      <c r="L95" s="132" t="str">
        <f>VLOOKUP(K95,CódigosRetorno!$A$2:$B$2080,2,FALSE)</f>
        <v>El valor ingresado como direccion completa y detallada no cumple con el estandar.</v>
      </c>
      <c r="M95" s="141" t="s">
        <v>9</v>
      </c>
      <c r="N95" s="210"/>
    </row>
    <row r="96" spans="1:14" ht="48" x14ac:dyDescent="0.3">
      <c r="A96" s="210"/>
      <c r="B96" s="1057"/>
      <c r="C96" s="1068"/>
      <c r="D96" s="1063"/>
      <c r="E96" s="1063"/>
      <c r="F96" s="1049"/>
      <c r="G96" s="1065"/>
      <c r="H96" s="1044"/>
      <c r="I96" s="132" t="s">
        <v>3267</v>
      </c>
      <c r="J96" s="124" t="s">
        <v>6</v>
      </c>
      <c r="K96" s="138" t="s">
        <v>763</v>
      </c>
      <c r="L96" s="132" t="str">
        <f>VLOOKUP(K96,CódigosRetorno!$A$2:$B$2080,2,FALSE)</f>
        <v>El valor ingresado como direccion completa y detallada no cumple con el estandar.</v>
      </c>
      <c r="M96" s="141" t="s">
        <v>9</v>
      </c>
      <c r="N96" s="210"/>
    </row>
    <row r="97" spans="1:14" ht="60" x14ac:dyDescent="0.3">
      <c r="A97" s="210"/>
      <c r="B97" s="1057"/>
      <c r="C97" s="1068"/>
      <c r="D97" s="1063"/>
      <c r="E97" s="1063"/>
      <c r="F97" s="131" t="s">
        <v>1131</v>
      </c>
      <c r="G97" s="124"/>
      <c r="H97" s="134" t="s">
        <v>3290</v>
      </c>
      <c r="I97" s="132" t="s">
        <v>1164</v>
      </c>
      <c r="J97" s="124" t="s">
        <v>203</v>
      </c>
      <c r="K97" s="138" t="s">
        <v>1165</v>
      </c>
      <c r="L97" s="132" t="str">
        <f>VLOOKUP(K97,CódigosRetorno!$A$2:$B$2080,2,FALSE)</f>
        <v>El dato ingresado como urbanización no cumple con el formato establecido</v>
      </c>
      <c r="M97" s="141" t="s">
        <v>9</v>
      </c>
      <c r="N97" s="210"/>
    </row>
    <row r="98" spans="1:14" ht="60" x14ac:dyDescent="0.3">
      <c r="A98" s="210"/>
      <c r="B98" s="1057"/>
      <c r="C98" s="1068"/>
      <c r="D98" s="1063"/>
      <c r="E98" s="1063"/>
      <c r="F98" s="131" t="s">
        <v>223</v>
      </c>
      <c r="G98" s="124"/>
      <c r="H98" s="134" t="s">
        <v>3291</v>
      </c>
      <c r="I98" s="132" t="s">
        <v>1136</v>
      </c>
      <c r="J98" s="124" t="s">
        <v>203</v>
      </c>
      <c r="K98" s="138" t="s">
        <v>1167</v>
      </c>
      <c r="L98" s="132" t="str">
        <f>VLOOKUP(K98,CódigosRetorno!$A$2:$B$2080,2,FALSE)</f>
        <v>El dato ingresado como provincia no cumple con el formato establecido</v>
      </c>
      <c r="M98" s="141" t="s">
        <v>9</v>
      </c>
      <c r="N98" s="210"/>
    </row>
    <row r="99" spans="1:14" ht="24" x14ac:dyDescent="0.3">
      <c r="A99" s="210"/>
      <c r="B99" s="1057"/>
      <c r="C99" s="1068"/>
      <c r="D99" s="1063"/>
      <c r="E99" s="1063"/>
      <c r="F99" s="1048" t="s">
        <v>211</v>
      </c>
      <c r="G99" s="1061" t="s">
        <v>3231</v>
      </c>
      <c r="H99" s="1043" t="s">
        <v>3292</v>
      </c>
      <c r="I99" s="132" t="s">
        <v>599</v>
      </c>
      <c r="J99" s="138" t="s">
        <v>6</v>
      </c>
      <c r="K99" s="140" t="s">
        <v>3293</v>
      </c>
      <c r="L99" s="132" t="str">
        <f>VLOOKUP(K99,CódigosRetorno!$A$2:$B$2080,2,FALSE)</f>
        <v>El XML no contiene el tag o no existe información del ubigeo del lugar donde se realiza la operación</v>
      </c>
      <c r="M99" s="131" t="s">
        <v>9</v>
      </c>
      <c r="N99" s="210"/>
    </row>
    <row r="100" spans="1:14" ht="24" x14ac:dyDescent="0.3">
      <c r="A100" s="210"/>
      <c r="B100" s="1057"/>
      <c r="C100" s="1068"/>
      <c r="D100" s="1063"/>
      <c r="E100" s="1063"/>
      <c r="F100" s="1049"/>
      <c r="G100" s="1065"/>
      <c r="H100" s="1044"/>
      <c r="I100" s="132" t="s">
        <v>214</v>
      </c>
      <c r="J100" s="124" t="s">
        <v>6</v>
      </c>
      <c r="K100" s="140" t="s">
        <v>215</v>
      </c>
      <c r="L100" s="132" t="str">
        <f>VLOOKUP(K100,CódigosRetorno!$A$2:$B$2080,2,FALSE)</f>
        <v>Debe corresponder a algún valor válido establecido en el catálogo 13</v>
      </c>
      <c r="M100" s="131" t="s">
        <v>1140</v>
      </c>
      <c r="N100" s="210"/>
    </row>
    <row r="101" spans="1:14" ht="24" x14ac:dyDescent="0.3">
      <c r="A101" s="210"/>
      <c r="B101" s="1057"/>
      <c r="C101" s="1068"/>
      <c r="D101" s="1063"/>
      <c r="E101" s="1063"/>
      <c r="F101" s="1047"/>
      <c r="G101" s="131" t="s">
        <v>1141</v>
      </c>
      <c r="H101" s="139" t="s">
        <v>1046</v>
      </c>
      <c r="I101" s="132" t="s">
        <v>1142</v>
      </c>
      <c r="J101" s="124" t="s">
        <v>203</v>
      </c>
      <c r="K101" s="138" t="s">
        <v>1048</v>
      </c>
      <c r="L101" s="132" t="str">
        <f>VLOOKUP(K101,CódigosRetorno!$A$2:$B$2080,2,FALSE)</f>
        <v>El dato ingresado como atributo @schemeAgencyName es incorrecto.</v>
      </c>
      <c r="M101" s="131" t="s">
        <v>9</v>
      </c>
      <c r="N101" s="210"/>
    </row>
    <row r="102" spans="1:14" ht="24" x14ac:dyDescent="0.3">
      <c r="A102" s="210"/>
      <c r="B102" s="1057"/>
      <c r="C102" s="1068"/>
      <c r="D102" s="1063"/>
      <c r="E102" s="1063"/>
      <c r="F102" s="1047"/>
      <c r="G102" s="131" t="s">
        <v>1143</v>
      </c>
      <c r="H102" s="139" t="s">
        <v>1113</v>
      </c>
      <c r="I102" s="132" t="s">
        <v>1144</v>
      </c>
      <c r="J102" s="124" t="s">
        <v>203</v>
      </c>
      <c r="K102" s="138" t="s">
        <v>1115</v>
      </c>
      <c r="L102" s="132" t="str">
        <f>VLOOKUP(K102,CódigosRetorno!$A$2:$B$2080,2,FALSE)</f>
        <v>El dato ingresado como atributo @schemeName es incorrecto.</v>
      </c>
      <c r="M102" s="141" t="s">
        <v>9</v>
      </c>
      <c r="N102" s="210"/>
    </row>
    <row r="103" spans="1:14" ht="60" x14ac:dyDescent="0.3">
      <c r="A103" s="210"/>
      <c r="B103" s="1057"/>
      <c r="C103" s="1068"/>
      <c r="D103" s="1063"/>
      <c r="E103" s="1063"/>
      <c r="F103" s="131" t="s">
        <v>223</v>
      </c>
      <c r="G103" s="124"/>
      <c r="H103" s="134" t="s">
        <v>3294</v>
      </c>
      <c r="I103" s="132" t="s">
        <v>1136</v>
      </c>
      <c r="J103" s="124" t="s">
        <v>203</v>
      </c>
      <c r="K103" s="138" t="s">
        <v>1171</v>
      </c>
      <c r="L103" s="132" t="str">
        <f>VLOOKUP(K103,CódigosRetorno!$A$2:$B$2080,2,FALSE)</f>
        <v>El dato ingresado como departamento no cumple con el formato establecido</v>
      </c>
      <c r="M103" s="141" t="s">
        <v>9</v>
      </c>
      <c r="N103" s="210"/>
    </row>
    <row r="104" spans="1:14" ht="60" x14ac:dyDescent="0.3">
      <c r="A104" s="210"/>
      <c r="B104" s="1057"/>
      <c r="C104" s="1068"/>
      <c r="D104" s="1063"/>
      <c r="E104" s="1063"/>
      <c r="F104" s="131" t="s">
        <v>223</v>
      </c>
      <c r="G104" s="124"/>
      <c r="H104" s="134" t="s">
        <v>3295</v>
      </c>
      <c r="I104" s="132" t="s">
        <v>1136</v>
      </c>
      <c r="J104" s="124" t="s">
        <v>203</v>
      </c>
      <c r="K104" s="138" t="s">
        <v>1173</v>
      </c>
      <c r="L104" s="132" t="str">
        <f>VLOOKUP(K104,CódigosRetorno!$A$2:$B$2080,2,FALSE)</f>
        <v>El dato ingresado como distrito no cumple con el formato establecido</v>
      </c>
      <c r="M104" s="141" t="s">
        <v>9</v>
      </c>
      <c r="N104" s="210"/>
    </row>
    <row r="105" spans="1:14" ht="36" x14ac:dyDescent="0.3">
      <c r="A105" s="210"/>
      <c r="B105" s="1057"/>
      <c r="C105" s="1068"/>
      <c r="D105" s="1063"/>
      <c r="E105" s="1063"/>
      <c r="F105" s="131" t="s">
        <v>325</v>
      </c>
      <c r="G105" s="124" t="s">
        <v>3236</v>
      </c>
      <c r="H105" s="134" t="s">
        <v>3296</v>
      </c>
      <c r="I105" s="132" t="s">
        <v>1151</v>
      </c>
      <c r="J105" s="124" t="s">
        <v>203</v>
      </c>
      <c r="K105" s="138" t="s">
        <v>1152</v>
      </c>
      <c r="L105" s="132" t="str">
        <f>VLOOKUP(K105,CódigosRetorno!$A$2:$B$2080,2,FALSE)</f>
        <v>El codigo de pais debe ser PE</v>
      </c>
      <c r="M105" s="131" t="s">
        <v>1153</v>
      </c>
      <c r="N105" s="210"/>
    </row>
    <row r="106" spans="1:14" ht="24" x14ac:dyDescent="0.3">
      <c r="A106" s="210"/>
      <c r="B106" s="1057"/>
      <c r="C106" s="1068"/>
      <c r="D106" s="1063"/>
      <c r="E106" s="1063"/>
      <c r="F106" s="1047"/>
      <c r="G106" s="141" t="s">
        <v>1154</v>
      </c>
      <c r="H106" s="134" t="s">
        <v>1083</v>
      </c>
      <c r="I106" s="132" t="s">
        <v>1155</v>
      </c>
      <c r="J106" s="124" t="s">
        <v>203</v>
      </c>
      <c r="K106" s="138" t="s">
        <v>1085</v>
      </c>
      <c r="L106" s="132" t="str">
        <f>VLOOKUP(K106,CódigosRetorno!$A$2:$B$2080,2,FALSE)</f>
        <v>El dato ingresado como atributo @listID es incorrecto.</v>
      </c>
      <c r="M106" s="131" t="s">
        <v>9</v>
      </c>
      <c r="N106" s="210"/>
    </row>
    <row r="107" spans="1:14" ht="48" x14ac:dyDescent="0.3">
      <c r="A107" s="210"/>
      <c r="B107" s="1057"/>
      <c r="C107" s="1068"/>
      <c r="D107" s="1063"/>
      <c r="E107" s="1063"/>
      <c r="F107" s="1047"/>
      <c r="G107" s="141" t="s">
        <v>1156</v>
      </c>
      <c r="H107" s="134" t="s">
        <v>1065</v>
      </c>
      <c r="I107" s="132" t="s">
        <v>1089</v>
      </c>
      <c r="J107" s="124" t="s">
        <v>203</v>
      </c>
      <c r="K107" s="138" t="s">
        <v>1066</v>
      </c>
      <c r="L107" s="132" t="str">
        <f>VLOOKUP(K107,CódigosRetorno!$A$2:$B$2080,2,FALSE)</f>
        <v>El dato ingresado como atributo @listAgencyName es incorrecto.</v>
      </c>
      <c r="M107" s="141" t="s">
        <v>9</v>
      </c>
      <c r="N107" s="210"/>
    </row>
    <row r="108" spans="1:14" ht="24" x14ac:dyDescent="0.3">
      <c r="A108" s="210"/>
      <c r="B108" s="1049"/>
      <c r="C108" s="1068"/>
      <c r="D108" s="1061"/>
      <c r="E108" s="1061"/>
      <c r="F108" s="1048"/>
      <c r="G108" s="125" t="s">
        <v>1157</v>
      </c>
      <c r="H108" s="133" t="s">
        <v>1068</v>
      </c>
      <c r="I108" s="128" t="s">
        <v>1158</v>
      </c>
      <c r="J108" s="138" t="s">
        <v>203</v>
      </c>
      <c r="K108" s="140" t="s">
        <v>1070</v>
      </c>
      <c r="L108" s="132" t="str">
        <f>VLOOKUP(K108,CódigosRetorno!$A$2:$B$2080,2,FALSE)</f>
        <v>El dato ingresado como atributo @listName es incorrecto.</v>
      </c>
      <c r="M108" s="141" t="s">
        <v>9</v>
      </c>
      <c r="N108" s="210"/>
    </row>
    <row r="109" spans="1:14" ht="24" x14ac:dyDescent="0.3">
      <c r="A109" s="210"/>
      <c r="B109" s="1048">
        <f>B94+1</f>
        <v>19</v>
      </c>
      <c r="C109" s="1059" t="s">
        <v>3297</v>
      </c>
      <c r="D109" s="1061" t="s">
        <v>60</v>
      </c>
      <c r="E109" s="1061" t="s">
        <v>140</v>
      </c>
      <c r="F109" s="1048" t="s">
        <v>325</v>
      </c>
      <c r="G109" s="1061" t="s">
        <v>3281</v>
      </c>
      <c r="H109" s="1094" t="s">
        <v>3298</v>
      </c>
      <c r="I109" s="132" t="s">
        <v>599</v>
      </c>
      <c r="J109" s="124" t="s">
        <v>6</v>
      </c>
      <c r="K109" s="140" t="s">
        <v>3299</v>
      </c>
      <c r="L109" s="132" t="str">
        <f>VLOOKUP(K109,CódigosRetorno!$A$2:$B$2080,2,FALSE)</f>
        <v>Debe consignar el tipo de ubicación del lugar donde se realiza la operación</v>
      </c>
      <c r="M109" s="141" t="s">
        <v>9</v>
      </c>
      <c r="N109" s="210"/>
    </row>
    <row r="110" spans="1:14" ht="24" x14ac:dyDescent="0.3">
      <c r="A110" s="210"/>
      <c r="B110" s="1049"/>
      <c r="C110" s="1060"/>
      <c r="D110" s="1065"/>
      <c r="E110" s="1065"/>
      <c r="F110" s="1049"/>
      <c r="G110" s="1065"/>
      <c r="H110" s="1094"/>
      <c r="I110" s="134" t="s">
        <v>1078</v>
      </c>
      <c r="J110" s="138" t="s">
        <v>6</v>
      </c>
      <c r="K110" s="140" t="s">
        <v>3300</v>
      </c>
      <c r="L110" s="132" t="str">
        <f>VLOOKUP(K110,CódigosRetorno!$A$2:$B$2080,2,FALSE)</f>
        <v>El dato ingresado en el tipo de ubicación del lugar donde se realiza la operación no corresponde al valor esperado</v>
      </c>
      <c r="M110" s="131" t="s">
        <v>3285</v>
      </c>
      <c r="N110" s="210"/>
    </row>
    <row r="111" spans="1:14" x14ac:dyDescent="0.3">
      <c r="A111" s="210"/>
      <c r="B111" s="459" t="s">
        <v>3301</v>
      </c>
      <c r="C111" s="485"/>
      <c r="D111" s="486"/>
      <c r="E111" s="487"/>
      <c r="F111" s="487"/>
      <c r="G111" s="488"/>
      <c r="H111" s="489"/>
      <c r="I111" s="490"/>
      <c r="J111" s="490"/>
      <c r="K111" s="490" t="s">
        <v>9</v>
      </c>
      <c r="L111" s="489" t="str">
        <f>VLOOKUP(K111,CódigosRetorno!$A$2:$B$2080,2,FALSE)</f>
        <v>-</v>
      </c>
      <c r="M111" s="490"/>
      <c r="N111" s="210"/>
    </row>
    <row r="112" spans="1:14" ht="24" x14ac:dyDescent="0.3">
      <c r="A112" s="210"/>
      <c r="B112" s="1048">
        <f>B109+1</f>
        <v>20</v>
      </c>
      <c r="C112" s="1059" t="s">
        <v>3302</v>
      </c>
      <c r="D112" s="1061" t="s">
        <v>324</v>
      </c>
      <c r="E112" s="1061" t="s">
        <v>140</v>
      </c>
      <c r="F112" s="1048" t="s">
        <v>967</v>
      </c>
      <c r="G112" s="1061" t="s">
        <v>764</v>
      </c>
      <c r="H112" s="1043" t="s">
        <v>3303</v>
      </c>
      <c r="I112" s="132" t="s">
        <v>1271</v>
      </c>
      <c r="J112" s="138" t="s">
        <v>6</v>
      </c>
      <c r="K112" s="76" t="s">
        <v>765</v>
      </c>
      <c r="L112" s="132" t="str">
        <f>VLOOKUP(K112,CódigosRetorno!$A$2:$B$2080,2,FALSE)</f>
        <v>El Numero de orden del item no cumple con el formato establecido</v>
      </c>
      <c r="M112" s="131" t="s">
        <v>9</v>
      </c>
      <c r="N112" s="210"/>
    </row>
    <row r="113" spans="1:14" ht="24" x14ac:dyDescent="0.3">
      <c r="A113" s="210"/>
      <c r="B113" s="1049"/>
      <c r="C113" s="1060"/>
      <c r="D113" s="1065"/>
      <c r="E113" s="1065"/>
      <c r="F113" s="1049"/>
      <c r="G113" s="1065"/>
      <c r="H113" s="1044"/>
      <c r="I113" s="139" t="s">
        <v>1272</v>
      </c>
      <c r="J113" s="138" t="s">
        <v>6</v>
      </c>
      <c r="K113" s="140" t="s">
        <v>649</v>
      </c>
      <c r="L113" s="132" t="str">
        <f>VLOOKUP(K113,CódigosRetorno!$A$2:$B$2080,2,FALSE)</f>
        <v>El número de ítem no puede estar duplicado.</v>
      </c>
      <c r="M113" s="131" t="s">
        <v>9</v>
      </c>
      <c r="N113" s="210"/>
    </row>
    <row r="114" spans="1:14" ht="24" x14ac:dyDescent="0.3">
      <c r="A114" s="210"/>
      <c r="B114" s="1048">
        <f>B112+1</f>
        <v>21</v>
      </c>
      <c r="C114" s="1059" t="s">
        <v>1287</v>
      </c>
      <c r="D114" s="1061" t="s">
        <v>324</v>
      </c>
      <c r="E114" s="1061" t="s">
        <v>140</v>
      </c>
      <c r="F114" s="1048" t="s">
        <v>766</v>
      </c>
      <c r="G114" s="1061" t="s">
        <v>767</v>
      </c>
      <c r="H114" s="1043" t="s">
        <v>3304</v>
      </c>
      <c r="I114" s="132" t="s">
        <v>1289</v>
      </c>
      <c r="J114" s="138" t="s">
        <v>6</v>
      </c>
      <c r="K114" s="140" t="s">
        <v>1290</v>
      </c>
      <c r="L114" s="132" t="str">
        <f>VLOOKUP(K114,CódigosRetorno!$A$2:$B$2080,2,FALSE)</f>
        <v>El XML no contiene el tag InvoicedQuantity en el detalle de los Items o es cero (0)</v>
      </c>
      <c r="M114" s="131" t="s">
        <v>9</v>
      </c>
      <c r="N114" s="210"/>
    </row>
    <row r="115" spans="1:14" ht="24" x14ac:dyDescent="0.3">
      <c r="A115" s="210"/>
      <c r="B115" s="1049"/>
      <c r="C115" s="1060"/>
      <c r="D115" s="1065"/>
      <c r="E115" s="1065"/>
      <c r="F115" s="1049"/>
      <c r="G115" s="1065"/>
      <c r="H115" s="1044"/>
      <c r="I115" s="132" t="s">
        <v>769</v>
      </c>
      <c r="J115" s="138" t="s">
        <v>6</v>
      </c>
      <c r="K115" s="140" t="s">
        <v>1291</v>
      </c>
      <c r="L115" s="132" t="str">
        <f>VLOOKUP(K115,CódigosRetorno!$A$2:$B$2080,2,FALSE)</f>
        <v>InvoicedQuantity El dato ingresado no cumple con el estandar</v>
      </c>
      <c r="M115" s="131" t="s">
        <v>9</v>
      </c>
      <c r="N115" s="210"/>
    </row>
    <row r="116" spans="1:14" x14ac:dyDescent="0.3">
      <c r="A116" s="210"/>
      <c r="B116" s="1048">
        <f>B114+1</f>
        <v>22</v>
      </c>
      <c r="C116" s="1059" t="s">
        <v>1273</v>
      </c>
      <c r="D116" s="1061" t="s">
        <v>324</v>
      </c>
      <c r="E116" s="1061" t="s">
        <v>140</v>
      </c>
      <c r="F116" s="1048" t="s">
        <v>1274</v>
      </c>
      <c r="G116" s="1061" t="s">
        <v>3305</v>
      </c>
      <c r="H116" s="1043" t="s">
        <v>3306</v>
      </c>
      <c r="I116" s="132" t="s">
        <v>1109</v>
      </c>
      <c r="J116" s="124" t="s">
        <v>6</v>
      </c>
      <c r="K116" s="138" t="s">
        <v>1277</v>
      </c>
      <c r="L116" s="132" t="str">
        <f>VLOOKUP(K116,CódigosRetorno!$A$2:$B$2080,2,FALSE)</f>
        <v>Es obligatorio indicar la unidad de medida del ítem</v>
      </c>
      <c r="M116" s="141" t="s">
        <v>9</v>
      </c>
      <c r="N116" s="210"/>
    </row>
    <row r="117" spans="1:14" ht="24" x14ac:dyDescent="0.3">
      <c r="A117" s="210"/>
      <c r="B117" s="1057"/>
      <c r="C117" s="1068"/>
      <c r="D117" s="1062"/>
      <c r="E117" s="1062"/>
      <c r="F117" s="1049"/>
      <c r="G117" s="1065"/>
      <c r="H117" s="1044"/>
      <c r="I117" s="132" t="s">
        <v>1278</v>
      </c>
      <c r="J117" s="124" t="s">
        <v>6</v>
      </c>
      <c r="K117" s="138" t="s">
        <v>1279</v>
      </c>
      <c r="L117" s="132" t="str">
        <f>VLOOKUP(K117,CódigosRetorno!$A$2:$B$2080,2,FALSE)</f>
        <v>El dato ingresado como unidad de medida no corresponde al valor esperado</v>
      </c>
      <c r="M117" s="131" t="s">
        <v>1284</v>
      </c>
      <c r="N117" s="210"/>
    </row>
    <row r="118" spans="1:14" ht="24" x14ac:dyDescent="0.3">
      <c r="A118" s="210"/>
      <c r="B118" s="1057"/>
      <c r="C118" s="1068"/>
      <c r="D118" s="1062"/>
      <c r="E118" s="1062"/>
      <c r="F118" s="1048"/>
      <c r="G118" s="131" t="s">
        <v>1280</v>
      </c>
      <c r="H118" s="134" t="s">
        <v>1281</v>
      </c>
      <c r="I118" s="132" t="s">
        <v>1282</v>
      </c>
      <c r="J118" s="124" t="s">
        <v>203</v>
      </c>
      <c r="K118" s="138" t="s">
        <v>1283</v>
      </c>
      <c r="L118" s="132" t="str">
        <f>VLOOKUP(K118,CódigosRetorno!$A$2:$B$2080,2,FALSE)</f>
        <v>El dato ingresado como atributo @unitCodeListID es incorrecto.</v>
      </c>
      <c r="M118" s="131" t="s">
        <v>1284</v>
      </c>
      <c r="N118" s="210"/>
    </row>
    <row r="119" spans="1:14" ht="48" x14ac:dyDescent="0.3">
      <c r="A119" s="210"/>
      <c r="B119" s="1049"/>
      <c r="C119" s="1060"/>
      <c r="D119" s="1065"/>
      <c r="E119" s="1065"/>
      <c r="F119" s="1049"/>
      <c r="G119" s="141" t="s">
        <v>1156</v>
      </c>
      <c r="H119" s="134" t="s">
        <v>1285</v>
      </c>
      <c r="I119" s="132" t="s">
        <v>1089</v>
      </c>
      <c r="J119" s="138" t="s">
        <v>203</v>
      </c>
      <c r="K119" s="140" t="s">
        <v>1286</v>
      </c>
      <c r="L119" s="132" t="str">
        <f>VLOOKUP(K119,CódigosRetorno!$A$2:$B$2080,2,FALSE)</f>
        <v>El dato ingresado como atributo @unitCodeListAgencyName es incorrecto.</v>
      </c>
      <c r="M119" s="141" t="s">
        <v>9</v>
      </c>
      <c r="N119" s="210"/>
    </row>
    <row r="120" spans="1:14" ht="24" x14ac:dyDescent="0.3">
      <c r="A120" s="210"/>
      <c r="B120" s="1048">
        <f>B116+1</f>
        <v>23</v>
      </c>
      <c r="C120" s="1059" t="s">
        <v>3307</v>
      </c>
      <c r="D120" s="1061" t="s">
        <v>324</v>
      </c>
      <c r="E120" s="1061" t="s">
        <v>140</v>
      </c>
      <c r="F120" s="1048" t="s">
        <v>1341</v>
      </c>
      <c r="G120" s="1061"/>
      <c r="H120" s="1043" t="s">
        <v>3308</v>
      </c>
      <c r="I120" s="132" t="s">
        <v>195</v>
      </c>
      <c r="J120" s="138" t="s">
        <v>6</v>
      </c>
      <c r="K120" s="140" t="s">
        <v>1343</v>
      </c>
      <c r="L120" s="132" t="str">
        <f>VLOOKUP(K120,CódigosRetorno!$A$2:$B$2080,2,FALSE)</f>
        <v>El XML no contiene el tag cac:Item/cbc:Description en el detalle de los Items</v>
      </c>
      <c r="M120" s="131" t="s">
        <v>9</v>
      </c>
      <c r="N120" s="210"/>
    </row>
    <row r="121" spans="1:14" ht="48" x14ac:dyDescent="0.3">
      <c r="A121" s="210"/>
      <c r="B121" s="1049"/>
      <c r="C121" s="1060"/>
      <c r="D121" s="1065"/>
      <c r="E121" s="1065"/>
      <c r="F121" s="1049"/>
      <c r="G121" s="1065"/>
      <c r="H121" s="1044"/>
      <c r="I121" s="132" t="s">
        <v>1344</v>
      </c>
      <c r="J121" s="138" t="s">
        <v>6</v>
      </c>
      <c r="K121" s="140" t="s">
        <v>1345</v>
      </c>
      <c r="L121" s="132" t="str">
        <f>VLOOKUP(K121,CódigosRetorno!$A$2:$B$2080,2,FALSE)</f>
        <v>El XML no contiene el tag o no existe informacion de cac:Item/cbc:Description del item</v>
      </c>
      <c r="M121" s="131" t="s">
        <v>9</v>
      </c>
      <c r="N121" s="210"/>
    </row>
    <row r="122" spans="1:14" ht="60" x14ac:dyDescent="0.3">
      <c r="A122" s="210"/>
      <c r="B122" s="127">
        <f>B120+1</f>
        <v>24</v>
      </c>
      <c r="C122" s="132" t="s">
        <v>1292</v>
      </c>
      <c r="D122" s="124" t="s">
        <v>324</v>
      </c>
      <c r="E122" s="124" t="s">
        <v>179</v>
      </c>
      <c r="F122" s="131" t="s">
        <v>223</v>
      </c>
      <c r="G122" s="124"/>
      <c r="H122" s="134" t="s">
        <v>3309</v>
      </c>
      <c r="I122" s="132" t="s">
        <v>1294</v>
      </c>
      <c r="J122" s="124" t="s">
        <v>203</v>
      </c>
      <c r="K122" s="138" t="s">
        <v>1295</v>
      </c>
      <c r="L122" s="132" t="str">
        <f>VLOOKUP(K122,CódigosRetorno!$A$2:$B$2080,2,FALSE)</f>
        <v>El dato ingresado como codigo de producto no cumple con el formato establecido.</v>
      </c>
      <c r="M122" s="131" t="s">
        <v>9</v>
      </c>
      <c r="N122" s="210"/>
    </row>
    <row r="123" spans="1:14" ht="54" customHeight="1" x14ac:dyDescent="0.3">
      <c r="A123" s="210"/>
      <c r="B123" s="1048">
        <f>B122+1</f>
        <v>25</v>
      </c>
      <c r="C123" s="1059" t="s">
        <v>2462</v>
      </c>
      <c r="D123" s="1061" t="s">
        <v>324</v>
      </c>
      <c r="E123" s="1061" t="s">
        <v>179</v>
      </c>
      <c r="F123" s="1048" t="s">
        <v>664</v>
      </c>
      <c r="G123" s="1076" t="s">
        <v>8340</v>
      </c>
      <c r="H123" s="1043" t="s">
        <v>3310</v>
      </c>
      <c r="I123" s="986" t="s">
        <v>195</v>
      </c>
      <c r="J123" s="997" t="s">
        <v>6</v>
      </c>
      <c r="K123" s="998" t="s">
        <v>8341</v>
      </c>
      <c r="L123" s="986" t="str">
        <f>VLOOKUP(K123,CódigosRetorno!$A$2:$B$2080,2,FALSE)</f>
        <v>El XML no contiene el tag cac:InvoiceLine/cac:Item/cac:CommodityClassification/cbc:ItemClassificationCode</v>
      </c>
      <c r="M123" s="988"/>
      <c r="N123" s="210"/>
    </row>
    <row r="124" spans="1:14" ht="24" x14ac:dyDescent="0.3">
      <c r="A124" s="210"/>
      <c r="B124" s="1057"/>
      <c r="C124" s="1068"/>
      <c r="D124" s="1062"/>
      <c r="E124" s="1062"/>
      <c r="F124" s="1057"/>
      <c r="G124" s="1077"/>
      <c r="H124" s="1058"/>
      <c r="I124" s="999" t="s">
        <v>8106</v>
      </c>
      <c r="J124" s="997" t="s">
        <v>6</v>
      </c>
      <c r="K124" s="998" t="s">
        <v>8107</v>
      </c>
      <c r="L124" s="986" t="str">
        <f>VLOOKUP(K124,CódigosRetorno!$A$2:$B$2080,2,FALSE)</f>
        <v>El Código producto de SUNAT no es válido</v>
      </c>
      <c r="M124" s="988"/>
      <c r="N124" s="210"/>
    </row>
    <row r="125" spans="1:14" ht="36" x14ac:dyDescent="0.3">
      <c r="A125" s="210"/>
      <c r="B125" s="1057"/>
      <c r="C125" s="1068"/>
      <c r="D125" s="1062"/>
      <c r="E125" s="1062"/>
      <c r="F125" s="1057"/>
      <c r="G125" s="1077"/>
      <c r="H125" s="1058"/>
      <c r="I125" s="999" t="s">
        <v>8108</v>
      </c>
      <c r="J125" s="997" t="s">
        <v>6</v>
      </c>
      <c r="K125" s="998" t="s">
        <v>8107</v>
      </c>
      <c r="L125" s="986" t="str">
        <f>VLOOKUP(K125,CódigosRetorno!$A$2:$B$2080,2,FALSE)</f>
        <v>El Código producto de SUNAT no es válido</v>
      </c>
      <c r="M125" s="988" t="s">
        <v>8301</v>
      </c>
      <c r="N125" s="210"/>
    </row>
    <row r="126" spans="1:14" ht="24" x14ac:dyDescent="0.3">
      <c r="A126" s="210"/>
      <c r="B126" s="1057"/>
      <c r="C126" s="1068"/>
      <c r="D126" s="1062"/>
      <c r="E126" s="1062"/>
      <c r="F126" s="1057"/>
      <c r="G126" s="1077"/>
      <c r="H126" s="1058"/>
      <c r="I126" s="983" t="s">
        <v>3311</v>
      </c>
      <c r="J126" s="984" t="s">
        <v>203</v>
      </c>
      <c r="K126" s="987" t="s">
        <v>1301</v>
      </c>
      <c r="L126" s="986" t="str">
        <f>VLOOKUP(K126,CódigosRetorno!$A$2:$B$2080,2,FALSE)</f>
        <v>El Código producto de SUNAT no es válido</v>
      </c>
      <c r="M126" s="1000" t="s">
        <v>1302</v>
      </c>
      <c r="N126" s="210"/>
    </row>
    <row r="127" spans="1:14" ht="36" x14ac:dyDescent="0.3">
      <c r="A127" s="210"/>
      <c r="B127" s="1057"/>
      <c r="C127" s="1068"/>
      <c r="D127" s="1062"/>
      <c r="E127" s="1062"/>
      <c r="F127" s="1057"/>
      <c r="G127" s="1077"/>
      <c r="H127" s="1058"/>
      <c r="I127" s="983" t="s">
        <v>1303</v>
      </c>
      <c r="J127" s="984" t="s">
        <v>203</v>
      </c>
      <c r="K127" s="985" t="s">
        <v>1304</v>
      </c>
      <c r="L127" s="986" t="str">
        <f>VLOOKUP(K127,CódigosRetorno!$A$2:$B$2080,2,FALSE)</f>
        <v>El Codigo de producto SUNAT debe especificarse como minimo al tercer nivel jerarquico (a nivel de clase del codigo UNSPSC)</v>
      </c>
      <c r="M127" s="1000" t="s">
        <v>1302</v>
      </c>
      <c r="N127" s="210"/>
    </row>
    <row r="128" spans="1:14" ht="24" x14ac:dyDescent="0.3">
      <c r="A128" s="210"/>
      <c r="B128" s="1057"/>
      <c r="C128" s="1068"/>
      <c r="D128" s="1062"/>
      <c r="E128" s="1062"/>
      <c r="F128" s="1048"/>
      <c r="G128" s="131" t="s">
        <v>1307</v>
      </c>
      <c r="H128" s="134" t="s">
        <v>1083</v>
      </c>
      <c r="I128" s="132" t="s">
        <v>1308</v>
      </c>
      <c r="J128" s="124" t="s">
        <v>203</v>
      </c>
      <c r="K128" s="138" t="s">
        <v>1085</v>
      </c>
      <c r="L128" s="132" t="str">
        <f>VLOOKUP(K128,CódigosRetorno!$A$2:$B$2080,2,FALSE)</f>
        <v>El dato ingresado como atributo @listID es incorrecto.</v>
      </c>
      <c r="M128" s="141" t="s">
        <v>9</v>
      </c>
      <c r="N128" s="210"/>
    </row>
    <row r="129" spans="1:14" ht="24" x14ac:dyDescent="0.3">
      <c r="A129" s="210"/>
      <c r="B129" s="1057"/>
      <c r="C129" s="1068"/>
      <c r="D129" s="1062"/>
      <c r="E129" s="1062"/>
      <c r="F129" s="1057"/>
      <c r="G129" s="131" t="s">
        <v>1309</v>
      </c>
      <c r="H129" s="134" t="s">
        <v>1065</v>
      </c>
      <c r="I129" s="132" t="s">
        <v>1310</v>
      </c>
      <c r="J129" s="124" t="s">
        <v>203</v>
      </c>
      <c r="K129" s="138" t="s">
        <v>1066</v>
      </c>
      <c r="L129" s="132" t="str">
        <f>VLOOKUP(K129,CódigosRetorno!$A$2:$B$2080,2,FALSE)</f>
        <v>El dato ingresado como atributo @listAgencyName es incorrecto.</v>
      </c>
      <c r="M129" s="141" t="s">
        <v>9</v>
      </c>
      <c r="N129" s="210"/>
    </row>
    <row r="130" spans="1:14" ht="24" x14ac:dyDescent="0.3">
      <c r="A130" s="210"/>
      <c r="B130" s="1049"/>
      <c r="C130" s="1060"/>
      <c r="D130" s="1065"/>
      <c r="E130" s="1065"/>
      <c r="F130" s="1049"/>
      <c r="G130" s="131" t="s">
        <v>1311</v>
      </c>
      <c r="H130" s="134" t="s">
        <v>1068</v>
      </c>
      <c r="I130" s="132" t="s">
        <v>1312</v>
      </c>
      <c r="J130" s="138" t="s">
        <v>203</v>
      </c>
      <c r="K130" s="140" t="s">
        <v>1070</v>
      </c>
      <c r="L130" s="132" t="str">
        <f>VLOOKUP(K130,CódigosRetorno!$A$2:$B$2080,2,FALSE)</f>
        <v>El dato ingresado como atributo @listName es incorrecto.</v>
      </c>
      <c r="M130" s="141" t="s">
        <v>9</v>
      </c>
      <c r="N130" s="210"/>
    </row>
    <row r="131" spans="1:14" ht="24" x14ac:dyDescent="0.3">
      <c r="A131" s="210"/>
      <c r="B131" s="1048">
        <f>B123+1</f>
        <v>26</v>
      </c>
      <c r="C131" s="1059" t="s">
        <v>1346</v>
      </c>
      <c r="D131" s="1061" t="s">
        <v>324</v>
      </c>
      <c r="E131" s="1061" t="s">
        <v>140</v>
      </c>
      <c r="F131" s="1047" t="s">
        <v>766</v>
      </c>
      <c r="G131" s="1063" t="s">
        <v>767</v>
      </c>
      <c r="H131" s="1094" t="s">
        <v>3312</v>
      </c>
      <c r="I131" s="132" t="s">
        <v>63</v>
      </c>
      <c r="J131" s="138" t="s">
        <v>6</v>
      </c>
      <c r="K131" s="140" t="s">
        <v>1348</v>
      </c>
      <c r="L131" s="132" t="str">
        <f>VLOOKUP(K131,CódigosRetorno!$A$2:$B$2080,2,FALSE)</f>
        <v>El XML no contiene el tag cac:Price/cbc:PriceAmount en el detalle de los Items</v>
      </c>
      <c r="M131" s="131" t="s">
        <v>9</v>
      </c>
      <c r="N131" s="210"/>
    </row>
    <row r="132" spans="1:14" ht="48" x14ac:dyDescent="0.3">
      <c r="A132" s="210"/>
      <c r="B132" s="1057"/>
      <c r="C132" s="1068"/>
      <c r="D132" s="1062"/>
      <c r="E132" s="1062"/>
      <c r="F132" s="1047"/>
      <c r="G132" s="1063"/>
      <c r="H132" s="1094"/>
      <c r="I132" s="132" t="s">
        <v>8058</v>
      </c>
      <c r="J132" s="138" t="s">
        <v>6</v>
      </c>
      <c r="K132" s="140" t="s">
        <v>1350</v>
      </c>
      <c r="L132" s="132" t="str">
        <f>VLOOKUP(K132,CódigosRetorno!$A$2:$B$2080,2,FALSE)</f>
        <v>El dato ingresado en PriceAmount del Valor de venta unitario por item no cumple con el formato establecido</v>
      </c>
      <c r="M132" s="131" t="s">
        <v>9</v>
      </c>
      <c r="N132" s="210"/>
    </row>
    <row r="133" spans="1:14" ht="48" x14ac:dyDescent="0.3">
      <c r="A133" s="210"/>
      <c r="B133" s="1057"/>
      <c r="C133" s="1068"/>
      <c r="D133" s="1062"/>
      <c r="E133" s="1062"/>
      <c r="F133" s="1047"/>
      <c r="G133" s="1063"/>
      <c r="H133" s="1094"/>
      <c r="I133" s="134" t="s">
        <v>3313</v>
      </c>
      <c r="J133" s="138" t="s">
        <v>6</v>
      </c>
      <c r="K133" s="140" t="s">
        <v>1352</v>
      </c>
      <c r="L133" s="132" t="str">
        <f>VLOOKUP(K133,CódigosRetorno!$A$2:$B$2080,2,FALSE)</f>
        <v>Operacion gratuita, solo debe consignar un monto referencial</v>
      </c>
      <c r="M133" s="131" t="s">
        <v>9</v>
      </c>
      <c r="N133" s="210"/>
    </row>
    <row r="134" spans="1:14" ht="24" x14ac:dyDescent="0.3">
      <c r="A134" s="210"/>
      <c r="B134" s="1049"/>
      <c r="C134" s="1060"/>
      <c r="D134" s="1065"/>
      <c r="E134" s="1065"/>
      <c r="F134" s="131" t="s">
        <v>141</v>
      </c>
      <c r="G134" s="124" t="s">
        <v>3218</v>
      </c>
      <c r="H134" s="139" t="s">
        <v>1353</v>
      </c>
      <c r="I134" s="134" t="s">
        <v>1354</v>
      </c>
      <c r="J134" s="138" t="s">
        <v>6</v>
      </c>
      <c r="K134" s="140" t="s">
        <v>3314</v>
      </c>
      <c r="L134" s="132" t="str">
        <f>VLOOKUP(K134,CódigosRetorno!$A$2:$B$2080,2,FALSE)</f>
        <v>La moneda debe ser la misma en todo el documento</v>
      </c>
      <c r="M134" s="131" t="s">
        <v>1080</v>
      </c>
      <c r="N134" s="210"/>
    </row>
    <row r="135" spans="1:14" x14ac:dyDescent="0.3">
      <c r="A135" s="210"/>
      <c r="B135" s="1045">
        <f>B131+1</f>
        <v>27</v>
      </c>
      <c r="C135" s="1059" t="s">
        <v>3315</v>
      </c>
      <c r="D135" s="1061" t="s">
        <v>324</v>
      </c>
      <c r="E135" s="1061" t="s">
        <v>140</v>
      </c>
      <c r="F135" s="1048" t="s">
        <v>766</v>
      </c>
      <c r="G135" s="1061" t="s">
        <v>767</v>
      </c>
      <c r="H135" s="1043" t="s">
        <v>3316</v>
      </c>
      <c r="I135" s="132" t="s">
        <v>63</v>
      </c>
      <c r="J135" s="124" t="s">
        <v>6</v>
      </c>
      <c r="K135" s="140" t="s">
        <v>1357</v>
      </c>
      <c r="L135" s="132" t="str">
        <f>VLOOKUP(K135,CódigosRetorno!$A$2:$B$2080,2,FALSE)</f>
        <v>Debe existir el tag cac:AlternativeConditionPrice</v>
      </c>
      <c r="M135" s="131" t="s">
        <v>9</v>
      </c>
      <c r="N135" s="210"/>
    </row>
    <row r="136" spans="1:14" ht="24" x14ac:dyDescent="0.3">
      <c r="A136" s="210"/>
      <c r="B136" s="1108"/>
      <c r="C136" s="1068"/>
      <c r="D136" s="1062"/>
      <c r="E136" s="1062"/>
      <c r="F136" s="1057"/>
      <c r="G136" s="1062"/>
      <c r="H136" s="1058"/>
      <c r="I136" s="132" t="s">
        <v>1349</v>
      </c>
      <c r="J136" s="138" t="s">
        <v>6</v>
      </c>
      <c r="K136" s="140" t="s">
        <v>1358</v>
      </c>
      <c r="L136" s="132" t="str">
        <f>VLOOKUP(K136,CódigosRetorno!$A$2:$B$2080,2,FALSE)</f>
        <v>El dato ingresado en PriceAmount del Precio de venta unitario por item no cumple con el formato establecido</v>
      </c>
      <c r="M136" s="131" t="s">
        <v>9</v>
      </c>
      <c r="N136" s="210"/>
    </row>
    <row r="137" spans="1:14" ht="84" x14ac:dyDescent="0.3">
      <c r="A137" s="210"/>
      <c r="B137" s="1108"/>
      <c r="C137" s="1068"/>
      <c r="D137" s="1062"/>
      <c r="E137" s="1062"/>
      <c r="F137" s="1057"/>
      <c r="G137" s="1062"/>
      <c r="H137" s="1058"/>
      <c r="I137" s="132" t="s">
        <v>3317</v>
      </c>
      <c r="J137" s="138" t="s">
        <v>203</v>
      </c>
      <c r="K137" s="138" t="s">
        <v>2465</v>
      </c>
      <c r="L137" s="132" t="str">
        <f>VLOOKUP(K137,CódigosRetorno!$A$2:$B$2080,2,FALSE)</f>
        <v>El precio unitario de la operación que está informando difiere de los cálculos realizados en base a la información remitida</v>
      </c>
      <c r="M137" s="195" t="s">
        <v>9</v>
      </c>
      <c r="N137" s="210"/>
    </row>
    <row r="138" spans="1:14" ht="72" x14ac:dyDescent="0.3">
      <c r="A138" s="210"/>
      <c r="B138" s="1108"/>
      <c r="C138" s="1068"/>
      <c r="D138" s="1062"/>
      <c r="E138" s="1062"/>
      <c r="F138" s="1057"/>
      <c r="G138" s="1062"/>
      <c r="H138" s="1058"/>
      <c r="I138" s="132" t="s">
        <v>3318</v>
      </c>
      <c r="J138" s="138" t="s">
        <v>6</v>
      </c>
      <c r="K138" s="140" t="s">
        <v>1373</v>
      </c>
      <c r="L138" s="132" t="str">
        <f>VLOOKUP(K138,CódigosRetorno!$A$2:$B$2080,2,FALSE)</f>
        <v>Si existe 'Valor referencial unitario en operac. no onerosas' con monto mayor a cero, la operacion debe ser gratuita (codigo de tributo 9996)</v>
      </c>
      <c r="M138" s="131" t="s">
        <v>9</v>
      </c>
      <c r="N138" s="210"/>
    </row>
    <row r="139" spans="1:14" ht="72" x14ac:dyDescent="0.3">
      <c r="A139" s="210"/>
      <c r="B139" s="1108"/>
      <c r="C139" s="1068"/>
      <c r="D139" s="1062"/>
      <c r="E139" s="1062"/>
      <c r="F139" s="1057"/>
      <c r="G139" s="1065"/>
      <c r="H139" s="1044"/>
      <c r="I139" s="132" t="s">
        <v>3319</v>
      </c>
      <c r="J139" s="138" t="s">
        <v>6</v>
      </c>
      <c r="K139" s="140" t="s">
        <v>1375</v>
      </c>
      <c r="L139" s="132" t="str">
        <f>VLOOKUP(K139,CódigosRetorno!$A$2:$B$2080,2,FALSE)</f>
        <v>El código de precio '02' es sólo para operaciones gratuitas</v>
      </c>
      <c r="M139" s="131" t="s">
        <v>9</v>
      </c>
      <c r="N139" s="210"/>
    </row>
    <row r="140" spans="1:14" ht="24" x14ac:dyDescent="0.3">
      <c r="A140" s="210"/>
      <c r="B140" s="1108"/>
      <c r="C140" s="1068"/>
      <c r="D140" s="1062"/>
      <c r="E140" s="1062"/>
      <c r="F140" s="1049"/>
      <c r="G140" s="124" t="s">
        <v>303</v>
      </c>
      <c r="H140" s="139" t="s">
        <v>1353</v>
      </c>
      <c r="I140" s="134" t="s">
        <v>1354</v>
      </c>
      <c r="J140" s="138" t="s">
        <v>6</v>
      </c>
      <c r="K140" s="140" t="s">
        <v>3314</v>
      </c>
      <c r="L140" s="132" t="str">
        <f>VLOOKUP(K140,CódigosRetorno!$A$2:$B$2080,2,FALSE)</f>
        <v>La moneda debe ser la misma en todo el documento</v>
      </c>
      <c r="M140" s="131" t="s">
        <v>1080</v>
      </c>
      <c r="N140" s="210"/>
    </row>
    <row r="141" spans="1:14" ht="24" x14ac:dyDescent="0.3">
      <c r="A141" s="210"/>
      <c r="B141" s="1108"/>
      <c r="C141" s="1068"/>
      <c r="D141" s="1062"/>
      <c r="E141" s="1062"/>
      <c r="F141" s="1048" t="s">
        <v>325</v>
      </c>
      <c r="G141" s="1061" t="s">
        <v>3320</v>
      </c>
      <c r="H141" s="1043" t="s">
        <v>3321</v>
      </c>
      <c r="I141" s="132" t="s">
        <v>463</v>
      </c>
      <c r="J141" s="138" t="s">
        <v>6</v>
      </c>
      <c r="K141" s="140" t="s">
        <v>1363</v>
      </c>
      <c r="L141" s="132" t="str">
        <f>VLOOKUP(K141,CódigosRetorno!$A$2:$B$2080,2,FALSE)</f>
        <v>Se ha consignado un valor invalido en el campo cbc:PriceTypeCode</v>
      </c>
      <c r="M141" s="141" t="s">
        <v>9</v>
      </c>
      <c r="N141" s="210"/>
    </row>
    <row r="142" spans="1:14" ht="36" x14ac:dyDescent="0.3">
      <c r="A142" s="210"/>
      <c r="B142" s="1108"/>
      <c r="C142" s="1068"/>
      <c r="D142" s="1062"/>
      <c r="E142" s="1065"/>
      <c r="F142" s="1049"/>
      <c r="G142" s="1065"/>
      <c r="H142" s="1044"/>
      <c r="I142" s="139" t="s">
        <v>1365</v>
      </c>
      <c r="J142" s="138" t="s">
        <v>6</v>
      </c>
      <c r="K142" s="140" t="s">
        <v>1366</v>
      </c>
      <c r="L142" s="132" t="str">
        <f>VLOOKUP(K142,CódigosRetorno!$A$2:$B$2080,2,FALSE)</f>
        <v>Existe mas de un tag cac:AlternativeConditionPrice con el mismo cbc:PriceTypeCode</v>
      </c>
      <c r="M142" s="131" t="s">
        <v>1364</v>
      </c>
      <c r="N142" s="210"/>
    </row>
    <row r="143" spans="1:14" ht="24" x14ac:dyDescent="0.3">
      <c r="A143" s="210"/>
      <c r="B143" s="1108"/>
      <c r="C143" s="1068"/>
      <c r="D143" s="1062"/>
      <c r="E143" s="1061" t="s">
        <v>179</v>
      </c>
      <c r="F143" s="1048"/>
      <c r="G143" s="141" t="s">
        <v>1367</v>
      </c>
      <c r="H143" s="139" t="s">
        <v>1068</v>
      </c>
      <c r="I143" s="132" t="s">
        <v>1368</v>
      </c>
      <c r="J143" s="138" t="s">
        <v>203</v>
      </c>
      <c r="K143" s="140" t="s">
        <v>1070</v>
      </c>
      <c r="L143" s="132" t="str">
        <f>VLOOKUP(K143,CódigosRetorno!$A$2:$B$2080,2,FALSE)</f>
        <v>El dato ingresado como atributo @listName es incorrecto.</v>
      </c>
      <c r="M143" s="141" t="s">
        <v>9</v>
      </c>
      <c r="N143" s="210"/>
    </row>
    <row r="144" spans="1:14" ht="24" x14ac:dyDescent="0.3">
      <c r="A144" s="210"/>
      <c r="B144" s="1108"/>
      <c r="C144" s="1068"/>
      <c r="D144" s="1062"/>
      <c r="E144" s="1062"/>
      <c r="F144" s="1057"/>
      <c r="G144" s="141" t="s">
        <v>1045</v>
      </c>
      <c r="H144" s="139" t="s">
        <v>1065</v>
      </c>
      <c r="I144" s="132" t="s">
        <v>1047</v>
      </c>
      <c r="J144" s="124" t="s">
        <v>203</v>
      </c>
      <c r="K144" s="138" t="s">
        <v>1066</v>
      </c>
      <c r="L144" s="132" t="str">
        <f>VLOOKUP(K144,CódigosRetorno!$A$2:$B$2080,2,FALSE)</f>
        <v>El dato ingresado como atributo @listAgencyName es incorrecto.</v>
      </c>
      <c r="M144" s="141" t="s">
        <v>9</v>
      </c>
      <c r="N144" s="210"/>
    </row>
    <row r="145" spans="1:14" ht="36" x14ac:dyDescent="0.3">
      <c r="A145" s="210"/>
      <c r="B145" s="1046"/>
      <c r="C145" s="1060"/>
      <c r="D145" s="1065"/>
      <c r="E145" s="1065"/>
      <c r="F145" s="1049"/>
      <c r="G145" s="141" t="s">
        <v>1369</v>
      </c>
      <c r="H145" s="139" t="s">
        <v>1072</v>
      </c>
      <c r="I145" s="132" t="s">
        <v>1370</v>
      </c>
      <c r="J145" s="138" t="s">
        <v>203</v>
      </c>
      <c r="K145" s="140" t="s">
        <v>1074</v>
      </c>
      <c r="L145" s="132" t="str">
        <f>VLOOKUP(K145,CódigosRetorno!$A$2:$B$2080,2,FALSE)</f>
        <v>El dato ingresado como atributo @listURI es incorrecto.</v>
      </c>
      <c r="M145" s="141" t="s">
        <v>9</v>
      </c>
      <c r="N145" s="210"/>
    </row>
    <row r="146" spans="1:14" ht="24" x14ac:dyDescent="0.3">
      <c r="A146" s="210"/>
      <c r="B146" s="1047">
        <f>B135+1</f>
        <v>28</v>
      </c>
      <c r="C146" s="1042" t="s">
        <v>3322</v>
      </c>
      <c r="D146" s="1048" t="s">
        <v>324</v>
      </c>
      <c r="E146" s="1063" t="s">
        <v>140</v>
      </c>
      <c r="F146" s="1048" t="s">
        <v>295</v>
      </c>
      <c r="G146" s="1061" t="s">
        <v>296</v>
      </c>
      <c r="H146" s="1043" t="s">
        <v>3323</v>
      </c>
      <c r="I146" s="132" t="s">
        <v>1396</v>
      </c>
      <c r="J146" s="138" t="s">
        <v>6</v>
      </c>
      <c r="K146" s="140" t="s">
        <v>1498</v>
      </c>
      <c r="L146" s="132" t="str">
        <f>VLOOKUP(K146,CódigosRetorno!$A$2:$B$2080,2,FALSE)</f>
        <v>El dato ingresado en LineExtensionAmount del item no cumple con el formato establecido</v>
      </c>
      <c r="M146" s="131" t="s">
        <v>9</v>
      </c>
      <c r="N146" s="210"/>
    </row>
    <row r="147" spans="1:14" ht="84" x14ac:dyDescent="0.3">
      <c r="A147" s="210"/>
      <c r="B147" s="1047"/>
      <c r="C147" s="1042"/>
      <c r="D147" s="1057"/>
      <c r="E147" s="1063"/>
      <c r="F147" s="1057"/>
      <c r="G147" s="1062"/>
      <c r="H147" s="1058"/>
      <c r="I147" s="132" t="s">
        <v>3324</v>
      </c>
      <c r="J147" s="138" t="s">
        <v>203</v>
      </c>
      <c r="K147" s="138" t="s">
        <v>2490</v>
      </c>
      <c r="L147" s="132" t="str">
        <f>VLOOKUP(K147,CódigosRetorno!$A$2:$B$2080,2,FALSE)</f>
        <v>El valor de venta por ítem difiere de los importes consignados.</v>
      </c>
      <c r="M147" s="195" t="s">
        <v>9</v>
      </c>
      <c r="N147" s="210"/>
    </row>
    <row r="148" spans="1:14" ht="60" x14ac:dyDescent="0.3">
      <c r="A148" s="210"/>
      <c r="B148" s="1047"/>
      <c r="C148" s="1042"/>
      <c r="D148" s="1057"/>
      <c r="E148" s="1063"/>
      <c r="F148" s="1057"/>
      <c r="G148" s="1062"/>
      <c r="H148" s="1058"/>
      <c r="I148" s="132" t="s">
        <v>3325</v>
      </c>
      <c r="J148" s="138" t="s">
        <v>203</v>
      </c>
      <c r="K148" s="138" t="s">
        <v>2490</v>
      </c>
      <c r="L148" s="132" t="str">
        <f>VLOOKUP(K148,CódigosRetorno!$A$2:$B$2080,2,FALSE)</f>
        <v>El valor de venta por ítem difiere de los importes consignados.</v>
      </c>
      <c r="M148" s="195" t="s">
        <v>9</v>
      </c>
      <c r="N148" s="210"/>
    </row>
    <row r="149" spans="1:14" ht="24" x14ac:dyDescent="0.3">
      <c r="A149" s="210"/>
      <c r="B149" s="1047"/>
      <c r="C149" s="1042"/>
      <c r="D149" s="1049"/>
      <c r="E149" s="1063"/>
      <c r="F149" s="131" t="s">
        <v>141</v>
      </c>
      <c r="G149" s="124" t="s">
        <v>3218</v>
      </c>
      <c r="H149" s="139" t="s">
        <v>1353</v>
      </c>
      <c r="I149" s="134" t="s">
        <v>1376</v>
      </c>
      <c r="J149" s="138" t="s">
        <v>6</v>
      </c>
      <c r="K149" s="140" t="s">
        <v>3314</v>
      </c>
      <c r="L149" s="132" t="str">
        <f>VLOOKUP(K149,CódigosRetorno!$A$2:$B$2080,2,FALSE)</f>
        <v>La moneda debe ser la misma en todo el documento</v>
      </c>
      <c r="M149" s="131" t="s">
        <v>9</v>
      </c>
      <c r="N149" s="210"/>
    </row>
    <row r="150" spans="1:14" x14ac:dyDescent="0.3">
      <c r="A150" s="210"/>
      <c r="B150" s="459" t="s">
        <v>3326</v>
      </c>
      <c r="C150" s="491"/>
      <c r="D150" s="491"/>
      <c r="E150" s="492"/>
      <c r="F150" s="492"/>
      <c r="G150" s="492"/>
      <c r="H150" s="493"/>
      <c r="I150" s="494"/>
      <c r="J150" s="494"/>
      <c r="K150" s="495" t="s">
        <v>9</v>
      </c>
      <c r="L150" s="493" t="str">
        <f>VLOOKUP(K150,CódigosRetorno!$A$2:$B$2080,2,FALSE)</f>
        <v>-</v>
      </c>
      <c r="M150" s="494"/>
      <c r="N150" s="210"/>
    </row>
    <row r="151" spans="1:14" ht="36" x14ac:dyDescent="0.3">
      <c r="A151" s="210"/>
      <c r="B151" s="1109">
        <f>B146+1</f>
        <v>29</v>
      </c>
      <c r="C151" s="1059" t="s">
        <v>3327</v>
      </c>
      <c r="D151" s="1045" t="s">
        <v>324</v>
      </c>
      <c r="E151" s="1045" t="s">
        <v>179</v>
      </c>
      <c r="F151" s="138" t="s">
        <v>218</v>
      </c>
      <c r="G151" s="131" t="s">
        <v>3328</v>
      </c>
      <c r="H151" s="132" t="s">
        <v>3329</v>
      </c>
      <c r="I151" s="132" t="s">
        <v>1329</v>
      </c>
      <c r="J151" s="124" t="s">
        <v>203</v>
      </c>
      <c r="K151" s="138" t="s">
        <v>1330</v>
      </c>
      <c r="L151" s="132" t="str">
        <f>VLOOKUP(K151,CódigosRetorno!$A$2:$B$2080,2,FALSE)</f>
        <v>No existe información en el nombre del concepto.</v>
      </c>
      <c r="M151" s="141" t="s">
        <v>9</v>
      </c>
      <c r="N151" s="210"/>
    </row>
    <row r="152" spans="1:14" ht="24" x14ac:dyDescent="0.3">
      <c r="A152" s="210"/>
      <c r="B152" s="1109"/>
      <c r="C152" s="1068"/>
      <c r="D152" s="1108"/>
      <c r="E152" s="1108"/>
      <c r="F152" s="1118" t="s">
        <v>655</v>
      </c>
      <c r="G152" s="1061" t="s">
        <v>3328</v>
      </c>
      <c r="H152" s="1043" t="s">
        <v>3330</v>
      </c>
      <c r="I152" s="132" t="s">
        <v>3331</v>
      </c>
      <c r="J152" s="124" t="s">
        <v>6</v>
      </c>
      <c r="K152" s="138" t="s">
        <v>3332</v>
      </c>
      <c r="L152" s="132" t="str">
        <f>VLOOKUP(K152,CódigosRetorno!$A$2:$B$2080,2,FALSE)</f>
        <v>El XML no contiene el tag de Comercializacion del oro: Codigo unico de concesion minera</v>
      </c>
      <c r="M152" s="141" t="s">
        <v>9</v>
      </c>
      <c r="N152" s="210"/>
    </row>
    <row r="153" spans="1:14" ht="24" x14ac:dyDescent="0.3">
      <c r="A153" s="210"/>
      <c r="B153" s="1109"/>
      <c r="C153" s="1068"/>
      <c r="D153" s="1108"/>
      <c r="E153" s="1108"/>
      <c r="F153" s="1119"/>
      <c r="G153" s="1062"/>
      <c r="H153" s="1058"/>
      <c r="I153" s="132" t="s">
        <v>3333</v>
      </c>
      <c r="J153" s="124" t="s">
        <v>6</v>
      </c>
      <c r="K153" s="138" t="s">
        <v>3334</v>
      </c>
      <c r="L153" s="132" t="str">
        <f>VLOOKUP(K153,CódigosRetorno!$A$2:$B$2080,2,FALSE)</f>
        <v>El XML no contiene el tag de Comercializacion del oro: Ley mineral</v>
      </c>
      <c r="M153" s="141" t="s">
        <v>9</v>
      </c>
      <c r="N153" s="210"/>
    </row>
    <row r="154" spans="1:14" ht="24" x14ac:dyDescent="0.3">
      <c r="A154" s="210"/>
      <c r="B154" s="1109"/>
      <c r="C154" s="1068"/>
      <c r="D154" s="1108"/>
      <c r="E154" s="1108"/>
      <c r="F154" s="1119"/>
      <c r="G154" s="1062"/>
      <c r="H154" s="1058"/>
      <c r="I154" s="132" t="s">
        <v>3335</v>
      </c>
      <c r="J154" s="124" t="s">
        <v>6</v>
      </c>
      <c r="K154" s="138" t="s">
        <v>3336</v>
      </c>
      <c r="L154" s="132" t="str">
        <f>VLOOKUP(K154,CódigosRetorno!$A$2:$B$2080,2,FALSE)</f>
        <v>El XML no contiene el tag de Comercializacion del oro: Naturaleza del mineral</v>
      </c>
      <c r="M154" s="141" t="s">
        <v>9</v>
      </c>
      <c r="N154" s="210"/>
    </row>
    <row r="155" spans="1:14" ht="24" x14ac:dyDescent="0.3">
      <c r="A155" s="210"/>
      <c r="B155" s="1109"/>
      <c r="C155" s="1068"/>
      <c r="D155" s="1108"/>
      <c r="E155" s="1108"/>
      <c r="F155" s="1120"/>
      <c r="G155" s="1065"/>
      <c r="H155" s="1044"/>
      <c r="I155" s="132" t="s">
        <v>3337</v>
      </c>
      <c r="J155" s="124" t="s">
        <v>6</v>
      </c>
      <c r="K155" s="138" t="s">
        <v>3338</v>
      </c>
      <c r="L155" s="132" t="str">
        <f>VLOOKUP(K155,CódigosRetorno!$A$2:$B$2080,2,FALSE)</f>
        <v>El XML no contiene el tag de Comercializacion del oro: Nombre del derecho minero</v>
      </c>
      <c r="M155" s="141" t="s">
        <v>9</v>
      </c>
      <c r="N155" s="210"/>
    </row>
    <row r="156" spans="1:14" ht="24" x14ac:dyDescent="0.3">
      <c r="A156" s="210"/>
      <c r="B156" s="1109"/>
      <c r="C156" s="1068"/>
      <c r="D156" s="1108"/>
      <c r="E156" s="1108"/>
      <c r="F156" s="1117"/>
      <c r="G156" s="131" t="s">
        <v>1333</v>
      </c>
      <c r="H156" s="132" t="s">
        <v>1068</v>
      </c>
      <c r="I156" s="132" t="s">
        <v>1334</v>
      </c>
      <c r="J156" s="138" t="s">
        <v>203</v>
      </c>
      <c r="K156" s="140" t="s">
        <v>1070</v>
      </c>
      <c r="L156" s="132" t="str">
        <f>VLOOKUP(K156,CódigosRetorno!$A$2:$B$2080,2,FALSE)</f>
        <v>El dato ingresado como atributo @listName es incorrecto.</v>
      </c>
      <c r="M156" s="141" t="s">
        <v>9</v>
      </c>
      <c r="N156" s="210"/>
    </row>
    <row r="157" spans="1:14" ht="24" x14ac:dyDescent="0.3">
      <c r="A157" s="210"/>
      <c r="B157" s="1109"/>
      <c r="C157" s="1068"/>
      <c r="D157" s="1108"/>
      <c r="E157" s="1108"/>
      <c r="F157" s="1117"/>
      <c r="G157" s="131" t="s">
        <v>1045</v>
      </c>
      <c r="H157" s="132" t="s">
        <v>1065</v>
      </c>
      <c r="I157" s="132" t="s">
        <v>1047</v>
      </c>
      <c r="J157" s="124" t="s">
        <v>203</v>
      </c>
      <c r="K157" s="138" t="s">
        <v>1066</v>
      </c>
      <c r="L157" s="132" t="str">
        <f>VLOOKUP(K157,CódigosRetorno!$A$2:$B$2080,2,FALSE)</f>
        <v>El dato ingresado como atributo @listAgencyName es incorrecto.</v>
      </c>
      <c r="M157" s="141" t="s">
        <v>9</v>
      </c>
      <c r="N157" s="210"/>
    </row>
    <row r="158" spans="1:14" ht="36" x14ac:dyDescent="0.3">
      <c r="A158" s="210"/>
      <c r="B158" s="1109"/>
      <c r="C158" s="1068"/>
      <c r="D158" s="1108"/>
      <c r="E158" s="1108"/>
      <c r="F158" s="1118"/>
      <c r="G158" s="198" t="s">
        <v>1335</v>
      </c>
      <c r="H158" s="328" t="s">
        <v>1072</v>
      </c>
      <c r="I158" s="132" t="s">
        <v>1336</v>
      </c>
      <c r="J158" s="138" t="s">
        <v>203</v>
      </c>
      <c r="K158" s="140" t="s">
        <v>1074</v>
      </c>
      <c r="L158" s="132" t="str">
        <f>VLOOKUP(K158,CódigosRetorno!$A$2:$B$2080,2,FALSE)</f>
        <v>El dato ingresado como atributo @listURI es incorrecto.</v>
      </c>
      <c r="M158" s="141" t="s">
        <v>9</v>
      </c>
      <c r="N158" s="210"/>
    </row>
    <row r="159" spans="1:14" ht="36" x14ac:dyDescent="0.3">
      <c r="A159" s="210"/>
      <c r="B159" s="1109"/>
      <c r="C159" s="1068"/>
      <c r="D159" s="1108"/>
      <c r="E159" s="1210"/>
      <c r="F159" s="1048" t="s">
        <v>703</v>
      </c>
      <c r="G159" s="1048"/>
      <c r="H159" s="1043" t="s">
        <v>3339</v>
      </c>
      <c r="I159" s="189" t="s">
        <v>3340</v>
      </c>
      <c r="J159" s="124" t="s">
        <v>6</v>
      </c>
      <c r="K159" s="138" t="s">
        <v>1339</v>
      </c>
      <c r="L159" s="132" t="str">
        <f>VLOOKUP(K159,CódigosRetorno!$A$2:$B$2080,2,FALSE)</f>
        <v>El XML no contiene tag o no existe información del valor del concepto por linea.</v>
      </c>
      <c r="M159" s="141" t="s">
        <v>9</v>
      </c>
      <c r="N159" s="210"/>
    </row>
    <row r="160" spans="1:14" x14ac:dyDescent="0.3">
      <c r="A160" s="210"/>
      <c r="B160" s="1109"/>
      <c r="C160" s="1068"/>
      <c r="D160" s="1108"/>
      <c r="E160" s="1210"/>
      <c r="F160" s="1057"/>
      <c r="G160" s="1057"/>
      <c r="H160" s="1058"/>
      <c r="I160" s="189" t="s">
        <v>1855</v>
      </c>
      <c r="J160" s="124" t="s">
        <v>9</v>
      </c>
      <c r="K160" s="138" t="s">
        <v>9</v>
      </c>
      <c r="L160" s="132" t="str">
        <f>VLOOKUP(K160,CódigosRetorno!$A$2:$B$2080,2,FALSE)</f>
        <v>-</v>
      </c>
      <c r="M160" s="141"/>
      <c r="N160" s="210"/>
    </row>
    <row r="161" spans="1:14" ht="36" x14ac:dyDescent="0.3">
      <c r="A161" s="210"/>
      <c r="B161" s="1109"/>
      <c r="C161" s="1068"/>
      <c r="D161" s="1108"/>
      <c r="E161" s="1210"/>
      <c r="F161" s="384" t="s">
        <v>1447</v>
      </c>
      <c r="G161" s="126" t="s">
        <v>3341</v>
      </c>
      <c r="H161" s="199" t="s">
        <v>3342</v>
      </c>
      <c r="I161" s="189" t="s">
        <v>3343</v>
      </c>
      <c r="J161" s="138" t="s">
        <v>203</v>
      </c>
      <c r="K161" s="140" t="s">
        <v>1864</v>
      </c>
      <c r="L161" s="132" t="str">
        <f>VLOOKUP(K161,CódigosRetorno!$A$2:$B$2080,2,FALSE)</f>
        <v>El dato ingresado como valor del concepto de la linea no cumple con el formato establecido.</v>
      </c>
      <c r="M161" s="141" t="s">
        <v>9</v>
      </c>
      <c r="N161" s="210"/>
    </row>
    <row r="162" spans="1:14" ht="36" x14ac:dyDescent="0.3">
      <c r="A162" s="210"/>
      <c r="B162" s="1109"/>
      <c r="C162" s="1068"/>
      <c r="D162" s="1108"/>
      <c r="E162" s="1210"/>
      <c r="F162" s="384" t="s">
        <v>1213</v>
      </c>
      <c r="G162" s="126" t="s">
        <v>192</v>
      </c>
      <c r="H162" s="199" t="s">
        <v>3344</v>
      </c>
      <c r="I162" s="189" t="s">
        <v>1855</v>
      </c>
      <c r="J162" s="138" t="s">
        <v>9</v>
      </c>
      <c r="K162" s="140" t="s">
        <v>9</v>
      </c>
      <c r="L162" s="132" t="str">
        <f>VLOOKUP(K162,CódigosRetorno!$A$2:$B$2080,2,FALSE)</f>
        <v>-</v>
      </c>
      <c r="M162" s="373"/>
      <c r="N162" s="210"/>
    </row>
    <row r="163" spans="1:14" ht="36" x14ac:dyDescent="0.3">
      <c r="A163" s="210"/>
      <c r="B163" s="1109"/>
      <c r="C163" s="1060"/>
      <c r="D163" s="1046"/>
      <c r="E163" s="1211"/>
      <c r="F163" s="385" t="s">
        <v>218</v>
      </c>
      <c r="G163" s="127"/>
      <c r="H163" s="200" t="s">
        <v>3345</v>
      </c>
      <c r="I163" s="189" t="s">
        <v>1855</v>
      </c>
      <c r="J163" s="138" t="s">
        <v>9</v>
      </c>
      <c r="K163" s="140" t="s">
        <v>9</v>
      </c>
      <c r="L163" s="132" t="str">
        <f>VLOOKUP(K163,CódigosRetorno!$A$2:$B$2080,2,FALSE)</f>
        <v>-</v>
      </c>
      <c r="M163" s="373"/>
      <c r="N163" s="210"/>
    </row>
    <row r="164" spans="1:14" ht="24" x14ac:dyDescent="0.3">
      <c r="A164" s="210"/>
      <c r="B164" s="1048">
        <f>B151+1</f>
        <v>30</v>
      </c>
      <c r="C164" s="1059" t="s">
        <v>1378</v>
      </c>
      <c r="D164" s="1039" t="s">
        <v>324</v>
      </c>
      <c r="E164" s="1061" t="s">
        <v>140</v>
      </c>
      <c r="F164" s="1057" t="s">
        <v>295</v>
      </c>
      <c r="G164" s="1062" t="s">
        <v>296</v>
      </c>
      <c r="H164" s="1058" t="s">
        <v>3346</v>
      </c>
      <c r="I164" s="132" t="s">
        <v>1380</v>
      </c>
      <c r="J164" s="124" t="s">
        <v>6</v>
      </c>
      <c r="K164" s="138" t="s">
        <v>1381</v>
      </c>
      <c r="L164" s="132" t="str">
        <f>VLOOKUP(K164,CódigosRetorno!$A$2:$B$2080,2,FALSE)</f>
        <v>El xml no contiene el tag de impuesto por linea (TaxtTotal).</v>
      </c>
      <c r="M164" s="141" t="s">
        <v>9</v>
      </c>
      <c r="N164" s="210"/>
    </row>
    <row r="165" spans="1:14" ht="36" x14ac:dyDescent="0.3">
      <c r="A165" s="210"/>
      <c r="B165" s="1057"/>
      <c r="C165" s="1068"/>
      <c r="D165" s="1041"/>
      <c r="E165" s="1062"/>
      <c r="F165" s="1057"/>
      <c r="G165" s="1062"/>
      <c r="H165" s="1058"/>
      <c r="I165" s="132" t="s">
        <v>1382</v>
      </c>
      <c r="J165" s="124" t="s">
        <v>6</v>
      </c>
      <c r="K165" s="138" t="s">
        <v>1383</v>
      </c>
      <c r="L165" s="132" t="str">
        <f>VLOOKUP(K165,CódigosRetorno!$A$2:$B$2080,2,FALSE)</f>
        <v>El dato ingresado en el monto total de impuestos por línea no cumple con el formato establecido</v>
      </c>
      <c r="M165" s="141" t="s">
        <v>9</v>
      </c>
      <c r="N165" s="210"/>
    </row>
    <row r="166" spans="1:14" ht="48" x14ac:dyDescent="0.3">
      <c r="A166" s="210"/>
      <c r="B166" s="1057"/>
      <c r="C166" s="1068"/>
      <c r="D166" s="1041"/>
      <c r="E166" s="1062"/>
      <c r="F166" s="1057"/>
      <c r="G166" s="1062"/>
      <c r="H166" s="1058"/>
      <c r="I166" s="132" t="s">
        <v>3347</v>
      </c>
      <c r="J166" s="124" t="s">
        <v>203</v>
      </c>
      <c r="K166" s="138" t="s">
        <v>2469</v>
      </c>
      <c r="L166" s="132" t="str">
        <f>VLOOKUP(K166,CódigosRetorno!$A$2:$B$2080,2,FALSE)</f>
        <v>El importe total de impuestos por línea no coincide con la sumatoria de los impuestos por línea.</v>
      </c>
      <c r="M166" s="141" t="s">
        <v>9</v>
      </c>
      <c r="N166" s="210"/>
    </row>
    <row r="167" spans="1:14" x14ac:dyDescent="0.3">
      <c r="A167" s="210"/>
      <c r="B167" s="1057"/>
      <c r="C167" s="1068"/>
      <c r="D167" s="1041"/>
      <c r="E167" s="1062"/>
      <c r="F167" s="1049"/>
      <c r="G167" s="1065"/>
      <c r="H167" s="1044"/>
      <c r="I167" s="91" t="s">
        <v>1386</v>
      </c>
      <c r="J167" s="124" t="s">
        <v>6</v>
      </c>
      <c r="K167" s="77" t="s">
        <v>1387</v>
      </c>
      <c r="L167" s="132" t="str">
        <f>VLOOKUP(K167,CódigosRetorno!$A$2:$B$2080,2,FALSE)</f>
        <v>El tag cac:TaxTotal no debe repetirse a nivel de Item</v>
      </c>
      <c r="M167" s="79" t="s">
        <v>9</v>
      </c>
      <c r="N167" s="210"/>
    </row>
    <row r="168" spans="1:14" ht="24" x14ac:dyDescent="0.3">
      <c r="A168" s="210"/>
      <c r="B168" s="1049"/>
      <c r="C168" s="1060"/>
      <c r="D168" s="1040"/>
      <c r="E168" s="1065"/>
      <c r="F168" s="131" t="s">
        <v>141</v>
      </c>
      <c r="G168" s="131" t="s">
        <v>3218</v>
      </c>
      <c r="H168" s="139" t="s">
        <v>1353</v>
      </c>
      <c r="I168" s="134" t="s">
        <v>1376</v>
      </c>
      <c r="J168" s="138" t="s">
        <v>6</v>
      </c>
      <c r="K168" s="140" t="s">
        <v>3314</v>
      </c>
      <c r="L168" s="132" t="str">
        <f>VLOOKUP(K168,CódigosRetorno!$A$2:$B$2080,2,FALSE)</f>
        <v>La moneda debe ser la misma en todo el documento</v>
      </c>
      <c r="M168" s="131" t="s">
        <v>1080</v>
      </c>
      <c r="N168" s="210"/>
    </row>
    <row r="169" spans="1:14" ht="36" x14ac:dyDescent="0.3">
      <c r="A169" s="210"/>
      <c r="B169" s="1048">
        <f>B164+1</f>
        <v>31</v>
      </c>
      <c r="C169" s="1059" t="s">
        <v>3348</v>
      </c>
      <c r="D169" s="1061" t="s">
        <v>324</v>
      </c>
      <c r="E169" s="1061" t="s">
        <v>140</v>
      </c>
      <c r="F169" s="1048" t="s">
        <v>295</v>
      </c>
      <c r="G169" s="1061" t="s">
        <v>296</v>
      </c>
      <c r="H169" s="1043" t="s">
        <v>3349</v>
      </c>
      <c r="I169" s="132" t="s">
        <v>1382</v>
      </c>
      <c r="J169" s="124" t="s">
        <v>6</v>
      </c>
      <c r="K169" s="140" t="s">
        <v>1390</v>
      </c>
      <c r="L169" s="132" t="str">
        <f>VLOOKUP(K169,CódigosRetorno!$A$2:$B$2080,2,FALSE)</f>
        <v>El dato ingresado en TaxableAmount de la linea no cumple con el formato establecido</v>
      </c>
      <c r="M169" s="131" t="s">
        <v>9</v>
      </c>
      <c r="N169" s="210"/>
    </row>
    <row r="170" spans="1:14" ht="24" x14ac:dyDescent="0.3">
      <c r="A170" s="210"/>
      <c r="B170" s="1057"/>
      <c r="C170" s="1068"/>
      <c r="D170" s="1062"/>
      <c r="E170" s="1062"/>
      <c r="F170" s="1057"/>
      <c r="G170" s="1062"/>
      <c r="H170" s="1058"/>
      <c r="I170" s="132" t="s">
        <v>3350</v>
      </c>
      <c r="J170" s="138" t="s">
        <v>203</v>
      </c>
      <c r="K170" s="138" t="s">
        <v>2473</v>
      </c>
      <c r="L170" s="132" t="str">
        <f>VLOOKUP(K170,CódigosRetorno!$A$2:$B$2080,2,FALSE)</f>
        <v>La base imponible a nivel de línea difiere de la información consignada en el comprobante</v>
      </c>
      <c r="M170" s="195" t="s">
        <v>9</v>
      </c>
      <c r="N170" s="210"/>
    </row>
    <row r="171" spans="1:14" ht="24" x14ac:dyDescent="0.3">
      <c r="A171" s="210"/>
      <c r="B171" s="1057"/>
      <c r="C171" s="1068"/>
      <c r="D171" s="1062"/>
      <c r="E171" s="1062"/>
      <c r="F171" s="131" t="s">
        <v>141</v>
      </c>
      <c r="G171" s="124" t="s">
        <v>303</v>
      </c>
      <c r="H171" s="139" t="s">
        <v>1394</v>
      </c>
      <c r="I171" s="134" t="s">
        <v>1376</v>
      </c>
      <c r="J171" s="138" t="s">
        <v>6</v>
      </c>
      <c r="K171" s="140" t="s">
        <v>3314</v>
      </c>
      <c r="L171" s="132" t="str">
        <f>VLOOKUP(K171,CódigosRetorno!$A$2:$B$2080,2,FALSE)</f>
        <v>La moneda debe ser la misma en todo el documento</v>
      </c>
      <c r="M171" s="131" t="s">
        <v>9</v>
      </c>
      <c r="N171" s="210"/>
    </row>
    <row r="172" spans="1:14" ht="24" x14ac:dyDescent="0.3">
      <c r="A172" s="210"/>
      <c r="B172" s="1057"/>
      <c r="C172" s="1068"/>
      <c r="D172" s="1062"/>
      <c r="E172" s="1062"/>
      <c r="F172" s="1048" t="s">
        <v>295</v>
      </c>
      <c r="G172" s="1061" t="s">
        <v>296</v>
      </c>
      <c r="H172" s="1043" t="s">
        <v>3351</v>
      </c>
      <c r="I172" s="132" t="s">
        <v>1396</v>
      </c>
      <c r="J172" s="138" t="s">
        <v>6</v>
      </c>
      <c r="K172" s="140" t="s">
        <v>1397</v>
      </c>
      <c r="L172" s="132" t="str">
        <f>VLOOKUP(K172,CódigosRetorno!$A$2:$B$2080,2,FALSE)</f>
        <v>El dato ingresado en TaxAmount de la linea no cumple con el formato establecido</v>
      </c>
      <c r="M172" s="131" t="s">
        <v>9</v>
      </c>
      <c r="N172" s="210"/>
    </row>
    <row r="173" spans="1:14" ht="36" x14ac:dyDescent="0.3">
      <c r="A173" s="210"/>
      <c r="B173" s="1057"/>
      <c r="C173" s="1068"/>
      <c r="D173" s="1062"/>
      <c r="E173" s="1062"/>
      <c r="F173" s="1057"/>
      <c r="G173" s="1062"/>
      <c r="H173" s="1058"/>
      <c r="I173" s="132" t="s">
        <v>3352</v>
      </c>
      <c r="J173" s="138" t="s">
        <v>6</v>
      </c>
      <c r="K173" s="140" t="s">
        <v>1399</v>
      </c>
      <c r="L173" s="132" t="str">
        <f>VLOOKUP(K173,CódigosRetorno!$A$2:$B$2080,2,FALSE)</f>
        <v>El monto de afectacion de IGV por linea debe ser igual a 0.00 para Exoneradas, Inafectas, Exportación, Gratuitas de exoneradas o Gratuitas de inafectas.</v>
      </c>
      <c r="M173" s="141" t="s">
        <v>9</v>
      </c>
      <c r="N173" s="210"/>
    </row>
    <row r="174" spans="1:14" ht="60" x14ac:dyDescent="0.3">
      <c r="A174" s="210"/>
      <c r="B174" s="1057"/>
      <c r="C174" s="1068"/>
      <c r="D174" s="1062"/>
      <c r="E174" s="1062"/>
      <c r="F174" s="1057"/>
      <c r="G174" s="1062"/>
      <c r="H174" s="1058"/>
      <c r="I174" s="132" t="s">
        <v>3353</v>
      </c>
      <c r="J174" s="138" t="s">
        <v>6</v>
      </c>
      <c r="K174" s="140" t="s">
        <v>1401</v>
      </c>
      <c r="L174" s="132" t="str">
        <f>VLOOKUP(K174,CódigosRetorno!$A$2:$B$2080,2,FALSE)</f>
        <v>El monto de afectación de IGV por linea debe ser diferente a 0.00.</v>
      </c>
      <c r="M174" s="141" t="s">
        <v>9</v>
      </c>
      <c r="N174" s="210"/>
    </row>
    <row r="175" spans="1:14" ht="48" x14ac:dyDescent="0.3">
      <c r="A175" s="210"/>
      <c r="B175" s="1057"/>
      <c r="C175" s="1068"/>
      <c r="D175" s="1062"/>
      <c r="E175" s="1062"/>
      <c r="F175" s="1057"/>
      <c r="G175" s="1062"/>
      <c r="H175" s="1058"/>
      <c r="I175" s="132" t="s">
        <v>3354</v>
      </c>
      <c r="J175" s="138" t="s">
        <v>6</v>
      </c>
      <c r="K175" s="140" t="s">
        <v>1399</v>
      </c>
      <c r="L175" s="132" t="str">
        <f>VLOOKUP(K175,CódigosRetorno!$A$2:$B$2080,2,FALSE)</f>
        <v>El monto de afectacion de IGV por linea debe ser igual a 0.00 para Exoneradas, Inafectas, Exportación, Gratuitas de exoneradas o Gratuitas de inafectas.</v>
      </c>
      <c r="M175" s="141" t="s">
        <v>9</v>
      </c>
      <c r="N175" s="210"/>
    </row>
    <row r="176" spans="1:14" ht="48" x14ac:dyDescent="0.3">
      <c r="A176" s="210"/>
      <c r="B176" s="1057"/>
      <c r="C176" s="1068"/>
      <c r="D176" s="1062"/>
      <c r="E176" s="1062"/>
      <c r="F176" s="1057"/>
      <c r="G176" s="1062"/>
      <c r="H176" s="1058"/>
      <c r="I176" s="132" t="s">
        <v>3355</v>
      </c>
      <c r="J176" s="138" t="s">
        <v>6</v>
      </c>
      <c r="K176" s="140" t="s">
        <v>1401</v>
      </c>
      <c r="L176" s="132" t="str">
        <f>VLOOKUP(K176,CódigosRetorno!$A$2:$B$2080,2,FALSE)</f>
        <v>El monto de afectación de IGV por linea debe ser diferente a 0.00.</v>
      </c>
      <c r="M176" s="141" t="s">
        <v>9</v>
      </c>
      <c r="N176" s="210"/>
    </row>
    <row r="177" spans="1:14" ht="48" x14ac:dyDescent="0.3">
      <c r="A177" s="210"/>
      <c r="B177" s="1057"/>
      <c r="C177" s="1068"/>
      <c r="D177" s="1062"/>
      <c r="E177" s="1062"/>
      <c r="F177" s="1057"/>
      <c r="G177" s="1065"/>
      <c r="H177" s="1044"/>
      <c r="I177" s="132" t="s">
        <v>3356</v>
      </c>
      <c r="J177" s="138" t="s">
        <v>6</v>
      </c>
      <c r="K177" s="140" t="s">
        <v>1405</v>
      </c>
      <c r="L177" s="132" t="str">
        <f>VLOOKUP(K177,CódigosRetorno!$A$2:$B$2080,2,FALSE)</f>
        <v>El producto del factor y monto base de la afectación del IGV/IVAP no corresponde al monto de afectacion de linea.</v>
      </c>
      <c r="M177" s="131" t="s">
        <v>9</v>
      </c>
      <c r="N177" s="210"/>
    </row>
    <row r="178" spans="1:14" ht="24" x14ac:dyDescent="0.3">
      <c r="A178" s="210"/>
      <c r="B178" s="1057"/>
      <c r="C178" s="1068"/>
      <c r="D178" s="1062"/>
      <c r="E178" s="1062"/>
      <c r="F178" s="1049"/>
      <c r="G178" s="124" t="s">
        <v>303</v>
      </c>
      <c r="H178" s="139" t="s">
        <v>1353</v>
      </c>
      <c r="I178" s="134" t="s">
        <v>1376</v>
      </c>
      <c r="J178" s="138" t="s">
        <v>6</v>
      </c>
      <c r="K178" s="140" t="s">
        <v>3314</v>
      </c>
      <c r="L178" s="132" t="str">
        <f>VLOOKUP(K178,CódigosRetorno!$A$2:$B$2080,2,FALSE)</f>
        <v>La moneda debe ser la misma en todo el documento</v>
      </c>
      <c r="M178" s="131" t="s">
        <v>1080</v>
      </c>
      <c r="N178" s="210"/>
    </row>
    <row r="179" spans="1:14" x14ac:dyDescent="0.3">
      <c r="A179" s="210"/>
      <c r="B179" s="1057"/>
      <c r="C179" s="1068"/>
      <c r="D179" s="1062"/>
      <c r="E179" s="1062"/>
      <c r="F179" s="1048" t="s">
        <v>1406</v>
      </c>
      <c r="G179" s="1061" t="s">
        <v>1407</v>
      </c>
      <c r="H179" s="1043" t="s">
        <v>3357</v>
      </c>
      <c r="I179" s="132" t="s">
        <v>63</v>
      </c>
      <c r="J179" s="138" t="s">
        <v>6</v>
      </c>
      <c r="K179" s="140" t="s">
        <v>1410</v>
      </c>
      <c r="L179" s="132" t="str">
        <f>VLOOKUP(K179,CódigosRetorno!$A$2:$B$2080,2,FALSE)</f>
        <v>El XML no contiene el tag de la tasa del tributo de la línea</v>
      </c>
      <c r="M179" s="141" t="s">
        <v>9</v>
      </c>
      <c r="N179" s="210"/>
    </row>
    <row r="180" spans="1:14" ht="36" x14ac:dyDescent="0.3">
      <c r="A180" s="210"/>
      <c r="B180" s="1057"/>
      <c r="C180" s="1068"/>
      <c r="D180" s="1062"/>
      <c r="E180" s="1062"/>
      <c r="F180" s="1057"/>
      <c r="G180" s="1062"/>
      <c r="H180" s="1058"/>
      <c r="I180" s="132" t="s">
        <v>1411</v>
      </c>
      <c r="J180" s="138" t="s">
        <v>6</v>
      </c>
      <c r="K180" s="140" t="s">
        <v>1412</v>
      </c>
      <c r="L180" s="132" t="str">
        <f>VLOOKUP(K180,CódigosRetorno!$A$2:$B$2080,2,FALSE)</f>
        <v>El dato ingresado como factor de afectacion por linea no cumple con el formato establecido.</v>
      </c>
      <c r="M180" s="141" t="s">
        <v>9</v>
      </c>
      <c r="N180" s="210"/>
    </row>
    <row r="181" spans="1:14" ht="48" x14ac:dyDescent="0.3">
      <c r="A181" s="210"/>
      <c r="B181" s="1057"/>
      <c r="C181" s="1068"/>
      <c r="D181" s="1062"/>
      <c r="E181" s="1062"/>
      <c r="F181" s="1057"/>
      <c r="G181" s="1062"/>
      <c r="H181" s="1058"/>
      <c r="I181" s="132" t="s">
        <v>3358</v>
      </c>
      <c r="J181" s="138" t="s">
        <v>6</v>
      </c>
      <c r="K181" s="140" t="s">
        <v>1414</v>
      </c>
      <c r="L181" s="132" t="str">
        <f>VLOOKUP(K181,CódigosRetorno!$A$2:$B$2080,2,FALSE)</f>
        <v>El factor de afectación de IGV por linea debe ser diferente a 0.00.</v>
      </c>
      <c r="M181" s="141" t="s">
        <v>9</v>
      </c>
      <c r="N181" s="210"/>
    </row>
    <row r="182" spans="1:14" ht="36" x14ac:dyDescent="0.3">
      <c r="A182" s="210"/>
      <c r="B182" s="1057"/>
      <c r="C182" s="1068"/>
      <c r="D182" s="1062"/>
      <c r="E182" s="1062"/>
      <c r="F182" s="1049"/>
      <c r="G182" s="1065"/>
      <c r="H182" s="1044"/>
      <c r="I182" s="132" t="s">
        <v>3359</v>
      </c>
      <c r="J182" s="138" t="s">
        <v>6</v>
      </c>
      <c r="K182" s="140" t="s">
        <v>1414</v>
      </c>
      <c r="L182" s="132" t="str">
        <f>VLOOKUP(K182,CódigosRetorno!$A$2:$B$2080,2,FALSE)</f>
        <v>El factor de afectación de IGV por linea debe ser diferente a 0.00.</v>
      </c>
      <c r="M182" s="141" t="s">
        <v>9</v>
      </c>
      <c r="N182" s="210"/>
    </row>
    <row r="183" spans="1:14" ht="36" x14ac:dyDescent="0.3">
      <c r="A183" s="210"/>
      <c r="B183" s="1057"/>
      <c r="C183" s="1068"/>
      <c r="D183" s="1062"/>
      <c r="E183" s="1062"/>
      <c r="F183" s="1048" t="s">
        <v>325</v>
      </c>
      <c r="G183" s="1061" t="s">
        <v>3360</v>
      </c>
      <c r="H183" s="1043" t="s">
        <v>3361</v>
      </c>
      <c r="I183" s="132" t="s">
        <v>3362</v>
      </c>
      <c r="J183" s="138" t="s">
        <v>6</v>
      </c>
      <c r="K183" s="140" t="s">
        <v>1419</v>
      </c>
      <c r="L183" s="132" t="str">
        <f>VLOOKUP(K183,CódigosRetorno!$A$2:$B$2080,2,FALSE)</f>
        <v>El XML no contiene el tag cbc:TaxExemptionReasonCode de Afectacion al IGV</v>
      </c>
      <c r="M183" s="141" t="s">
        <v>9</v>
      </c>
      <c r="N183" s="210"/>
    </row>
    <row r="184" spans="1:14" ht="24" x14ac:dyDescent="0.3">
      <c r="A184" s="210"/>
      <c r="B184" s="1057"/>
      <c r="C184" s="1068"/>
      <c r="D184" s="1062"/>
      <c r="E184" s="1062"/>
      <c r="F184" s="1057"/>
      <c r="G184" s="1062"/>
      <c r="H184" s="1058"/>
      <c r="I184" s="132" t="s">
        <v>3363</v>
      </c>
      <c r="J184" s="138" t="s">
        <v>6</v>
      </c>
      <c r="K184" s="140" t="s">
        <v>1421</v>
      </c>
      <c r="L184" s="132" t="str">
        <f>VLOOKUP(K184,CódigosRetorno!$A$2:$B$2080,2,FALSE)</f>
        <v>Afectación de IGV no corresponde al código de tributo de la linea.</v>
      </c>
      <c r="M184" s="131" t="s">
        <v>9</v>
      </c>
      <c r="N184" s="210"/>
    </row>
    <row r="185" spans="1:14" ht="48" x14ac:dyDescent="0.3">
      <c r="A185" s="210"/>
      <c r="B185" s="1057"/>
      <c r="C185" s="1068"/>
      <c r="D185" s="1062"/>
      <c r="E185" s="1062"/>
      <c r="F185" s="1057"/>
      <c r="G185" s="1065"/>
      <c r="H185" s="1044"/>
      <c r="I185" s="132" t="s">
        <v>3364</v>
      </c>
      <c r="J185" s="138" t="s">
        <v>6</v>
      </c>
      <c r="K185" s="140" t="s">
        <v>1423</v>
      </c>
      <c r="L185" s="132" t="str">
        <f>VLOOKUP(K185,CódigosRetorno!$A$2:$B$2080,2,FALSE)</f>
        <v>El tipo de afectacion del IGV es incorrecto</v>
      </c>
      <c r="M185" s="131" t="s">
        <v>1424</v>
      </c>
      <c r="N185" s="210"/>
    </row>
    <row r="186" spans="1:14" ht="24" x14ac:dyDescent="0.3">
      <c r="A186" s="210"/>
      <c r="B186" s="1057"/>
      <c r="C186" s="1068"/>
      <c r="D186" s="1062"/>
      <c r="E186" s="1062"/>
      <c r="F186" s="1057"/>
      <c r="G186" s="141" t="s">
        <v>1045</v>
      </c>
      <c r="H186" s="139" t="s">
        <v>1065</v>
      </c>
      <c r="I186" s="132" t="s">
        <v>1047</v>
      </c>
      <c r="J186" s="138" t="s">
        <v>203</v>
      </c>
      <c r="K186" s="140" t="s">
        <v>1066</v>
      </c>
      <c r="L186" s="132" t="str">
        <f>VLOOKUP(K186,CódigosRetorno!$A$2:$B$2080,2,FALSE)</f>
        <v>El dato ingresado como atributo @listAgencyName es incorrecto.</v>
      </c>
      <c r="M186" s="141" t="s">
        <v>9</v>
      </c>
      <c r="N186" s="210"/>
    </row>
    <row r="187" spans="1:14" ht="24" x14ac:dyDescent="0.3">
      <c r="A187" s="210"/>
      <c r="B187" s="1057"/>
      <c r="C187" s="1068"/>
      <c r="D187" s="1062"/>
      <c r="E187" s="1062"/>
      <c r="F187" s="1057"/>
      <c r="G187" s="141" t="s">
        <v>1429</v>
      </c>
      <c r="H187" s="139" t="s">
        <v>1068</v>
      </c>
      <c r="I187" s="132" t="s">
        <v>1430</v>
      </c>
      <c r="J187" s="124" t="s">
        <v>203</v>
      </c>
      <c r="K187" s="138" t="s">
        <v>1070</v>
      </c>
      <c r="L187" s="132" t="str">
        <f>VLOOKUP(K187,CódigosRetorno!$A$2:$B$2080,2,FALSE)</f>
        <v>El dato ingresado como atributo @listName es incorrecto.</v>
      </c>
      <c r="M187" s="141" t="s">
        <v>9</v>
      </c>
      <c r="N187" s="210"/>
    </row>
    <row r="188" spans="1:14" ht="36" x14ac:dyDescent="0.3">
      <c r="A188" s="210"/>
      <c r="B188" s="1057"/>
      <c r="C188" s="1068"/>
      <c r="D188" s="1062"/>
      <c r="E188" s="1062"/>
      <c r="F188" s="1049"/>
      <c r="G188" s="131" t="s">
        <v>1431</v>
      </c>
      <c r="H188" s="139" t="s">
        <v>1072</v>
      </c>
      <c r="I188" s="132" t="s">
        <v>1432</v>
      </c>
      <c r="J188" s="138" t="s">
        <v>203</v>
      </c>
      <c r="K188" s="140" t="s">
        <v>1074</v>
      </c>
      <c r="L188" s="132" t="str">
        <f>VLOOKUP(K188,CódigosRetorno!$A$2:$B$2080,2,FALSE)</f>
        <v>El dato ingresado como atributo @listURI es incorrecto.</v>
      </c>
      <c r="M188" s="141" t="s">
        <v>9</v>
      </c>
      <c r="N188" s="210"/>
    </row>
    <row r="189" spans="1:14" ht="24" x14ac:dyDescent="0.3">
      <c r="A189" s="210"/>
      <c r="B189" s="1057"/>
      <c r="C189" s="1068"/>
      <c r="D189" s="1062"/>
      <c r="E189" s="1062"/>
      <c r="F189" s="1048" t="s">
        <v>655</v>
      </c>
      <c r="G189" s="1061" t="s">
        <v>3365</v>
      </c>
      <c r="H189" s="1043" t="s">
        <v>3366</v>
      </c>
      <c r="I189" s="132" t="s">
        <v>599</v>
      </c>
      <c r="J189" s="138" t="s">
        <v>6</v>
      </c>
      <c r="K189" s="140" t="s">
        <v>1434</v>
      </c>
      <c r="L189" s="132" t="str">
        <f>VLOOKUP(K189,CódigosRetorno!$A$2:$B$2080,2,FALSE)</f>
        <v>El XML no contiene el tag cac:TaxCategory/cac:TaxScheme/cbc:ID del Item</v>
      </c>
      <c r="M189" s="141" t="s">
        <v>9</v>
      </c>
      <c r="N189" s="210"/>
    </row>
    <row r="190" spans="1:14" ht="24" x14ac:dyDescent="0.3">
      <c r="A190" s="210"/>
      <c r="B190" s="1057"/>
      <c r="C190" s="1068"/>
      <c r="D190" s="1062"/>
      <c r="E190" s="1062"/>
      <c r="F190" s="1057"/>
      <c r="G190" s="1062"/>
      <c r="H190" s="1058"/>
      <c r="I190" s="132" t="s">
        <v>463</v>
      </c>
      <c r="J190" s="138" t="s">
        <v>6</v>
      </c>
      <c r="K190" s="140" t="s">
        <v>1435</v>
      </c>
      <c r="L190" s="132" t="str">
        <f>VLOOKUP(K190,CódigosRetorno!$A$2:$B$2080,2,FALSE)</f>
        <v>El codigo del tributo es invalido</v>
      </c>
      <c r="M190" s="131" t="s">
        <v>1436</v>
      </c>
      <c r="N190" s="210"/>
    </row>
    <row r="191" spans="1:14" ht="24" x14ac:dyDescent="0.3">
      <c r="A191" s="210"/>
      <c r="B191" s="1057"/>
      <c r="C191" s="1068"/>
      <c r="D191" s="1062"/>
      <c r="E191" s="1062"/>
      <c r="F191" s="1057"/>
      <c r="G191" s="1062"/>
      <c r="H191" s="1058"/>
      <c r="I191" s="329" t="s">
        <v>1437</v>
      </c>
      <c r="J191" s="138" t="s">
        <v>6</v>
      </c>
      <c r="K191" s="140" t="s">
        <v>1438</v>
      </c>
      <c r="L191" s="132" t="str">
        <f>VLOOKUP(K191,CódigosRetorno!$A$2:$B$2080,2,FALSE)</f>
        <v>El código de tributo no debe repetirse a nivel de item</v>
      </c>
      <c r="M191" s="141" t="s">
        <v>9</v>
      </c>
      <c r="N191" s="210"/>
    </row>
    <row r="192" spans="1:14" ht="48" x14ac:dyDescent="0.3">
      <c r="A192" s="210"/>
      <c r="B192" s="1057"/>
      <c r="C192" s="1068"/>
      <c r="D192" s="1062"/>
      <c r="E192" s="1062"/>
      <c r="F192" s="1057"/>
      <c r="G192" s="1062"/>
      <c r="H192" s="1058"/>
      <c r="I192" s="139" t="s">
        <v>3367</v>
      </c>
      <c r="J192" s="138" t="s">
        <v>6</v>
      </c>
      <c r="K192" s="140" t="s">
        <v>1440</v>
      </c>
      <c r="L192" s="132" t="str">
        <f>VLOOKUP(K192,CódigosRetorno!$A$2:$B$2080,2,FALSE)</f>
        <v>El XML debe contener al menos un tributo por linea de afectacion por IGV</v>
      </c>
      <c r="M192" s="141" t="s">
        <v>9</v>
      </c>
      <c r="N192" s="210"/>
    </row>
    <row r="193" spans="1:14" ht="84" x14ac:dyDescent="0.3">
      <c r="A193" s="210"/>
      <c r="B193" s="1057"/>
      <c r="C193" s="1068"/>
      <c r="D193" s="1062"/>
      <c r="E193" s="1062"/>
      <c r="F193" s="1057"/>
      <c r="G193" s="1065"/>
      <c r="H193" s="1044"/>
      <c r="I193" s="134" t="s">
        <v>3368</v>
      </c>
      <c r="J193" s="138" t="s">
        <v>6</v>
      </c>
      <c r="K193" s="140" t="s">
        <v>1442</v>
      </c>
      <c r="L193" s="132" t="str">
        <f>VLOOKUP(K193,CódigosRetorno!$A$2:$B$2080,2,FALSE)</f>
        <v>La combinación de tributos no es permitida</v>
      </c>
      <c r="M193" s="141" t="s">
        <v>9</v>
      </c>
      <c r="N193" s="210"/>
    </row>
    <row r="194" spans="1:14" ht="24" x14ac:dyDescent="0.3">
      <c r="A194" s="210"/>
      <c r="B194" s="1057"/>
      <c r="C194" s="1068"/>
      <c r="D194" s="1062"/>
      <c r="E194" s="1062"/>
      <c r="F194" s="1057"/>
      <c r="G194" s="131" t="s">
        <v>1443</v>
      </c>
      <c r="H194" s="134" t="s">
        <v>1113</v>
      </c>
      <c r="I194" s="132" t="s">
        <v>1444</v>
      </c>
      <c r="J194" s="124" t="s">
        <v>203</v>
      </c>
      <c r="K194" s="138" t="s">
        <v>1115</v>
      </c>
      <c r="L194" s="132" t="str">
        <f>VLOOKUP(K194,CódigosRetorno!$A$2:$B$2080,2,FALSE)</f>
        <v>El dato ingresado como atributo @schemeName es incorrecto.</v>
      </c>
      <c r="M194" s="141" t="s">
        <v>9</v>
      </c>
      <c r="N194" s="210"/>
    </row>
    <row r="195" spans="1:14" ht="24" x14ac:dyDescent="0.3">
      <c r="A195" s="210"/>
      <c r="B195" s="1057"/>
      <c r="C195" s="1068"/>
      <c r="D195" s="1062"/>
      <c r="E195" s="1062"/>
      <c r="F195" s="1057"/>
      <c r="G195" s="131" t="s">
        <v>1045</v>
      </c>
      <c r="H195" s="134" t="s">
        <v>1046</v>
      </c>
      <c r="I195" s="132" t="s">
        <v>1047</v>
      </c>
      <c r="J195" s="124" t="s">
        <v>203</v>
      </c>
      <c r="K195" s="138" t="s">
        <v>1048</v>
      </c>
      <c r="L195" s="132" t="str">
        <f>VLOOKUP(K195,CódigosRetorno!$A$2:$B$2080,2,FALSE)</f>
        <v>El dato ingresado como atributo @schemeAgencyName es incorrecto.</v>
      </c>
      <c r="M195" s="141" t="s">
        <v>9</v>
      </c>
      <c r="N195" s="210"/>
    </row>
    <row r="196" spans="1:14" ht="36" x14ac:dyDescent="0.3">
      <c r="A196" s="210"/>
      <c r="B196" s="1057"/>
      <c r="C196" s="1068"/>
      <c r="D196" s="1062"/>
      <c r="E196" s="1062"/>
      <c r="F196" s="1049"/>
      <c r="G196" s="141" t="s">
        <v>1445</v>
      </c>
      <c r="H196" s="139" t="s">
        <v>1117</v>
      </c>
      <c r="I196" s="132" t="s">
        <v>1446</v>
      </c>
      <c r="J196" s="138" t="s">
        <v>203</v>
      </c>
      <c r="K196" s="140" t="s">
        <v>1119</v>
      </c>
      <c r="L196" s="132" t="str">
        <f>VLOOKUP(K196,CódigosRetorno!$A$2:$B$2080,2,FALSE)</f>
        <v>El dato ingresado como atributo @schemeURI es incorrecto.</v>
      </c>
      <c r="M196" s="141" t="s">
        <v>9</v>
      </c>
      <c r="N196" s="210"/>
    </row>
    <row r="197" spans="1:14" ht="24" x14ac:dyDescent="0.3">
      <c r="A197" s="210"/>
      <c r="B197" s="1057"/>
      <c r="C197" s="1068"/>
      <c r="D197" s="1062"/>
      <c r="E197" s="1062"/>
      <c r="F197" s="1048" t="s">
        <v>1447</v>
      </c>
      <c r="G197" s="1061" t="s">
        <v>3365</v>
      </c>
      <c r="H197" s="1043" t="s">
        <v>3369</v>
      </c>
      <c r="I197" s="132" t="s">
        <v>599</v>
      </c>
      <c r="J197" s="138" t="s">
        <v>6</v>
      </c>
      <c r="K197" s="140" t="s">
        <v>1449</v>
      </c>
      <c r="L197" s="132" t="str">
        <f>VLOOKUP(K197,CódigosRetorno!$A$2:$B$2080,2,FALSE)</f>
        <v>El XML no contiene el tag o no existe información del nombre de tributo de la línea</v>
      </c>
      <c r="M197" s="141" t="s">
        <v>9</v>
      </c>
      <c r="N197" s="210"/>
    </row>
    <row r="198" spans="1:14" ht="24" x14ac:dyDescent="0.3">
      <c r="A198" s="210"/>
      <c r="B198" s="1057"/>
      <c r="C198" s="1068"/>
      <c r="D198" s="1062"/>
      <c r="E198" s="1062"/>
      <c r="F198" s="1049"/>
      <c r="G198" s="1065"/>
      <c r="H198" s="1044"/>
      <c r="I198" s="134" t="s">
        <v>1450</v>
      </c>
      <c r="J198" s="138" t="s">
        <v>6</v>
      </c>
      <c r="K198" s="140" t="s">
        <v>1003</v>
      </c>
      <c r="L198" s="132" t="str">
        <f>VLOOKUP(K198,CódigosRetorno!$A$2:$B$2080,2,FALSE)</f>
        <v>Nombre de tributo no corresponde al código de tributo de la linea.</v>
      </c>
      <c r="M198" s="131" t="s">
        <v>1436</v>
      </c>
      <c r="N198" s="210"/>
    </row>
    <row r="199" spans="1:14" ht="48" x14ac:dyDescent="0.3">
      <c r="A199" s="210"/>
      <c r="B199" s="1049"/>
      <c r="C199" s="1060"/>
      <c r="D199" s="1065"/>
      <c r="E199" s="1065"/>
      <c r="F199" s="125" t="s">
        <v>141</v>
      </c>
      <c r="G199" s="129" t="s">
        <v>3365</v>
      </c>
      <c r="H199" s="133" t="s">
        <v>3370</v>
      </c>
      <c r="I199" s="134" t="s">
        <v>1452</v>
      </c>
      <c r="J199" s="138" t="s">
        <v>6</v>
      </c>
      <c r="K199" s="138" t="s">
        <v>1453</v>
      </c>
      <c r="L199" s="132" t="str">
        <f>VLOOKUP(K199,CódigosRetorno!$A$2:$B$2080,2,FALSE)</f>
        <v>El Name o TaxTypeCode debe corresponder al codigo de tributo del item</v>
      </c>
      <c r="M199" s="131" t="s">
        <v>1436</v>
      </c>
      <c r="N199" s="210"/>
    </row>
    <row r="200" spans="1:14" ht="36" x14ac:dyDescent="0.3">
      <c r="A200" s="210"/>
      <c r="B200" s="1048">
        <f>B169+1</f>
        <v>32</v>
      </c>
      <c r="C200" s="1059" t="s">
        <v>3371</v>
      </c>
      <c r="D200" s="1061" t="s">
        <v>324</v>
      </c>
      <c r="E200" s="1061" t="s">
        <v>140</v>
      </c>
      <c r="F200" s="1048" t="s">
        <v>295</v>
      </c>
      <c r="G200" s="1061" t="s">
        <v>296</v>
      </c>
      <c r="H200" s="1043" t="s">
        <v>3349</v>
      </c>
      <c r="I200" s="132" t="s">
        <v>1382</v>
      </c>
      <c r="J200" s="124" t="s">
        <v>6</v>
      </c>
      <c r="K200" s="140" t="s">
        <v>1390</v>
      </c>
      <c r="L200" s="132" t="str">
        <f>VLOOKUP(K200,CódigosRetorno!$A$2:$B$2080,2,FALSE)</f>
        <v>El dato ingresado en TaxableAmount de la linea no cumple con el formato establecido</v>
      </c>
      <c r="M200" s="131"/>
      <c r="N200" s="210"/>
    </row>
    <row r="201" spans="1:14" ht="24" x14ac:dyDescent="0.3">
      <c r="A201" s="210"/>
      <c r="B201" s="1057"/>
      <c r="C201" s="1068"/>
      <c r="D201" s="1062"/>
      <c r="E201" s="1062"/>
      <c r="F201" s="1057"/>
      <c r="G201" s="1062"/>
      <c r="H201" s="1058"/>
      <c r="I201" s="132" t="s">
        <v>3350</v>
      </c>
      <c r="J201" s="138" t="s">
        <v>203</v>
      </c>
      <c r="K201" s="138" t="s">
        <v>2473</v>
      </c>
      <c r="L201" s="132" t="str">
        <f>VLOOKUP(K201,CódigosRetorno!$A$2:$B$2080,2,FALSE)</f>
        <v>La base imponible a nivel de línea difiere de la información consignada en el comprobante</v>
      </c>
      <c r="M201" s="195" t="s">
        <v>9</v>
      </c>
      <c r="N201" s="210"/>
    </row>
    <row r="202" spans="1:14" ht="24" x14ac:dyDescent="0.3">
      <c r="A202" s="210"/>
      <c r="B202" s="1057"/>
      <c r="C202" s="1068"/>
      <c r="D202" s="1062"/>
      <c r="E202" s="1062"/>
      <c r="F202" s="131" t="s">
        <v>141</v>
      </c>
      <c r="G202" s="124" t="s">
        <v>303</v>
      </c>
      <c r="H202" s="139" t="s">
        <v>1353</v>
      </c>
      <c r="I202" s="134" t="s">
        <v>1376</v>
      </c>
      <c r="J202" s="138" t="s">
        <v>6</v>
      </c>
      <c r="K202" s="140" t="s">
        <v>3314</v>
      </c>
      <c r="L202" s="132" t="str">
        <f>VLOOKUP(K202,CódigosRetorno!$A$2:$B$2080,2,FALSE)</f>
        <v>La moneda debe ser la misma en todo el documento</v>
      </c>
      <c r="M202" s="131" t="s">
        <v>1080</v>
      </c>
      <c r="N202" s="210"/>
    </row>
    <row r="203" spans="1:14" ht="24" x14ac:dyDescent="0.3">
      <c r="A203" s="210"/>
      <c r="B203" s="1057"/>
      <c r="C203" s="1068"/>
      <c r="D203" s="1062"/>
      <c r="E203" s="1062"/>
      <c r="F203" s="1048" t="s">
        <v>295</v>
      </c>
      <c r="G203" s="1061" t="s">
        <v>296</v>
      </c>
      <c r="H203" s="1043" t="s">
        <v>3372</v>
      </c>
      <c r="I203" s="132" t="s">
        <v>1396</v>
      </c>
      <c r="J203" s="138" t="s">
        <v>6</v>
      </c>
      <c r="K203" s="140" t="s">
        <v>1397</v>
      </c>
      <c r="L203" s="132" t="str">
        <f>VLOOKUP(K203,CódigosRetorno!$A$2:$B$2080,2,FALSE)</f>
        <v>El dato ingresado en TaxAmount de la linea no cumple con el formato establecido</v>
      </c>
      <c r="M203" s="141" t="s">
        <v>9</v>
      </c>
      <c r="N203" s="210"/>
    </row>
    <row r="204" spans="1:14" ht="36" x14ac:dyDescent="0.3">
      <c r="A204" s="210"/>
      <c r="B204" s="1057"/>
      <c r="C204" s="1068"/>
      <c r="D204" s="1062"/>
      <c r="E204" s="1062"/>
      <c r="F204" s="1049"/>
      <c r="G204" s="1065"/>
      <c r="H204" s="1044"/>
      <c r="I204" s="132" t="s">
        <v>3373</v>
      </c>
      <c r="J204" s="138" t="s">
        <v>6</v>
      </c>
      <c r="K204" s="140" t="s">
        <v>3374</v>
      </c>
      <c r="L204" s="132" t="str">
        <f>VLOOKUP(K204,CódigosRetorno!$A$2:$B$2080,2,FALSE)</f>
        <v>El producto de la tasa por el monto base de la afectación de la retención de renta no corresponde al monto de afectacion de linea</v>
      </c>
      <c r="M204" s="131" t="s">
        <v>9</v>
      </c>
      <c r="N204" s="210"/>
    </row>
    <row r="205" spans="1:14" ht="24" x14ac:dyDescent="0.3">
      <c r="A205" s="210"/>
      <c r="B205" s="1057"/>
      <c r="C205" s="1068"/>
      <c r="D205" s="1062"/>
      <c r="E205" s="1062"/>
      <c r="F205" s="131" t="s">
        <v>141</v>
      </c>
      <c r="G205" s="124" t="s">
        <v>303</v>
      </c>
      <c r="H205" s="139" t="s">
        <v>1353</v>
      </c>
      <c r="I205" s="134" t="s">
        <v>1376</v>
      </c>
      <c r="J205" s="138" t="s">
        <v>6</v>
      </c>
      <c r="K205" s="140" t="s">
        <v>3314</v>
      </c>
      <c r="L205" s="132" t="str">
        <f>VLOOKUP(K205,CódigosRetorno!$A$2:$B$2080,2,FALSE)</f>
        <v>La moneda debe ser la misma en todo el documento</v>
      </c>
      <c r="M205" s="131" t="s">
        <v>1080</v>
      </c>
      <c r="N205" s="210"/>
    </row>
    <row r="206" spans="1:14" x14ac:dyDescent="0.3">
      <c r="A206" s="210"/>
      <c r="B206" s="1057"/>
      <c r="C206" s="1068"/>
      <c r="D206" s="1062"/>
      <c r="E206" s="1062"/>
      <c r="F206" s="1048" t="s">
        <v>1406</v>
      </c>
      <c r="G206" s="1061" t="s">
        <v>1407</v>
      </c>
      <c r="H206" s="1043" t="s">
        <v>3375</v>
      </c>
      <c r="I206" s="132" t="s">
        <v>63</v>
      </c>
      <c r="J206" s="138" t="s">
        <v>6</v>
      </c>
      <c r="K206" s="140" t="s">
        <v>1410</v>
      </c>
      <c r="L206" s="132" t="str">
        <f>VLOOKUP(K206,CódigosRetorno!$A$2:$B$2080,2,FALSE)</f>
        <v>El XML no contiene el tag de la tasa del tributo de la línea</v>
      </c>
      <c r="M206" s="141" t="s">
        <v>9</v>
      </c>
      <c r="N206" s="210"/>
    </row>
    <row r="207" spans="1:14" ht="48" x14ac:dyDescent="0.3">
      <c r="A207" s="210"/>
      <c r="B207" s="1057"/>
      <c r="C207" s="1068"/>
      <c r="D207" s="1062"/>
      <c r="E207" s="1062"/>
      <c r="F207" s="1057"/>
      <c r="G207" s="1062"/>
      <c r="H207" s="1058"/>
      <c r="I207" s="132" t="s">
        <v>3376</v>
      </c>
      <c r="J207" s="138" t="s">
        <v>203</v>
      </c>
      <c r="K207" s="140" t="s">
        <v>1494</v>
      </c>
      <c r="L207" s="132" t="str">
        <f>VLOOKUP(K207,CódigosRetorno!$A$2:$B$2080,2,FALSE)</f>
        <v>La tasa del tributo de la línea no corresponde al valor esperado</v>
      </c>
      <c r="M207" s="141" t="s">
        <v>9</v>
      </c>
      <c r="N207" s="210"/>
    </row>
    <row r="208" spans="1:14" ht="36" x14ac:dyDescent="0.3">
      <c r="A208" s="210"/>
      <c r="B208" s="1057"/>
      <c r="C208" s="1068"/>
      <c r="D208" s="1062"/>
      <c r="E208" s="1062"/>
      <c r="F208" s="1049"/>
      <c r="G208" s="1065"/>
      <c r="H208" s="1044"/>
      <c r="I208" s="132" t="s">
        <v>1411</v>
      </c>
      <c r="J208" s="138" t="s">
        <v>6</v>
      </c>
      <c r="K208" s="140" t="s">
        <v>1412</v>
      </c>
      <c r="L208" s="132" t="str">
        <f>VLOOKUP(K208,CódigosRetorno!$A$2:$B$2080,2,FALSE)</f>
        <v>El dato ingresado como factor de afectacion por linea no cumple con el formato establecido.</v>
      </c>
      <c r="M208" s="141" t="s">
        <v>9</v>
      </c>
      <c r="N208" s="210"/>
    </row>
    <row r="209" spans="1:14" ht="24" x14ac:dyDescent="0.3">
      <c r="A209" s="210"/>
      <c r="B209" s="1057"/>
      <c r="C209" s="1068"/>
      <c r="D209" s="1062"/>
      <c r="E209" s="1062"/>
      <c r="F209" s="1048" t="s">
        <v>655</v>
      </c>
      <c r="G209" s="1061" t="s">
        <v>3365</v>
      </c>
      <c r="H209" s="1043" t="s">
        <v>3377</v>
      </c>
      <c r="I209" s="132" t="s">
        <v>599</v>
      </c>
      <c r="J209" s="138" t="s">
        <v>6</v>
      </c>
      <c r="K209" s="140" t="s">
        <v>1434</v>
      </c>
      <c r="L209" s="132" t="str">
        <f>VLOOKUP(K209,CódigosRetorno!$A$2:$B$2080,2,FALSE)</f>
        <v>El XML no contiene el tag cac:TaxCategory/cac:TaxScheme/cbc:ID del Item</v>
      </c>
      <c r="M209" s="141" t="s">
        <v>9</v>
      </c>
      <c r="N209" s="210"/>
    </row>
    <row r="210" spans="1:14" ht="24" x14ac:dyDescent="0.3">
      <c r="A210" s="210"/>
      <c r="B210" s="1057"/>
      <c r="C210" s="1068"/>
      <c r="D210" s="1062"/>
      <c r="E210" s="1062"/>
      <c r="F210" s="1057"/>
      <c r="G210" s="1062"/>
      <c r="H210" s="1058"/>
      <c r="I210" s="132" t="s">
        <v>463</v>
      </c>
      <c r="J210" s="138" t="s">
        <v>6</v>
      </c>
      <c r="K210" s="140" t="s">
        <v>1435</v>
      </c>
      <c r="L210" s="132" t="str">
        <f>VLOOKUP(K210,CódigosRetorno!$A$2:$B$2080,2,FALSE)</f>
        <v>El codigo del tributo es invalido</v>
      </c>
      <c r="M210" s="131" t="s">
        <v>1436</v>
      </c>
      <c r="N210" s="210"/>
    </row>
    <row r="211" spans="1:14" ht="24" x14ac:dyDescent="0.3">
      <c r="A211" s="210"/>
      <c r="B211" s="1057"/>
      <c r="C211" s="1068"/>
      <c r="D211" s="1062"/>
      <c r="E211" s="1062"/>
      <c r="F211" s="1057"/>
      <c r="G211" s="1065"/>
      <c r="H211" s="1044"/>
      <c r="I211" s="329" t="s">
        <v>1437</v>
      </c>
      <c r="J211" s="138" t="s">
        <v>6</v>
      </c>
      <c r="K211" s="140" t="s">
        <v>1438</v>
      </c>
      <c r="L211" s="132" t="str">
        <f>VLOOKUP(K211,CódigosRetorno!$A$2:$B$2080,2,FALSE)</f>
        <v>El código de tributo no debe repetirse a nivel de item</v>
      </c>
      <c r="M211" s="141" t="s">
        <v>9</v>
      </c>
      <c r="N211" s="210"/>
    </row>
    <row r="212" spans="1:14" ht="24" x14ac:dyDescent="0.3">
      <c r="A212" s="210"/>
      <c r="B212" s="1057"/>
      <c r="C212" s="1068"/>
      <c r="D212" s="1062"/>
      <c r="E212" s="1062"/>
      <c r="F212" s="1057"/>
      <c r="G212" s="131" t="s">
        <v>1443</v>
      </c>
      <c r="H212" s="134" t="s">
        <v>1113</v>
      </c>
      <c r="I212" s="132" t="s">
        <v>1444</v>
      </c>
      <c r="J212" s="124" t="s">
        <v>203</v>
      </c>
      <c r="K212" s="138" t="s">
        <v>1115</v>
      </c>
      <c r="L212" s="132" t="str">
        <f>VLOOKUP(K212,CódigosRetorno!$A$2:$B$2080,2,FALSE)</f>
        <v>El dato ingresado como atributo @schemeName es incorrecto.</v>
      </c>
      <c r="M212" s="141" t="s">
        <v>9</v>
      </c>
      <c r="N212" s="210"/>
    </row>
    <row r="213" spans="1:14" ht="24" x14ac:dyDescent="0.3">
      <c r="A213" s="210"/>
      <c r="B213" s="1057"/>
      <c r="C213" s="1068"/>
      <c r="D213" s="1062"/>
      <c r="E213" s="1062"/>
      <c r="F213" s="1057"/>
      <c r="G213" s="131" t="s">
        <v>1045</v>
      </c>
      <c r="H213" s="134" t="s">
        <v>1046</v>
      </c>
      <c r="I213" s="132" t="s">
        <v>1047</v>
      </c>
      <c r="J213" s="124" t="s">
        <v>203</v>
      </c>
      <c r="K213" s="138" t="s">
        <v>1048</v>
      </c>
      <c r="L213" s="132" t="str">
        <f>VLOOKUP(K213,CódigosRetorno!$A$2:$B$2080,2,FALSE)</f>
        <v>El dato ingresado como atributo @schemeAgencyName es incorrecto.</v>
      </c>
      <c r="M213" s="141" t="s">
        <v>9</v>
      </c>
      <c r="N213" s="210"/>
    </row>
    <row r="214" spans="1:14" ht="36" x14ac:dyDescent="0.3">
      <c r="A214" s="210"/>
      <c r="B214" s="1057"/>
      <c r="C214" s="1068"/>
      <c r="D214" s="1062"/>
      <c r="E214" s="1062"/>
      <c r="F214" s="1049"/>
      <c r="G214" s="131" t="s">
        <v>1472</v>
      </c>
      <c r="H214" s="139" t="s">
        <v>1117</v>
      </c>
      <c r="I214" s="132" t="s">
        <v>1446</v>
      </c>
      <c r="J214" s="138" t="s">
        <v>203</v>
      </c>
      <c r="K214" s="140" t="s">
        <v>1119</v>
      </c>
      <c r="L214" s="132" t="str">
        <f>VLOOKUP(K214,CódigosRetorno!$A$2:$B$2080,2,FALSE)</f>
        <v>El dato ingresado como atributo @schemeURI es incorrecto.</v>
      </c>
      <c r="M214" s="141" t="s">
        <v>9</v>
      </c>
      <c r="N214" s="210"/>
    </row>
    <row r="215" spans="1:14" ht="24" x14ac:dyDescent="0.3">
      <c r="A215" s="210"/>
      <c r="B215" s="1057"/>
      <c r="C215" s="1068"/>
      <c r="D215" s="1062"/>
      <c r="E215" s="1062"/>
      <c r="F215" s="1048" t="s">
        <v>1447</v>
      </c>
      <c r="G215" s="1061" t="s">
        <v>3365</v>
      </c>
      <c r="H215" s="1043" t="s">
        <v>3369</v>
      </c>
      <c r="I215" s="132" t="s">
        <v>599</v>
      </c>
      <c r="J215" s="138" t="s">
        <v>6</v>
      </c>
      <c r="K215" s="140" t="s">
        <v>1449</v>
      </c>
      <c r="L215" s="132" t="str">
        <f>VLOOKUP(K215,CódigosRetorno!$A$2:$B$2080,2,FALSE)</f>
        <v>El XML no contiene el tag o no existe información del nombre de tributo de la línea</v>
      </c>
      <c r="M215" s="141" t="s">
        <v>9</v>
      </c>
      <c r="N215" s="210"/>
    </row>
    <row r="216" spans="1:14" ht="24" x14ac:dyDescent="0.3">
      <c r="A216" s="210"/>
      <c r="B216" s="1057"/>
      <c r="C216" s="1068"/>
      <c r="D216" s="1062"/>
      <c r="E216" s="1062"/>
      <c r="F216" s="1049"/>
      <c r="G216" s="1065"/>
      <c r="H216" s="1044"/>
      <c r="I216" s="134" t="s">
        <v>1450</v>
      </c>
      <c r="J216" s="138" t="s">
        <v>6</v>
      </c>
      <c r="K216" s="140" t="s">
        <v>1003</v>
      </c>
      <c r="L216" s="132" t="str">
        <f>VLOOKUP(K216,CódigosRetorno!$A$2:$B$2080,2,FALSE)</f>
        <v>Nombre de tributo no corresponde al código de tributo de la linea.</v>
      </c>
      <c r="M216" s="131" t="s">
        <v>1436</v>
      </c>
      <c r="N216" s="210"/>
    </row>
    <row r="217" spans="1:14" ht="48" x14ac:dyDescent="0.3">
      <c r="A217" s="210"/>
      <c r="B217" s="1049"/>
      <c r="C217" s="1060"/>
      <c r="D217" s="1065"/>
      <c r="E217" s="1065"/>
      <c r="F217" s="131" t="s">
        <v>141</v>
      </c>
      <c r="G217" s="124" t="s">
        <v>3365</v>
      </c>
      <c r="H217" s="134" t="s">
        <v>3370</v>
      </c>
      <c r="I217" s="134" t="s">
        <v>1452</v>
      </c>
      <c r="J217" s="138" t="s">
        <v>6</v>
      </c>
      <c r="K217" s="138" t="s">
        <v>1453</v>
      </c>
      <c r="L217" s="132" t="str">
        <f>VLOOKUP(K217,CódigosRetorno!$A$2:$B$2080,2,FALSE)</f>
        <v>El Name o TaxTypeCode debe corresponder al codigo de tributo del item</v>
      </c>
      <c r="M217" s="131" t="s">
        <v>1436</v>
      </c>
      <c r="N217" s="210"/>
    </row>
    <row r="218" spans="1:14" ht="36" x14ac:dyDescent="0.3">
      <c r="A218" s="210"/>
      <c r="B218" s="1048">
        <f>B200+1</f>
        <v>33</v>
      </c>
      <c r="C218" s="1043" t="s">
        <v>3378</v>
      </c>
      <c r="D218" s="1061" t="s">
        <v>324</v>
      </c>
      <c r="E218" s="1061" t="s">
        <v>179</v>
      </c>
      <c r="F218" s="131" t="s">
        <v>295</v>
      </c>
      <c r="G218" s="124" t="s">
        <v>296</v>
      </c>
      <c r="H218" s="134" t="s">
        <v>3349</v>
      </c>
      <c r="I218" s="132" t="s">
        <v>1382</v>
      </c>
      <c r="J218" s="124" t="s">
        <v>6</v>
      </c>
      <c r="K218" s="140" t="s">
        <v>1390</v>
      </c>
      <c r="L218" s="132" t="str">
        <f>VLOOKUP(K218,CódigosRetorno!$A$2:$B$2080,2,FALSE)</f>
        <v>El dato ingresado en TaxableAmount de la linea no cumple con el formato establecido</v>
      </c>
      <c r="M218" s="131"/>
      <c r="N218" s="210"/>
    </row>
    <row r="219" spans="1:14" ht="24" x14ac:dyDescent="0.3">
      <c r="A219" s="210"/>
      <c r="B219" s="1057"/>
      <c r="C219" s="1058"/>
      <c r="D219" s="1062"/>
      <c r="E219" s="1062"/>
      <c r="F219" s="131" t="s">
        <v>141</v>
      </c>
      <c r="G219" s="124" t="s">
        <v>303</v>
      </c>
      <c r="H219" s="139" t="s">
        <v>1353</v>
      </c>
      <c r="I219" s="134" t="s">
        <v>1376</v>
      </c>
      <c r="J219" s="138" t="s">
        <v>6</v>
      </c>
      <c r="K219" s="140" t="s">
        <v>3314</v>
      </c>
      <c r="L219" s="132" t="str">
        <f>VLOOKUP(K219,CódigosRetorno!$A$2:$B$2080,2,FALSE)</f>
        <v>La moneda debe ser la misma en todo el documento</v>
      </c>
      <c r="M219" s="131" t="s">
        <v>1080</v>
      </c>
      <c r="N219" s="210"/>
    </row>
    <row r="220" spans="1:14" ht="24" x14ac:dyDescent="0.3">
      <c r="A220" s="210"/>
      <c r="B220" s="1057"/>
      <c r="C220" s="1058"/>
      <c r="D220" s="1062"/>
      <c r="E220" s="1062"/>
      <c r="F220" s="1048" t="s">
        <v>295</v>
      </c>
      <c r="G220" s="1061" t="s">
        <v>296</v>
      </c>
      <c r="H220" s="1043" t="s">
        <v>3379</v>
      </c>
      <c r="I220" s="132" t="s">
        <v>1396</v>
      </c>
      <c r="J220" s="138" t="s">
        <v>6</v>
      </c>
      <c r="K220" s="140" t="s">
        <v>1397</v>
      </c>
      <c r="L220" s="132" t="str">
        <f>VLOOKUP(K220,CódigosRetorno!$A$2:$B$2080,2,FALSE)</f>
        <v>El dato ingresado en TaxAmount de la linea no cumple con el formato establecido</v>
      </c>
      <c r="M220" s="141" t="s">
        <v>9</v>
      </c>
      <c r="N220" s="210"/>
    </row>
    <row r="221" spans="1:14" ht="48" x14ac:dyDescent="0.3">
      <c r="A221" s="210"/>
      <c r="B221" s="1057"/>
      <c r="C221" s="1058"/>
      <c r="D221" s="1062"/>
      <c r="E221" s="1062"/>
      <c r="F221" s="1049"/>
      <c r="G221" s="1065"/>
      <c r="H221" s="1044"/>
      <c r="I221" s="132" t="s">
        <v>1458</v>
      </c>
      <c r="J221" s="138" t="s">
        <v>6</v>
      </c>
      <c r="K221" s="140" t="s">
        <v>1459</v>
      </c>
      <c r="L221" s="132" t="str">
        <f>VLOOKUP(K221,CódigosRetorno!$A$2:$B$2080,2,FALSE)</f>
        <v>El producto del factor y monto base de la afectación de otros tributos no corresponde al monto de afectacion de linea.</v>
      </c>
      <c r="M221" s="141" t="s">
        <v>9</v>
      </c>
      <c r="N221" s="210"/>
    </row>
    <row r="222" spans="1:14" ht="24" x14ac:dyDescent="0.3">
      <c r="A222" s="210"/>
      <c r="B222" s="1057"/>
      <c r="C222" s="1058"/>
      <c r="D222" s="1062"/>
      <c r="E222" s="1062"/>
      <c r="F222" s="131" t="s">
        <v>141</v>
      </c>
      <c r="G222" s="124" t="s">
        <v>303</v>
      </c>
      <c r="H222" s="139" t="s">
        <v>1353</v>
      </c>
      <c r="I222" s="134" t="s">
        <v>1376</v>
      </c>
      <c r="J222" s="138" t="s">
        <v>6</v>
      </c>
      <c r="K222" s="140" t="s">
        <v>3314</v>
      </c>
      <c r="L222" s="132" t="str">
        <f>VLOOKUP(K222,CódigosRetorno!$A$2:$B$2080,2,FALSE)</f>
        <v>La moneda debe ser la misma en todo el documento</v>
      </c>
      <c r="M222" s="131" t="s">
        <v>1080</v>
      </c>
      <c r="N222" s="210"/>
    </row>
    <row r="223" spans="1:14" x14ac:dyDescent="0.3">
      <c r="A223" s="210"/>
      <c r="B223" s="1057"/>
      <c r="C223" s="1058"/>
      <c r="D223" s="1062"/>
      <c r="E223" s="1062"/>
      <c r="F223" s="1048" t="s">
        <v>1406</v>
      </c>
      <c r="G223" s="1061" t="s">
        <v>1407</v>
      </c>
      <c r="H223" s="1043" t="s">
        <v>3375</v>
      </c>
      <c r="I223" s="132" t="s">
        <v>63</v>
      </c>
      <c r="J223" s="138" t="s">
        <v>6</v>
      </c>
      <c r="K223" s="140" t="s">
        <v>1410</v>
      </c>
      <c r="L223" s="132" t="str">
        <f>VLOOKUP(K223,CódigosRetorno!$A$2:$B$2080,2,FALSE)</f>
        <v>El XML no contiene el tag de la tasa del tributo de la línea</v>
      </c>
      <c r="M223" s="141" t="s">
        <v>9</v>
      </c>
      <c r="N223" s="210"/>
    </row>
    <row r="224" spans="1:14" ht="36" x14ac:dyDescent="0.3">
      <c r="A224" s="210"/>
      <c r="B224" s="1057"/>
      <c r="C224" s="1058"/>
      <c r="D224" s="1062"/>
      <c r="E224" s="1062"/>
      <c r="F224" s="1049"/>
      <c r="G224" s="1065"/>
      <c r="H224" s="1044"/>
      <c r="I224" s="132" t="s">
        <v>1411</v>
      </c>
      <c r="J224" s="138" t="s">
        <v>6</v>
      </c>
      <c r="K224" s="140" t="s">
        <v>1412</v>
      </c>
      <c r="L224" s="132" t="str">
        <f>VLOOKUP(K224,CódigosRetorno!$A$2:$B$2080,2,FALSE)</f>
        <v>El dato ingresado como factor de afectacion por linea no cumple con el formato establecido.</v>
      </c>
      <c r="M224" s="141" t="s">
        <v>9</v>
      </c>
      <c r="N224" s="210"/>
    </row>
    <row r="225" spans="1:14" ht="24" x14ac:dyDescent="0.3">
      <c r="A225" s="210"/>
      <c r="B225" s="1057"/>
      <c r="C225" s="1058"/>
      <c r="D225" s="1062"/>
      <c r="E225" s="1062"/>
      <c r="F225" s="1048" t="s">
        <v>655</v>
      </c>
      <c r="G225" s="1061" t="s">
        <v>3365</v>
      </c>
      <c r="H225" s="1043" t="s">
        <v>3377</v>
      </c>
      <c r="I225" s="132" t="s">
        <v>599</v>
      </c>
      <c r="J225" s="138" t="s">
        <v>6</v>
      </c>
      <c r="K225" s="140" t="s">
        <v>1434</v>
      </c>
      <c r="L225" s="132" t="str">
        <f>VLOOKUP(K225,CódigosRetorno!$A$2:$B$2080,2,FALSE)</f>
        <v>El XML no contiene el tag cac:TaxCategory/cac:TaxScheme/cbc:ID del Item</v>
      </c>
      <c r="M225" s="141" t="s">
        <v>9</v>
      </c>
      <c r="N225" s="210"/>
    </row>
    <row r="226" spans="1:14" ht="24" x14ac:dyDescent="0.3">
      <c r="A226" s="210"/>
      <c r="B226" s="1057"/>
      <c r="C226" s="1058"/>
      <c r="D226" s="1062"/>
      <c r="E226" s="1062"/>
      <c r="F226" s="1057"/>
      <c r="G226" s="1062"/>
      <c r="H226" s="1058"/>
      <c r="I226" s="132" t="s">
        <v>463</v>
      </c>
      <c r="J226" s="138" t="s">
        <v>6</v>
      </c>
      <c r="K226" s="140" t="s">
        <v>1435</v>
      </c>
      <c r="L226" s="132" t="str">
        <f>VLOOKUP(K226,CódigosRetorno!$A$2:$B$2080,2,FALSE)</f>
        <v>El codigo del tributo es invalido</v>
      </c>
      <c r="M226" s="131" t="s">
        <v>1436</v>
      </c>
      <c r="N226" s="210"/>
    </row>
    <row r="227" spans="1:14" ht="24" x14ac:dyDescent="0.3">
      <c r="A227" s="210"/>
      <c r="B227" s="1057"/>
      <c r="C227" s="1058"/>
      <c r="D227" s="1062"/>
      <c r="E227" s="1062"/>
      <c r="F227" s="1057"/>
      <c r="G227" s="1065"/>
      <c r="H227" s="1044"/>
      <c r="I227" s="329" t="s">
        <v>1437</v>
      </c>
      <c r="J227" s="138" t="s">
        <v>6</v>
      </c>
      <c r="K227" s="140" t="s">
        <v>1438</v>
      </c>
      <c r="L227" s="132" t="str">
        <f>VLOOKUP(K227,CódigosRetorno!$A$2:$B$2080,2,FALSE)</f>
        <v>El código de tributo no debe repetirse a nivel de item</v>
      </c>
      <c r="M227" s="141" t="s">
        <v>9</v>
      </c>
      <c r="N227" s="210"/>
    </row>
    <row r="228" spans="1:14" ht="24" x14ac:dyDescent="0.3">
      <c r="A228" s="210"/>
      <c r="B228" s="1057"/>
      <c r="C228" s="1058"/>
      <c r="D228" s="1062"/>
      <c r="E228" s="1062"/>
      <c r="F228" s="1057"/>
      <c r="G228" s="131" t="s">
        <v>1443</v>
      </c>
      <c r="H228" s="134" t="s">
        <v>1113</v>
      </c>
      <c r="I228" s="132" t="s">
        <v>1444</v>
      </c>
      <c r="J228" s="124" t="s">
        <v>203</v>
      </c>
      <c r="K228" s="138" t="s">
        <v>1115</v>
      </c>
      <c r="L228" s="132" t="str">
        <f>VLOOKUP(K228,CódigosRetorno!$A$2:$B$2080,2,FALSE)</f>
        <v>El dato ingresado como atributo @schemeName es incorrecto.</v>
      </c>
      <c r="M228" s="141" t="s">
        <v>9</v>
      </c>
      <c r="N228" s="210"/>
    </row>
    <row r="229" spans="1:14" ht="24" x14ac:dyDescent="0.3">
      <c r="A229" s="210"/>
      <c r="B229" s="1057"/>
      <c r="C229" s="1058"/>
      <c r="D229" s="1062"/>
      <c r="E229" s="1062"/>
      <c r="F229" s="1057"/>
      <c r="G229" s="131" t="s">
        <v>1045</v>
      </c>
      <c r="H229" s="134" t="s">
        <v>1046</v>
      </c>
      <c r="I229" s="132" t="s">
        <v>1047</v>
      </c>
      <c r="J229" s="124" t="s">
        <v>203</v>
      </c>
      <c r="K229" s="138" t="s">
        <v>1048</v>
      </c>
      <c r="L229" s="132" t="str">
        <f>VLOOKUP(K229,CódigosRetorno!$A$2:$B$2080,2,FALSE)</f>
        <v>El dato ingresado como atributo @schemeAgencyName es incorrecto.</v>
      </c>
      <c r="M229" s="141" t="s">
        <v>9</v>
      </c>
      <c r="N229" s="210"/>
    </row>
    <row r="230" spans="1:14" ht="36" x14ac:dyDescent="0.3">
      <c r="A230" s="210"/>
      <c r="B230" s="1057"/>
      <c r="C230" s="1058"/>
      <c r="D230" s="1062"/>
      <c r="E230" s="1062"/>
      <c r="F230" s="1049"/>
      <c r="G230" s="131" t="s">
        <v>1472</v>
      </c>
      <c r="H230" s="139" t="s">
        <v>1117</v>
      </c>
      <c r="I230" s="132" t="s">
        <v>1446</v>
      </c>
      <c r="J230" s="138" t="s">
        <v>203</v>
      </c>
      <c r="K230" s="140" t="s">
        <v>1119</v>
      </c>
      <c r="L230" s="132" t="str">
        <f>VLOOKUP(K230,CódigosRetorno!$A$2:$B$2080,2,FALSE)</f>
        <v>El dato ingresado como atributo @schemeURI es incorrecto.</v>
      </c>
      <c r="M230" s="141" t="s">
        <v>9</v>
      </c>
      <c r="N230" s="210"/>
    </row>
    <row r="231" spans="1:14" ht="24" x14ac:dyDescent="0.3">
      <c r="A231" s="210"/>
      <c r="B231" s="1057"/>
      <c r="C231" s="1058"/>
      <c r="D231" s="1062"/>
      <c r="E231" s="1062"/>
      <c r="F231" s="1048" t="s">
        <v>1447</v>
      </c>
      <c r="G231" s="1061" t="s">
        <v>3365</v>
      </c>
      <c r="H231" s="1043" t="s">
        <v>3369</v>
      </c>
      <c r="I231" s="132" t="s">
        <v>599</v>
      </c>
      <c r="J231" s="138" t="s">
        <v>6</v>
      </c>
      <c r="K231" s="140" t="s">
        <v>1449</v>
      </c>
      <c r="L231" s="132" t="str">
        <f>VLOOKUP(K231,CódigosRetorno!$A$2:$B$2080,2,FALSE)</f>
        <v>El XML no contiene el tag o no existe información del nombre de tributo de la línea</v>
      </c>
      <c r="M231" s="141" t="s">
        <v>9</v>
      </c>
      <c r="N231" s="210"/>
    </row>
    <row r="232" spans="1:14" ht="24" x14ac:dyDescent="0.3">
      <c r="A232" s="210"/>
      <c r="B232" s="1057"/>
      <c r="C232" s="1058"/>
      <c r="D232" s="1062"/>
      <c r="E232" s="1062"/>
      <c r="F232" s="1049"/>
      <c r="G232" s="1065"/>
      <c r="H232" s="1044"/>
      <c r="I232" s="134" t="s">
        <v>1450</v>
      </c>
      <c r="J232" s="138" t="s">
        <v>6</v>
      </c>
      <c r="K232" s="140" t="s">
        <v>1003</v>
      </c>
      <c r="L232" s="132" t="str">
        <f>VLOOKUP(K232,CódigosRetorno!$A$2:$B$2080,2,FALSE)</f>
        <v>Nombre de tributo no corresponde al código de tributo de la linea.</v>
      </c>
      <c r="M232" s="131" t="s">
        <v>1436</v>
      </c>
      <c r="N232" s="210"/>
    </row>
    <row r="233" spans="1:14" ht="48" x14ac:dyDescent="0.3">
      <c r="A233" s="210"/>
      <c r="B233" s="1049"/>
      <c r="C233" s="1044"/>
      <c r="D233" s="1065"/>
      <c r="E233" s="1065"/>
      <c r="F233" s="131" t="s">
        <v>141</v>
      </c>
      <c r="G233" s="124" t="s">
        <v>3365</v>
      </c>
      <c r="H233" s="134" t="s">
        <v>3370</v>
      </c>
      <c r="I233" s="134" t="s">
        <v>1452</v>
      </c>
      <c r="J233" s="138" t="s">
        <v>6</v>
      </c>
      <c r="K233" s="138" t="s">
        <v>1453</v>
      </c>
      <c r="L233" s="132" t="str">
        <f>VLOOKUP(K233,CódigosRetorno!$A$2:$B$2080,2,FALSE)</f>
        <v>El Name o TaxTypeCode debe corresponder al codigo de tributo del item</v>
      </c>
      <c r="M233" s="131" t="s">
        <v>1436</v>
      </c>
      <c r="N233" s="210"/>
    </row>
    <row r="234" spans="1:14" x14ac:dyDescent="0.3">
      <c r="A234" s="210"/>
      <c r="B234" s="459" t="s">
        <v>3380</v>
      </c>
      <c r="C234" s="496"/>
      <c r="D234" s="497"/>
      <c r="E234" s="498"/>
      <c r="F234" s="498"/>
      <c r="G234" s="499"/>
      <c r="H234" s="500"/>
      <c r="I234" s="501"/>
      <c r="J234" s="501"/>
      <c r="K234" s="501" t="s">
        <v>9</v>
      </c>
      <c r="L234" s="500" t="str">
        <f>VLOOKUP(K234,CódigosRetorno!$A$2:$B$2080,2,FALSE)</f>
        <v>-</v>
      </c>
      <c r="M234" s="501"/>
      <c r="N234" s="210"/>
    </row>
    <row r="235" spans="1:14" x14ac:dyDescent="0.3">
      <c r="A235" s="210"/>
      <c r="B235" s="1048">
        <f>B218+1</f>
        <v>34</v>
      </c>
      <c r="C235" s="1059" t="s">
        <v>1530</v>
      </c>
      <c r="D235" s="1061" t="s">
        <v>60</v>
      </c>
      <c r="E235" s="1061" t="s">
        <v>140</v>
      </c>
      <c r="F235" s="1048" t="s">
        <v>295</v>
      </c>
      <c r="G235" s="1061" t="s">
        <v>1496</v>
      </c>
      <c r="H235" s="1043" t="s">
        <v>3381</v>
      </c>
      <c r="I235" s="132" t="s">
        <v>3382</v>
      </c>
      <c r="J235" s="80" t="s">
        <v>6</v>
      </c>
      <c r="K235" s="81" t="s">
        <v>1533</v>
      </c>
      <c r="L235" s="132" t="str">
        <f>VLOOKUP(K235,CódigosRetorno!$A$2:$B$2080,2,FALSE)</f>
        <v>El Monto total de impuestos es obligatorio</v>
      </c>
      <c r="M235" s="131"/>
      <c r="N235" s="210"/>
    </row>
    <row r="236" spans="1:14" ht="36" x14ac:dyDescent="0.3">
      <c r="A236" s="210"/>
      <c r="B236" s="1057"/>
      <c r="C236" s="1068"/>
      <c r="D236" s="1062"/>
      <c r="E236" s="1062"/>
      <c r="F236" s="1057"/>
      <c r="G236" s="1062"/>
      <c r="H236" s="1058"/>
      <c r="I236" s="132" t="s">
        <v>1382</v>
      </c>
      <c r="J236" s="124" t="s">
        <v>6</v>
      </c>
      <c r="K236" s="138" t="s">
        <v>1534</v>
      </c>
      <c r="L236" s="132" t="str">
        <f>VLOOKUP(K236,CódigosRetorno!$A$2:$B$2080,2,FALSE)</f>
        <v>El dato ingresado en el monto total de impuestos no cumple con el formato establecido</v>
      </c>
      <c r="M236" s="141" t="s">
        <v>9</v>
      </c>
      <c r="N236" s="210"/>
    </row>
    <row r="237" spans="1:14" ht="48" x14ac:dyDescent="0.3">
      <c r="A237" s="210"/>
      <c r="B237" s="1057"/>
      <c r="C237" s="1068"/>
      <c r="D237" s="1062"/>
      <c r="E237" s="1062"/>
      <c r="F237" s="1057"/>
      <c r="G237" s="1062"/>
      <c r="H237" s="1058"/>
      <c r="I237" s="132" t="s">
        <v>3383</v>
      </c>
      <c r="J237" s="124" t="s">
        <v>203</v>
      </c>
      <c r="K237" s="138" t="s">
        <v>2493</v>
      </c>
      <c r="L237" s="132" t="str">
        <f>VLOOKUP(K237,CódigosRetorno!$A$2:$B$2080,2,FALSE)</f>
        <v>La sumatoria de impuestos globales no corresponde al monto total de impuestos.</v>
      </c>
      <c r="M237" s="141" t="s">
        <v>9</v>
      </c>
      <c r="N237" s="210"/>
    </row>
    <row r="238" spans="1:14" x14ac:dyDescent="0.3">
      <c r="A238" s="210"/>
      <c r="B238" s="1057"/>
      <c r="C238" s="1068"/>
      <c r="D238" s="1062"/>
      <c r="E238" s="1062"/>
      <c r="F238" s="1057"/>
      <c r="G238" s="1065"/>
      <c r="H238" s="1044"/>
      <c r="I238" s="91" t="s">
        <v>1537</v>
      </c>
      <c r="J238" s="124" t="s">
        <v>6</v>
      </c>
      <c r="K238" s="138" t="s">
        <v>1538</v>
      </c>
      <c r="L238" s="132" t="str">
        <f>VLOOKUP(K238,CódigosRetorno!$A$2:$B$2080,2,FALSE)</f>
        <v>El tag cac:TaxTotal no debe repetirse a nivel de totales</v>
      </c>
      <c r="M238" s="141" t="s">
        <v>9</v>
      </c>
      <c r="N238" s="210"/>
    </row>
    <row r="239" spans="1:14" ht="24" x14ac:dyDescent="0.3">
      <c r="A239" s="210"/>
      <c r="B239" s="1049"/>
      <c r="C239" s="1060"/>
      <c r="D239" s="1065"/>
      <c r="E239" s="1065"/>
      <c r="F239" s="1049"/>
      <c r="G239" s="131" t="s">
        <v>141</v>
      </c>
      <c r="H239" s="204" t="s">
        <v>303</v>
      </c>
      <c r="I239" s="134" t="s">
        <v>1376</v>
      </c>
      <c r="J239" s="138" t="s">
        <v>6</v>
      </c>
      <c r="K239" s="140" t="s">
        <v>3314</v>
      </c>
      <c r="L239" s="132" t="str">
        <f>VLOOKUP(K239,CódigosRetorno!$A$2:$B$2080,2,FALSE)</f>
        <v>La moneda debe ser la misma en todo el documento</v>
      </c>
      <c r="M239" s="131" t="s">
        <v>1080</v>
      </c>
      <c r="N239" s="210"/>
    </row>
    <row r="240" spans="1:14" ht="24" x14ac:dyDescent="0.3">
      <c r="A240" s="210"/>
      <c r="B240" s="1048" t="s">
        <v>3384</v>
      </c>
      <c r="C240" s="1043" t="s">
        <v>3385</v>
      </c>
      <c r="D240" s="1061" t="s">
        <v>60</v>
      </c>
      <c r="E240" s="1048" t="s">
        <v>140</v>
      </c>
      <c r="F240" s="1048" t="s">
        <v>295</v>
      </c>
      <c r="G240" s="1061" t="s">
        <v>1496</v>
      </c>
      <c r="H240" s="1043" t="s">
        <v>3386</v>
      </c>
      <c r="I240" s="134" t="s">
        <v>63</v>
      </c>
      <c r="J240" s="138" t="s">
        <v>6</v>
      </c>
      <c r="K240" s="140" t="s">
        <v>1544</v>
      </c>
      <c r="L240" s="132" t="str">
        <f>VLOOKUP(K240,CódigosRetorno!$A$2:$B$2080,2,FALSE)</f>
        <v>El XML no contiene el tag o no existe información de total valor de venta globales</v>
      </c>
      <c r="M240" s="141" t="s">
        <v>9</v>
      </c>
      <c r="N240" s="210"/>
    </row>
    <row r="241" spans="1:14" ht="24" x14ac:dyDescent="0.3">
      <c r="A241" s="210"/>
      <c r="B241" s="1057"/>
      <c r="C241" s="1058"/>
      <c r="D241" s="1062"/>
      <c r="E241" s="1057"/>
      <c r="F241" s="1057"/>
      <c r="G241" s="1062"/>
      <c r="H241" s="1058"/>
      <c r="I241" s="132" t="s">
        <v>1396</v>
      </c>
      <c r="J241" s="124" t="s">
        <v>6</v>
      </c>
      <c r="K241" s="138" t="s">
        <v>1545</v>
      </c>
      <c r="L241" s="132" t="str">
        <f>VLOOKUP(K241,CódigosRetorno!$A$2:$B$2080,2,FALSE)</f>
        <v>El dato ingresado en el total valor de venta globales no cumple con el formato establecido</v>
      </c>
      <c r="M241" s="141" t="s">
        <v>9</v>
      </c>
      <c r="N241" s="210"/>
    </row>
    <row r="242" spans="1:14" ht="96" x14ac:dyDescent="0.3">
      <c r="A242" s="210"/>
      <c r="B242" s="1057"/>
      <c r="C242" s="1058"/>
      <c r="D242" s="1062"/>
      <c r="E242" s="1057"/>
      <c r="F242" s="1057"/>
      <c r="G242" s="1062"/>
      <c r="H242" s="1058"/>
      <c r="I242" s="132" t="s">
        <v>3387</v>
      </c>
      <c r="J242" s="138" t="s">
        <v>203</v>
      </c>
      <c r="K242" s="138" t="s">
        <v>2509</v>
      </c>
      <c r="L242" s="132" t="str">
        <f>VLOOKUP(K242,CódigosRetorno!$A$2:$B$2080,2,FALSE)</f>
        <v>La sumatoria del total valor de venta - operaciones gravadas de línea no corresponden al total</v>
      </c>
      <c r="M242" s="121" t="s">
        <v>9</v>
      </c>
      <c r="N242" s="210"/>
    </row>
    <row r="243" spans="1:14" ht="24" x14ac:dyDescent="0.3">
      <c r="A243" s="210"/>
      <c r="B243" s="1057"/>
      <c r="C243" s="1058"/>
      <c r="D243" s="1062"/>
      <c r="E243" s="1057"/>
      <c r="F243" s="131" t="s">
        <v>141</v>
      </c>
      <c r="G243" s="124" t="s">
        <v>3218</v>
      </c>
      <c r="H243" s="139" t="s">
        <v>1353</v>
      </c>
      <c r="I243" s="134" t="s">
        <v>1376</v>
      </c>
      <c r="J243" s="138" t="s">
        <v>6</v>
      </c>
      <c r="K243" s="140" t="s">
        <v>3314</v>
      </c>
      <c r="L243" s="132" t="str">
        <f>VLOOKUP(K243,CódigosRetorno!$A$2:$B$2080,2,FALSE)</f>
        <v>La moneda debe ser la misma en todo el documento</v>
      </c>
      <c r="M243" s="131" t="s">
        <v>1080</v>
      </c>
      <c r="N243" s="210"/>
    </row>
    <row r="244" spans="1:14" ht="24" x14ac:dyDescent="0.3">
      <c r="A244" s="210"/>
      <c r="B244" s="1057"/>
      <c r="C244" s="1058"/>
      <c r="D244" s="1062"/>
      <c r="E244" s="1057"/>
      <c r="F244" s="1048" t="s">
        <v>295</v>
      </c>
      <c r="G244" s="1061" t="s">
        <v>1496</v>
      </c>
      <c r="H244" s="1043" t="s">
        <v>3388</v>
      </c>
      <c r="I244" s="132" t="s">
        <v>1396</v>
      </c>
      <c r="J244" s="138" t="s">
        <v>6</v>
      </c>
      <c r="K244" s="140" t="s">
        <v>983</v>
      </c>
      <c r="L244" s="132" t="str">
        <f>VLOOKUP(K244,CódigosRetorno!$A$2:$B$2080,2,FALSE)</f>
        <v>El dato ingresado en TaxAmount no cumple con el formato establecido</v>
      </c>
      <c r="M244" s="141" t="s">
        <v>9</v>
      </c>
      <c r="N244" s="210"/>
    </row>
    <row r="245" spans="1:14" ht="84" x14ac:dyDescent="0.3">
      <c r="A245" s="210"/>
      <c r="B245" s="1057"/>
      <c r="C245" s="1058"/>
      <c r="D245" s="1062"/>
      <c r="E245" s="1057"/>
      <c r="F245" s="1057"/>
      <c r="G245" s="1062"/>
      <c r="H245" s="1058"/>
      <c r="I245" s="132" t="s">
        <v>3389</v>
      </c>
      <c r="J245" s="138" t="s">
        <v>203</v>
      </c>
      <c r="K245" s="140" t="s">
        <v>2511</v>
      </c>
      <c r="L245" s="132" t="str">
        <f>VLOOKUP(K245,CódigosRetorno!$A$2:$B$2080,2,FALSE)</f>
        <v>El cálculo del IGV es Incorrecto</v>
      </c>
      <c r="M245" s="141" t="s">
        <v>9</v>
      </c>
      <c r="N245" s="210"/>
    </row>
    <row r="246" spans="1:14" ht="24" x14ac:dyDescent="0.3">
      <c r="A246" s="210"/>
      <c r="B246" s="1057"/>
      <c r="C246" s="1058"/>
      <c r="D246" s="1062"/>
      <c r="E246" s="1057"/>
      <c r="F246" s="131" t="s">
        <v>141</v>
      </c>
      <c r="G246" s="124" t="s">
        <v>3218</v>
      </c>
      <c r="H246" s="139" t="s">
        <v>1353</v>
      </c>
      <c r="I246" s="134" t="s">
        <v>1376</v>
      </c>
      <c r="J246" s="138" t="s">
        <v>6</v>
      </c>
      <c r="K246" s="140" t="s">
        <v>3314</v>
      </c>
      <c r="L246" s="132" t="str">
        <f>VLOOKUP(K246,CódigosRetorno!$A$2:$B$2080,2,FALSE)</f>
        <v>La moneda debe ser la misma en todo el documento</v>
      </c>
      <c r="M246" s="131" t="s">
        <v>1080</v>
      </c>
      <c r="N246" s="210"/>
    </row>
    <row r="247" spans="1:14" ht="24" x14ac:dyDescent="0.3">
      <c r="A247" s="210"/>
      <c r="B247" s="1057"/>
      <c r="C247" s="1058"/>
      <c r="D247" s="1062"/>
      <c r="E247" s="1057"/>
      <c r="F247" s="1048" t="s">
        <v>655</v>
      </c>
      <c r="G247" s="1061" t="s">
        <v>3365</v>
      </c>
      <c r="H247" s="1043" t="s">
        <v>3390</v>
      </c>
      <c r="I247" s="132" t="s">
        <v>599</v>
      </c>
      <c r="J247" s="124" t="s">
        <v>6</v>
      </c>
      <c r="K247" s="76" t="s">
        <v>1566</v>
      </c>
      <c r="L247" s="132" t="str">
        <f>VLOOKUP(K247,CódigosRetorno!$A$2:$B$2080,2,FALSE)</f>
        <v>El XML no contiene el tag o no existe información de código de tributo.</v>
      </c>
      <c r="M247" s="141" t="s">
        <v>9</v>
      </c>
      <c r="N247" s="210"/>
    </row>
    <row r="248" spans="1:14" ht="24" x14ac:dyDescent="0.3">
      <c r="A248" s="210"/>
      <c r="B248" s="1057"/>
      <c r="C248" s="1058"/>
      <c r="D248" s="1062"/>
      <c r="E248" s="1057"/>
      <c r="F248" s="1057"/>
      <c r="G248" s="1062"/>
      <c r="H248" s="1058"/>
      <c r="I248" s="134" t="s">
        <v>1567</v>
      </c>
      <c r="J248" s="138" t="s">
        <v>6</v>
      </c>
      <c r="K248" s="140" t="s">
        <v>1568</v>
      </c>
      <c r="L248" s="132" t="str">
        <f>VLOOKUP(K248,CódigosRetorno!$A$2:$B$2080,2,FALSE)</f>
        <v>El dato ingresado como codigo de tributo global no corresponde al valor esperado.</v>
      </c>
      <c r="M248" s="131" t="s">
        <v>1436</v>
      </c>
      <c r="N248" s="210"/>
    </row>
    <row r="249" spans="1:14" ht="24" x14ac:dyDescent="0.3">
      <c r="A249" s="210"/>
      <c r="B249" s="1057"/>
      <c r="C249" s="1058"/>
      <c r="D249" s="1062"/>
      <c r="E249" s="1049"/>
      <c r="F249" s="1049"/>
      <c r="G249" s="1065"/>
      <c r="H249" s="1044"/>
      <c r="I249" s="139" t="s">
        <v>1569</v>
      </c>
      <c r="J249" s="140" t="s">
        <v>6</v>
      </c>
      <c r="K249" s="140" t="s">
        <v>1570</v>
      </c>
      <c r="L249" s="132" t="str">
        <f>VLOOKUP(K249,CódigosRetorno!$A$2:$B$2080,2,FALSE)</f>
        <v>El código de tributo no debe repetirse a nivel de totales</v>
      </c>
      <c r="M249" s="121" t="s">
        <v>9</v>
      </c>
      <c r="N249" s="210"/>
    </row>
    <row r="250" spans="1:14" ht="24" x14ac:dyDescent="0.3">
      <c r="A250" s="210"/>
      <c r="B250" s="1057"/>
      <c r="C250" s="1058"/>
      <c r="D250" s="1062"/>
      <c r="E250" s="1047" t="s">
        <v>179</v>
      </c>
      <c r="F250" s="1047"/>
      <c r="G250" s="131" t="s">
        <v>1443</v>
      </c>
      <c r="H250" s="134" t="s">
        <v>1113</v>
      </c>
      <c r="I250" s="132" t="s">
        <v>1444</v>
      </c>
      <c r="J250" s="124" t="s">
        <v>203</v>
      </c>
      <c r="K250" s="138" t="s">
        <v>1115</v>
      </c>
      <c r="L250" s="132" t="str">
        <f>VLOOKUP(K250,CódigosRetorno!$A$2:$B$2080,2,FALSE)</f>
        <v>El dato ingresado como atributo @schemeName es incorrecto.</v>
      </c>
      <c r="M250" s="141" t="s">
        <v>9</v>
      </c>
      <c r="N250" s="210"/>
    </row>
    <row r="251" spans="1:14" ht="24" x14ac:dyDescent="0.3">
      <c r="A251" s="210"/>
      <c r="B251" s="1057"/>
      <c r="C251" s="1058"/>
      <c r="D251" s="1062"/>
      <c r="E251" s="1047"/>
      <c r="F251" s="1047"/>
      <c r="G251" s="131" t="s">
        <v>1045</v>
      </c>
      <c r="H251" s="134" t="s">
        <v>1046</v>
      </c>
      <c r="I251" s="132" t="s">
        <v>1047</v>
      </c>
      <c r="J251" s="124" t="s">
        <v>203</v>
      </c>
      <c r="K251" s="138" t="s">
        <v>1048</v>
      </c>
      <c r="L251" s="132" t="str">
        <f>VLOOKUP(K251,CódigosRetorno!$A$2:$B$2080,2,FALSE)</f>
        <v>El dato ingresado como atributo @schemeAgencyName es incorrecto.</v>
      </c>
      <c r="M251" s="141" t="s">
        <v>9</v>
      </c>
      <c r="N251" s="210"/>
    </row>
    <row r="252" spans="1:14" ht="36" x14ac:dyDescent="0.3">
      <c r="A252" s="210"/>
      <c r="B252" s="1057"/>
      <c r="C252" s="1058"/>
      <c r="D252" s="1062"/>
      <c r="E252" s="1047"/>
      <c r="F252" s="1047"/>
      <c r="G252" s="131" t="s">
        <v>1472</v>
      </c>
      <c r="H252" s="139" t="s">
        <v>1117</v>
      </c>
      <c r="I252" s="132" t="s">
        <v>1446</v>
      </c>
      <c r="J252" s="138" t="s">
        <v>203</v>
      </c>
      <c r="K252" s="140" t="s">
        <v>1119</v>
      </c>
      <c r="L252" s="132" t="str">
        <f>VLOOKUP(K252,CódigosRetorno!$A$2:$B$2080,2,FALSE)</f>
        <v>El dato ingresado como atributo @schemeURI es incorrecto.</v>
      </c>
      <c r="M252" s="141" t="s">
        <v>9</v>
      </c>
      <c r="N252" s="210"/>
    </row>
    <row r="253" spans="1:14" ht="36" x14ac:dyDescent="0.3">
      <c r="A253" s="210"/>
      <c r="B253" s="1057"/>
      <c r="C253" s="1058"/>
      <c r="D253" s="1062"/>
      <c r="E253" s="1048" t="s">
        <v>140</v>
      </c>
      <c r="F253" s="1048" t="s">
        <v>1447</v>
      </c>
      <c r="G253" s="1061" t="s">
        <v>3365</v>
      </c>
      <c r="H253" s="134" t="s">
        <v>3391</v>
      </c>
      <c r="I253" s="132" t="s">
        <v>599</v>
      </c>
      <c r="J253" s="138" t="s">
        <v>6</v>
      </c>
      <c r="K253" s="140" t="s">
        <v>1574</v>
      </c>
      <c r="L253" s="132" t="str">
        <f>VLOOKUP(K253,CódigosRetorno!$A$2:$B$2080,2,FALSE)</f>
        <v>El XML no contiene el tag TaxScheme Name de impuestos globales</v>
      </c>
      <c r="M253" s="141" t="s">
        <v>9</v>
      </c>
      <c r="N253" s="210"/>
    </row>
    <row r="254" spans="1:14" ht="24" x14ac:dyDescent="0.3">
      <c r="A254" s="210"/>
      <c r="B254" s="1057"/>
      <c r="C254" s="1058"/>
      <c r="D254" s="1062"/>
      <c r="E254" s="1057"/>
      <c r="F254" s="1049"/>
      <c r="G254" s="1065"/>
      <c r="H254" s="134"/>
      <c r="I254" s="134" t="s">
        <v>1575</v>
      </c>
      <c r="J254" s="138" t="s">
        <v>6</v>
      </c>
      <c r="K254" s="140" t="s">
        <v>1576</v>
      </c>
      <c r="L254" s="132" t="str">
        <f>VLOOKUP(K254,CódigosRetorno!$A$2:$B$2080,2,FALSE)</f>
        <v>El valor del tag nombre del tributo no corresponde al esperado.</v>
      </c>
      <c r="M254" s="131" t="s">
        <v>1436</v>
      </c>
      <c r="N254" s="210"/>
    </row>
    <row r="255" spans="1:14" ht="48" x14ac:dyDescent="0.3">
      <c r="A255" s="210"/>
      <c r="B255" s="1057"/>
      <c r="C255" s="1058"/>
      <c r="D255" s="1062"/>
      <c r="E255" s="1057"/>
      <c r="F255" s="1048" t="s">
        <v>141</v>
      </c>
      <c r="G255" s="1061" t="s">
        <v>3365</v>
      </c>
      <c r="H255" s="134" t="s">
        <v>3392</v>
      </c>
      <c r="I255" s="132" t="s">
        <v>599</v>
      </c>
      <c r="J255" s="138" t="s">
        <v>6</v>
      </c>
      <c r="K255" s="140" t="s">
        <v>1578</v>
      </c>
      <c r="L255" s="132" t="str">
        <f>VLOOKUP(K255,CódigosRetorno!$A$2:$B$2080,2,FALSE)</f>
        <v>El XML no contiene el tag código de tributo internacional de impuestos globales</v>
      </c>
      <c r="M255" s="131" t="s">
        <v>9</v>
      </c>
      <c r="N255" s="210"/>
    </row>
    <row r="256" spans="1:14" ht="36" x14ac:dyDescent="0.3">
      <c r="A256" s="210"/>
      <c r="B256" s="1049"/>
      <c r="C256" s="1044"/>
      <c r="D256" s="1065"/>
      <c r="E256" s="1049"/>
      <c r="F256" s="1049"/>
      <c r="G256" s="1065"/>
      <c r="H256" s="134"/>
      <c r="I256" s="134" t="s">
        <v>1579</v>
      </c>
      <c r="J256" s="138" t="s">
        <v>6</v>
      </c>
      <c r="K256" s="140" t="s">
        <v>1580</v>
      </c>
      <c r="L256" s="132" t="str">
        <f>VLOOKUP(K256,CódigosRetorno!$A$2:$B$2080,2,FALSE)</f>
        <v>El valor del tag codigo de tributo internacional no corresponde al esperado.</v>
      </c>
      <c r="M256" s="131" t="s">
        <v>1436</v>
      </c>
      <c r="N256" s="210"/>
    </row>
    <row r="257" spans="1:14" ht="24" x14ac:dyDescent="0.3">
      <c r="A257" s="210"/>
      <c r="B257" s="1048" t="s">
        <v>3393</v>
      </c>
      <c r="C257" s="1059" t="s">
        <v>3394</v>
      </c>
      <c r="D257" s="1048" t="s">
        <v>60</v>
      </c>
      <c r="E257" s="1048" t="s">
        <v>179</v>
      </c>
      <c r="F257" s="1048" t="s">
        <v>295</v>
      </c>
      <c r="G257" s="1061" t="s">
        <v>1496</v>
      </c>
      <c r="H257" s="1043" t="s">
        <v>3395</v>
      </c>
      <c r="I257" s="134" t="s">
        <v>63</v>
      </c>
      <c r="J257" s="138" t="s">
        <v>6</v>
      </c>
      <c r="K257" s="140" t="s">
        <v>1544</v>
      </c>
      <c r="L257" s="132" t="str">
        <f>VLOOKUP(K257,CódigosRetorno!$A$2:$B$2080,2,FALSE)</f>
        <v>El XML no contiene el tag o no existe información de total valor de venta globales</v>
      </c>
      <c r="M257" s="79" t="s">
        <v>9</v>
      </c>
      <c r="N257" s="210"/>
    </row>
    <row r="258" spans="1:14" ht="24" x14ac:dyDescent="0.3">
      <c r="A258" s="210"/>
      <c r="B258" s="1057"/>
      <c r="C258" s="1068"/>
      <c r="D258" s="1057"/>
      <c r="E258" s="1057"/>
      <c r="F258" s="1057"/>
      <c r="G258" s="1062"/>
      <c r="H258" s="1058"/>
      <c r="I258" s="132" t="s">
        <v>1396</v>
      </c>
      <c r="J258" s="124" t="s">
        <v>6</v>
      </c>
      <c r="K258" s="138" t="s">
        <v>1545</v>
      </c>
      <c r="L258" s="132" t="str">
        <f>VLOOKUP(K258,CódigosRetorno!$A$2:$B$2080,2,FALSE)</f>
        <v>El dato ingresado en el total valor de venta globales no cumple con el formato establecido</v>
      </c>
      <c r="M258" s="79" t="s">
        <v>9</v>
      </c>
      <c r="N258" s="210"/>
    </row>
    <row r="259" spans="1:14" ht="96" x14ac:dyDescent="0.3">
      <c r="A259" s="210"/>
      <c r="B259" s="1057"/>
      <c r="C259" s="1068"/>
      <c r="D259" s="1057"/>
      <c r="E259" s="1057"/>
      <c r="F259" s="1057"/>
      <c r="G259" s="1062"/>
      <c r="H259" s="1058"/>
      <c r="I259" s="132" t="s">
        <v>3396</v>
      </c>
      <c r="J259" s="138" t="s">
        <v>203</v>
      </c>
      <c r="K259" s="138" t="s">
        <v>2495</v>
      </c>
      <c r="L259" s="132" t="str">
        <f>VLOOKUP(K259,CódigosRetorno!$A$2:$B$2080,2,FALSE)</f>
        <v>La sumatoria del total valor de venta - operaciones exoneradas de línea no corresponden al total</v>
      </c>
      <c r="M259" s="121" t="s">
        <v>9</v>
      </c>
      <c r="N259" s="210"/>
    </row>
    <row r="260" spans="1:14" ht="96" x14ac:dyDescent="0.3">
      <c r="A260" s="210"/>
      <c r="B260" s="1057"/>
      <c r="C260" s="1068"/>
      <c r="D260" s="1057"/>
      <c r="E260" s="1057"/>
      <c r="F260" s="1057"/>
      <c r="G260" s="1062"/>
      <c r="H260" s="1058"/>
      <c r="I260" s="132" t="s">
        <v>3397</v>
      </c>
      <c r="J260" s="138" t="s">
        <v>203</v>
      </c>
      <c r="K260" s="138" t="s">
        <v>2496</v>
      </c>
      <c r="L260" s="132" t="str">
        <f>VLOOKUP(K260,CódigosRetorno!$A$2:$B$2080,2,FALSE)</f>
        <v>La sumatoria del total valor de venta - operaciones inafectas de línea no corresponden al total</v>
      </c>
      <c r="M260" s="121" t="s">
        <v>9</v>
      </c>
      <c r="N260" s="210"/>
    </row>
    <row r="261" spans="1:14" ht="36" x14ac:dyDescent="0.3">
      <c r="A261" s="210"/>
      <c r="B261" s="1057"/>
      <c r="C261" s="1068"/>
      <c r="D261" s="1057"/>
      <c r="E261" s="1057"/>
      <c r="F261" s="1057"/>
      <c r="G261" s="1062"/>
      <c r="H261" s="1058"/>
      <c r="I261" s="132" t="s">
        <v>3398</v>
      </c>
      <c r="J261" s="138" t="s">
        <v>203</v>
      </c>
      <c r="K261" s="140" t="s">
        <v>2497</v>
      </c>
      <c r="L261" s="132" t="str">
        <f>VLOOKUP(K261,CódigosRetorno!$A$2:$B$2080,2,FALSE)</f>
        <v>Si se utiliza la leyenda con código 2001, el total de operaciones exoneradas debe ser mayor a 0.00</v>
      </c>
      <c r="M261" s="131" t="s">
        <v>1554</v>
      </c>
      <c r="N261" s="210"/>
    </row>
    <row r="262" spans="1:14" ht="36" x14ac:dyDescent="0.3">
      <c r="A262" s="210"/>
      <c r="B262" s="1057"/>
      <c r="C262" s="1068"/>
      <c r="D262" s="1057"/>
      <c r="E262" s="1057"/>
      <c r="F262" s="1057"/>
      <c r="G262" s="1062"/>
      <c r="H262" s="1058"/>
      <c r="I262" s="132" t="s">
        <v>3399</v>
      </c>
      <c r="J262" s="138" t="s">
        <v>203</v>
      </c>
      <c r="K262" s="140" t="s">
        <v>2498</v>
      </c>
      <c r="L262" s="132" t="str">
        <f>VLOOKUP(K262,CódigosRetorno!$A$2:$B$2080,2,FALSE)</f>
        <v>Si se utiliza la leyenda con código 2002, el total de operaciones exoneradas debe ser mayor a 0.00</v>
      </c>
      <c r="M262" s="131" t="s">
        <v>1554</v>
      </c>
      <c r="N262" s="210"/>
    </row>
    <row r="263" spans="1:14" ht="36" x14ac:dyDescent="0.3">
      <c r="A263" s="210"/>
      <c r="B263" s="1057"/>
      <c r="C263" s="1068"/>
      <c r="D263" s="1057"/>
      <c r="E263" s="1057"/>
      <c r="F263" s="1057"/>
      <c r="G263" s="1062"/>
      <c r="H263" s="1058"/>
      <c r="I263" s="132" t="s">
        <v>3400</v>
      </c>
      <c r="J263" s="138" t="s">
        <v>203</v>
      </c>
      <c r="K263" s="140" t="s">
        <v>2499</v>
      </c>
      <c r="L263" s="132" t="str">
        <f>VLOOKUP(K263,CódigosRetorno!$A$2:$B$2080,2,FALSE)</f>
        <v>Si se utiliza la leyenda con código 2003, el total de operaciones exoneradas debe ser mayor a 0.00</v>
      </c>
      <c r="M263" s="131" t="s">
        <v>1554</v>
      </c>
      <c r="N263" s="210"/>
    </row>
    <row r="264" spans="1:14" ht="36" x14ac:dyDescent="0.3">
      <c r="A264" s="210"/>
      <c r="B264" s="1057"/>
      <c r="C264" s="1068"/>
      <c r="D264" s="1057"/>
      <c r="E264" s="1057"/>
      <c r="F264" s="1049"/>
      <c r="G264" s="1065"/>
      <c r="H264" s="1044"/>
      <c r="I264" s="132" t="s">
        <v>3401</v>
      </c>
      <c r="J264" s="138" t="s">
        <v>203</v>
      </c>
      <c r="K264" s="140" t="s">
        <v>2500</v>
      </c>
      <c r="L264" s="132" t="str">
        <f>VLOOKUP(K264,CódigosRetorno!$A$2:$B$2080,2,FALSE)</f>
        <v>Si se utiliza la leyenda con código 2008, el total de operaciones exoneradas debe ser mayor a 0.00</v>
      </c>
      <c r="M264" s="131" t="s">
        <v>1554</v>
      </c>
      <c r="N264" s="210"/>
    </row>
    <row r="265" spans="1:14" ht="24" x14ac:dyDescent="0.3">
      <c r="A265" s="210"/>
      <c r="B265" s="1057"/>
      <c r="C265" s="1068"/>
      <c r="D265" s="1057"/>
      <c r="E265" s="1057"/>
      <c r="F265" s="1048" t="s">
        <v>141</v>
      </c>
      <c r="G265" s="124" t="s">
        <v>3218</v>
      </c>
      <c r="H265" s="139" t="s">
        <v>1353</v>
      </c>
      <c r="I265" s="134" t="s">
        <v>1376</v>
      </c>
      <c r="J265" s="138" t="s">
        <v>6</v>
      </c>
      <c r="K265" s="140" t="s">
        <v>3314</v>
      </c>
      <c r="L265" s="132" t="str">
        <f>VLOOKUP(K265,CódigosRetorno!$A$2:$B$2080,2,FALSE)</f>
        <v>La moneda debe ser la misma en todo el documento</v>
      </c>
      <c r="M265" s="131" t="s">
        <v>1080</v>
      </c>
      <c r="N265" s="210"/>
    </row>
    <row r="266" spans="1:14" ht="24" x14ac:dyDescent="0.3">
      <c r="A266" s="210"/>
      <c r="B266" s="1057"/>
      <c r="C266" s="1068"/>
      <c r="D266" s="1057"/>
      <c r="E266" s="1057"/>
      <c r="F266" s="1057"/>
      <c r="G266" s="1061" t="s">
        <v>1561</v>
      </c>
      <c r="H266" s="1043" t="s">
        <v>3402</v>
      </c>
      <c r="I266" s="132" t="s">
        <v>1396</v>
      </c>
      <c r="J266" s="138" t="s">
        <v>6</v>
      </c>
      <c r="K266" s="140" t="s">
        <v>983</v>
      </c>
      <c r="L266" s="132" t="str">
        <f>VLOOKUP(K266,CódigosRetorno!$A$2:$B$2080,2,FALSE)</f>
        <v>El dato ingresado en TaxAmount no cumple con el formato establecido</v>
      </c>
      <c r="M266" s="141" t="s">
        <v>9</v>
      </c>
      <c r="N266" s="210"/>
    </row>
    <row r="267" spans="1:14" ht="36" x14ac:dyDescent="0.3">
      <c r="A267" s="210"/>
      <c r="B267" s="1057"/>
      <c r="C267" s="1068"/>
      <c r="D267" s="1057"/>
      <c r="E267" s="1057"/>
      <c r="F267" s="1049"/>
      <c r="G267" s="1065"/>
      <c r="H267" s="1044"/>
      <c r="I267" s="132" t="s">
        <v>3403</v>
      </c>
      <c r="J267" s="124" t="s">
        <v>6</v>
      </c>
      <c r="K267" s="138" t="s">
        <v>1564</v>
      </c>
      <c r="L267" s="132" t="str">
        <f>VLOOKUP(K267,CódigosRetorno!$A$2:$B$2080,2,FALSE)</f>
        <v xml:space="preserve">El monto total del impuestos sobre el valor de venta de operaciones gratuitas/inafectas/exoneradas debe ser igual a 0.00 </v>
      </c>
      <c r="M267" s="141" t="s">
        <v>9</v>
      </c>
      <c r="N267" s="210"/>
    </row>
    <row r="268" spans="1:14" ht="24" x14ac:dyDescent="0.3">
      <c r="A268" s="210"/>
      <c r="B268" s="1057"/>
      <c r="C268" s="1068"/>
      <c r="D268" s="1057"/>
      <c r="E268" s="1057"/>
      <c r="F268" s="131" t="s">
        <v>141</v>
      </c>
      <c r="G268" s="124" t="s">
        <v>3218</v>
      </c>
      <c r="H268" s="139" t="s">
        <v>1353</v>
      </c>
      <c r="I268" s="134" t="s">
        <v>1376</v>
      </c>
      <c r="J268" s="138" t="s">
        <v>6</v>
      </c>
      <c r="K268" s="140" t="s">
        <v>3314</v>
      </c>
      <c r="L268" s="132" t="str">
        <f>VLOOKUP(K268,CódigosRetorno!$A$2:$B$2080,2,FALSE)</f>
        <v>La moneda debe ser la misma en todo el documento</v>
      </c>
      <c r="M268" s="131" t="s">
        <v>1080</v>
      </c>
      <c r="N268" s="210"/>
    </row>
    <row r="269" spans="1:14" ht="24" x14ac:dyDescent="0.3">
      <c r="A269" s="210"/>
      <c r="B269" s="1057"/>
      <c r="C269" s="1068"/>
      <c r="D269" s="1057"/>
      <c r="E269" s="1057"/>
      <c r="F269" s="1048" t="s">
        <v>655</v>
      </c>
      <c r="G269" s="1061" t="s">
        <v>3365</v>
      </c>
      <c r="H269" s="1043" t="s">
        <v>3390</v>
      </c>
      <c r="I269" s="132" t="s">
        <v>599</v>
      </c>
      <c r="J269" s="124" t="s">
        <v>6</v>
      </c>
      <c r="K269" s="76" t="s">
        <v>1566</v>
      </c>
      <c r="L269" s="132" t="str">
        <f>VLOOKUP(K269,CódigosRetorno!$A$2:$B$2080,2,FALSE)</f>
        <v>El XML no contiene el tag o no existe información de código de tributo.</v>
      </c>
      <c r="M269" s="141" t="s">
        <v>9</v>
      </c>
      <c r="N269" s="210"/>
    </row>
    <row r="270" spans="1:14" ht="24" x14ac:dyDescent="0.3">
      <c r="A270" s="210"/>
      <c r="B270" s="1057"/>
      <c r="C270" s="1068"/>
      <c r="D270" s="1057"/>
      <c r="E270" s="1057"/>
      <c r="F270" s="1057"/>
      <c r="G270" s="1062"/>
      <c r="H270" s="1058"/>
      <c r="I270" s="134" t="s">
        <v>1567</v>
      </c>
      <c r="J270" s="138" t="s">
        <v>6</v>
      </c>
      <c r="K270" s="140" t="s">
        <v>1568</v>
      </c>
      <c r="L270" s="132" t="str">
        <f>VLOOKUP(K270,CódigosRetorno!$A$2:$B$2080,2,FALSE)</f>
        <v>El dato ingresado como codigo de tributo global no corresponde al valor esperado.</v>
      </c>
      <c r="M270" s="131" t="s">
        <v>1436</v>
      </c>
      <c r="N270" s="210"/>
    </row>
    <row r="271" spans="1:14" ht="24" x14ac:dyDescent="0.3">
      <c r="A271" s="210"/>
      <c r="B271" s="1057"/>
      <c r="C271" s="1068"/>
      <c r="D271" s="1057"/>
      <c r="E271" s="1049"/>
      <c r="F271" s="1049"/>
      <c r="G271" s="1065"/>
      <c r="H271" s="1044"/>
      <c r="I271" s="330" t="s">
        <v>1569</v>
      </c>
      <c r="J271" s="140" t="s">
        <v>6</v>
      </c>
      <c r="K271" s="140" t="s">
        <v>1570</v>
      </c>
      <c r="L271" s="132" t="str">
        <f>VLOOKUP(K271,CódigosRetorno!$A$2:$B$2080,2,FALSE)</f>
        <v>El código de tributo no debe repetirse a nivel de totales</v>
      </c>
      <c r="M271" s="121" t="s">
        <v>9</v>
      </c>
      <c r="N271" s="210"/>
    </row>
    <row r="272" spans="1:14" ht="24" x14ac:dyDescent="0.3">
      <c r="A272" s="210"/>
      <c r="B272" s="1057"/>
      <c r="C272" s="1068"/>
      <c r="D272" s="1057"/>
      <c r="E272" s="1047" t="s">
        <v>179</v>
      </c>
      <c r="F272" s="1047"/>
      <c r="G272" s="131" t="s">
        <v>1443</v>
      </c>
      <c r="H272" s="134" t="s">
        <v>1113</v>
      </c>
      <c r="I272" s="132" t="s">
        <v>1444</v>
      </c>
      <c r="J272" s="124" t="s">
        <v>203</v>
      </c>
      <c r="K272" s="138" t="s">
        <v>1115</v>
      </c>
      <c r="L272" s="132" t="str">
        <f>VLOOKUP(K272,CódigosRetorno!$A$2:$B$2080,2,FALSE)</f>
        <v>El dato ingresado como atributo @schemeName es incorrecto.</v>
      </c>
      <c r="M272" s="141" t="s">
        <v>9</v>
      </c>
      <c r="N272" s="210"/>
    </row>
    <row r="273" spans="1:14" ht="24" x14ac:dyDescent="0.3">
      <c r="A273" s="210"/>
      <c r="B273" s="1057"/>
      <c r="C273" s="1068"/>
      <c r="D273" s="1057"/>
      <c r="E273" s="1047"/>
      <c r="F273" s="1047"/>
      <c r="G273" s="131" t="s">
        <v>1045</v>
      </c>
      <c r="H273" s="134" t="s">
        <v>1046</v>
      </c>
      <c r="I273" s="132" t="s">
        <v>1047</v>
      </c>
      <c r="J273" s="124" t="s">
        <v>203</v>
      </c>
      <c r="K273" s="138" t="s">
        <v>1048</v>
      </c>
      <c r="L273" s="132" t="str">
        <f>VLOOKUP(K273,CódigosRetorno!$A$2:$B$2080,2,FALSE)</f>
        <v>El dato ingresado como atributo @schemeAgencyName es incorrecto.</v>
      </c>
      <c r="M273" s="141" t="s">
        <v>9</v>
      </c>
      <c r="N273" s="210"/>
    </row>
    <row r="274" spans="1:14" ht="36" x14ac:dyDescent="0.3">
      <c r="A274" s="210"/>
      <c r="B274" s="1057"/>
      <c r="C274" s="1068"/>
      <c r="D274" s="1057"/>
      <c r="E274" s="1047"/>
      <c r="F274" s="1047"/>
      <c r="G274" s="131" t="s">
        <v>1472</v>
      </c>
      <c r="H274" s="139" t="s">
        <v>1117</v>
      </c>
      <c r="I274" s="132" t="s">
        <v>1446</v>
      </c>
      <c r="J274" s="138" t="s">
        <v>203</v>
      </c>
      <c r="K274" s="140" t="s">
        <v>1119</v>
      </c>
      <c r="L274" s="132" t="str">
        <f>VLOOKUP(K274,CódigosRetorno!$A$2:$B$2080,2,FALSE)</f>
        <v>El dato ingresado como atributo @schemeURI es incorrecto.</v>
      </c>
      <c r="M274" s="141" t="s">
        <v>9</v>
      </c>
      <c r="N274" s="210"/>
    </row>
    <row r="275" spans="1:14" ht="24" x14ac:dyDescent="0.3">
      <c r="A275" s="210"/>
      <c r="B275" s="1057"/>
      <c r="C275" s="1068"/>
      <c r="D275" s="1057"/>
      <c r="E275" s="1048" t="s">
        <v>179</v>
      </c>
      <c r="F275" s="1048" t="s">
        <v>1447</v>
      </c>
      <c r="G275" s="1061" t="s">
        <v>3365</v>
      </c>
      <c r="H275" s="1043" t="s">
        <v>3391</v>
      </c>
      <c r="I275" s="132" t="s">
        <v>599</v>
      </c>
      <c r="J275" s="138" t="s">
        <v>6</v>
      </c>
      <c r="K275" s="140" t="s">
        <v>1574</v>
      </c>
      <c r="L275" s="132" t="str">
        <f>VLOOKUP(K275,CódigosRetorno!$A$2:$B$2080,2,FALSE)</f>
        <v>El XML no contiene el tag TaxScheme Name de impuestos globales</v>
      </c>
      <c r="M275" s="141" t="s">
        <v>9</v>
      </c>
      <c r="N275" s="210"/>
    </row>
    <row r="276" spans="1:14" ht="24" x14ac:dyDescent="0.3">
      <c r="A276" s="210"/>
      <c r="B276" s="1057"/>
      <c r="C276" s="1068"/>
      <c r="D276" s="1057"/>
      <c r="E276" s="1057"/>
      <c r="F276" s="1049"/>
      <c r="G276" s="1065"/>
      <c r="H276" s="1044"/>
      <c r="I276" s="134" t="s">
        <v>1575</v>
      </c>
      <c r="J276" s="138" t="s">
        <v>6</v>
      </c>
      <c r="K276" s="140" t="s">
        <v>1576</v>
      </c>
      <c r="L276" s="132" t="str">
        <f>VLOOKUP(K276,CódigosRetorno!$A$2:$B$2080,2,FALSE)</f>
        <v>El valor del tag nombre del tributo no corresponde al esperado.</v>
      </c>
      <c r="M276" s="131" t="s">
        <v>1436</v>
      </c>
      <c r="N276" s="210"/>
    </row>
    <row r="277" spans="1:14" ht="24" x14ac:dyDescent="0.3">
      <c r="A277" s="210"/>
      <c r="B277" s="1057"/>
      <c r="C277" s="1068"/>
      <c r="D277" s="1057"/>
      <c r="E277" s="1057"/>
      <c r="F277" s="1048" t="s">
        <v>141</v>
      </c>
      <c r="G277" s="1061" t="s">
        <v>3365</v>
      </c>
      <c r="H277" s="1043" t="s">
        <v>3392</v>
      </c>
      <c r="I277" s="132" t="s">
        <v>599</v>
      </c>
      <c r="J277" s="138" t="s">
        <v>6</v>
      </c>
      <c r="K277" s="140" t="s">
        <v>1578</v>
      </c>
      <c r="L277" s="132" t="str">
        <f>VLOOKUP(K277,CódigosRetorno!$A$2:$B$2080,2,FALSE)</f>
        <v>El XML no contiene el tag código de tributo internacional de impuestos globales</v>
      </c>
      <c r="M277" s="131" t="s">
        <v>9</v>
      </c>
      <c r="N277" s="210"/>
    </row>
    <row r="278" spans="1:14" ht="36" x14ac:dyDescent="0.3">
      <c r="A278" s="210"/>
      <c r="B278" s="1049"/>
      <c r="C278" s="1060"/>
      <c r="D278" s="1049"/>
      <c r="E278" s="1049"/>
      <c r="F278" s="1049"/>
      <c r="G278" s="1065"/>
      <c r="H278" s="1044"/>
      <c r="I278" s="134" t="s">
        <v>1579</v>
      </c>
      <c r="J278" s="138" t="s">
        <v>6</v>
      </c>
      <c r="K278" s="140" t="s">
        <v>1580</v>
      </c>
      <c r="L278" s="132" t="str">
        <f>VLOOKUP(K278,CódigosRetorno!$A$2:$B$2080,2,FALSE)</f>
        <v>El valor del tag codigo de tributo internacional no corresponde al esperado.</v>
      </c>
      <c r="M278" s="131" t="s">
        <v>1436</v>
      </c>
      <c r="N278" s="210"/>
    </row>
    <row r="279" spans="1:14" ht="24" x14ac:dyDescent="0.3">
      <c r="A279" s="210"/>
      <c r="B279" s="1048" t="s">
        <v>3404</v>
      </c>
      <c r="C279" s="1059" t="s">
        <v>3405</v>
      </c>
      <c r="D279" s="1048" t="s">
        <v>60</v>
      </c>
      <c r="E279" s="1048" t="s">
        <v>179</v>
      </c>
      <c r="F279" s="1048" t="s">
        <v>295</v>
      </c>
      <c r="G279" s="1061" t="s">
        <v>1496</v>
      </c>
      <c r="H279" s="1043" t="s">
        <v>3406</v>
      </c>
      <c r="I279" s="134" t="s">
        <v>63</v>
      </c>
      <c r="J279" s="138" t="s">
        <v>6</v>
      </c>
      <c r="K279" s="140" t="s">
        <v>1544</v>
      </c>
      <c r="L279" s="132" t="str">
        <f>VLOOKUP(K279,CódigosRetorno!$A$2:$B$2080,2,FALSE)</f>
        <v>El XML no contiene el tag o no existe información de total valor de venta globales</v>
      </c>
      <c r="M279" s="79" t="s">
        <v>9</v>
      </c>
      <c r="N279" s="210"/>
    </row>
    <row r="280" spans="1:14" ht="24" x14ac:dyDescent="0.3">
      <c r="A280" s="210"/>
      <c r="B280" s="1057"/>
      <c r="C280" s="1068"/>
      <c r="D280" s="1057"/>
      <c r="E280" s="1057"/>
      <c r="F280" s="1057"/>
      <c r="G280" s="1062"/>
      <c r="H280" s="1058"/>
      <c r="I280" s="132" t="s">
        <v>1396</v>
      </c>
      <c r="J280" s="124" t="s">
        <v>6</v>
      </c>
      <c r="K280" s="138" t="s">
        <v>1545</v>
      </c>
      <c r="L280" s="132" t="str">
        <f>VLOOKUP(K280,CódigosRetorno!$A$2:$B$2080,2,FALSE)</f>
        <v>El dato ingresado en el total valor de venta globales no cumple con el formato establecido</v>
      </c>
      <c r="M280" s="79" t="s">
        <v>9</v>
      </c>
      <c r="N280" s="210"/>
    </row>
    <row r="281" spans="1:14" ht="72" x14ac:dyDescent="0.3">
      <c r="A281" s="210"/>
      <c r="B281" s="1057"/>
      <c r="C281" s="1068"/>
      <c r="D281" s="1057"/>
      <c r="E281" s="1057"/>
      <c r="F281" s="1057"/>
      <c r="G281" s="1062"/>
      <c r="H281" s="1058"/>
      <c r="I281" s="132" t="s">
        <v>3407</v>
      </c>
      <c r="J281" s="138" t="s">
        <v>203</v>
      </c>
      <c r="K281" s="138" t="s">
        <v>2502</v>
      </c>
      <c r="L281" s="132" t="str">
        <f>VLOOKUP(K281,CódigosRetorno!$A$2:$B$2080,2,FALSE)</f>
        <v>La sumatoria del total valor de venta - operaciones gratuitas de línea no corresponden al total</v>
      </c>
      <c r="M281" s="195" t="s">
        <v>9</v>
      </c>
      <c r="N281" s="210"/>
    </row>
    <row r="282" spans="1:14" ht="60" x14ac:dyDescent="0.3">
      <c r="A282" s="210"/>
      <c r="B282" s="1057"/>
      <c r="C282" s="1068"/>
      <c r="D282" s="1057"/>
      <c r="E282" s="1057"/>
      <c r="F282" s="1057"/>
      <c r="G282" s="1062"/>
      <c r="H282" s="1058"/>
      <c r="I282" s="132" t="s">
        <v>1586</v>
      </c>
      <c r="J282" s="138" t="s">
        <v>6</v>
      </c>
      <c r="K282" s="140" t="s">
        <v>1587</v>
      </c>
      <c r="L282" s="132" t="str">
        <f>VLOOKUP(K282,CódigosRetorno!$A$2:$B$2080,2,FALSE)</f>
        <v>Operacion gratuita,  debe consignar Total valor venta - operaciones gratuitas  mayor a cero</v>
      </c>
      <c r="M282" s="131" t="s">
        <v>9</v>
      </c>
      <c r="N282" s="210"/>
    </row>
    <row r="283" spans="1:14" ht="24" x14ac:dyDescent="0.3">
      <c r="A283" s="210"/>
      <c r="B283" s="1057"/>
      <c r="C283" s="1068"/>
      <c r="D283" s="1057"/>
      <c r="E283" s="1057"/>
      <c r="F283" s="1049"/>
      <c r="G283" s="1065"/>
      <c r="H283" s="1044"/>
      <c r="I283" s="132" t="s">
        <v>1588</v>
      </c>
      <c r="J283" s="138" t="s">
        <v>6</v>
      </c>
      <c r="K283" s="76" t="s">
        <v>1589</v>
      </c>
      <c r="L283" s="132" t="str">
        <f>VLOOKUP(K283,CódigosRetorno!$A$2:$B$2080,2,FALSE)</f>
        <v>Si existe leyenda Transferencia Gratuita debe consignar Total Valor de Venta de Operaciones Gratuitas</v>
      </c>
      <c r="M283" s="131" t="s">
        <v>9</v>
      </c>
      <c r="N283" s="210"/>
    </row>
    <row r="284" spans="1:14" ht="24" x14ac:dyDescent="0.3">
      <c r="A284" s="210"/>
      <c r="B284" s="1057"/>
      <c r="C284" s="1068"/>
      <c r="D284" s="1057"/>
      <c r="E284" s="1057"/>
      <c r="F284" s="131" t="s">
        <v>141</v>
      </c>
      <c r="G284" s="124" t="s">
        <v>3218</v>
      </c>
      <c r="H284" s="139" t="s">
        <v>1353</v>
      </c>
      <c r="I284" s="134" t="s">
        <v>1376</v>
      </c>
      <c r="J284" s="138" t="s">
        <v>6</v>
      </c>
      <c r="K284" s="140" t="s">
        <v>3314</v>
      </c>
      <c r="L284" s="132" t="str">
        <f>VLOOKUP(K284,CódigosRetorno!$A$2:$B$2080,2,FALSE)</f>
        <v>La moneda debe ser la misma en todo el documento</v>
      </c>
      <c r="M284" s="131" t="s">
        <v>1080</v>
      </c>
      <c r="N284" s="210"/>
    </row>
    <row r="285" spans="1:14" ht="24" x14ac:dyDescent="0.3">
      <c r="A285" s="210"/>
      <c r="B285" s="1057"/>
      <c r="C285" s="1068"/>
      <c r="D285" s="1057"/>
      <c r="E285" s="1057"/>
      <c r="F285" s="1048"/>
      <c r="G285" s="1061" t="s">
        <v>296</v>
      </c>
      <c r="H285" s="1043" t="s">
        <v>3402</v>
      </c>
      <c r="I285" s="132" t="s">
        <v>1396</v>
      </c>
      <c r="J285" s="138" t="s">
        <v>6</v>
      </c>
      <c r="K285" s="140" t="s">
        <v>983</v>
      </c>
      <c r="L285" s="132" t="str">
        <f>VLOOKUP(K285,CódigosRetorno!$A$2:$B$2080,2,FALSE)</f>
        <v>El dato ingresado en TaxAmount no cumple con el formato establecido</v>
      </c>
      <c r="M285" s="141" t="s">
        <v>9</v>
      </c>
      <c r="N285" s="210"/>
    </row>
    <row r="286" spans="1:14" ht="72" x14ac:dyDescent="0.3">
      <c r="A286" s="210"/>
      <c r="B286" s="1057"/>
      <c r="C286" s="1068"/>
      <c r="D286" s="1057"/>
      <c r="E286" s="1057"/>
      <c r="F286" s="1049"/>
      <c r="G286" s="1065"/>
      <c r="H286" s="1044"/>
      <c r="I286" s="132" t="s">
        <v>2505</v>
      </c>
      <c r="J286" s="138" t="s">
        <v>203</v>
      </c>
      <c r="K286" s="140" t="s">
        <v>2506</v>
      </c>
      <c r="L286" s="132" t="str">
        <f>VLOOKUP(K286,CódigosRetorno!$A$2:$B$2080,2,FALSE)</f>
        <v>La sumatoria de los IGV de operaciones gratuitas de la línea (codigo tributo 9996) no corresponden al total</v>
      </c>
      <c r="M286" s="141" t="s">
        <v>9</v>
      </c>
      <c r="N286" s="210"/>
    </row>
    <row r="287" spans="1:14" ht="24" x14ac:dyDescent="0.3">
      <c r="A287" s="210"/>
      <c r="B287" s="1057"/>
      <c r="C287" s="1068"/>
      <c r="D287" s="1057"/>
      <c r="E287" s="1057"/>
      <c r="F287" s="131" t="s">
        <v>141</v>
      </c>
      <c r="G287" s="124" t="s">
        <v>3218</v>
      </c>
      <c r="H287" s="139" t="s">
        <v>1353</v>
      </c>
      <c r="I287" s="134" t="s">
        <v>1376</v>
      </c>
      <c r="J287" s="138" t="s">
        <v>6</v>
      </c>
      <c r="K287" s="140" t="s">
        <v>3314</v>
      </c>
      <c r="L287" s="132" t="str">
        <f>VLOOKUP(K287,CódigosRetorno!$A$2:$B$2080,2,FALSE)</f>
        <v>La moneda debe ser la misma en todo el documento</v>
      </c>
      <c r="M287" s="131" t="s">
        <v>1080</v>
      </c>
      <c r="N287" s="210"/>
    </row>
    <row r="288" spans="1:14" ht="24" x14ac:dyDescent="0.3">
      <c r="A288" s="210"/>
      <c r="B288" s="1057"/>
      <c r="C288" s="1068"/>
      <c r="D288" s="1057"/>
      <c r="E288" s="1057"/>
      <c r="F288" s="1048" t="s">
        <v>655</v>
      </c>
      <c r="G288" s="1061" t="s">
        <v>3365</v>
      </c>
      <c r="H288" s="1043" t="s">
        <v>3390</v>
      </c>
      <c r="I288" s="132" t="s">
        <v>599</v>
      </c>
      <c r="J288" s="124" t="s">
        <v>6</v>
      </c>
      <c r="K288" s="76" t="s">
        <v>1566</v>
      </c>
      <c r="L288" s="132" t="str">
        <f>VLOOKUP(K288,CódigosRetorno!$A$2:$B$2080,2,FALSE)</f>
        <v>El XML no contiene el tag o no existe información de código de tributo.</v>
      </c>
      <c r="M288" s="141" t="s">
        <v>9</v>
      </c>
      <c r="N288" s="210"/>
    </row>
    <row r="289" spans="1:14" ht="24" x14ac:dyDescent="0.3">
      <c r="A289" s="210"/>
      <c r="B289" s="1057"/>
      <c r="C289" s="1068"/>
      <c r="D289" s="1057"/>
      <c r="E289" s="1057"/>
      <c r="F289" s="1057"/>
      <c r="G289" s="1062"/>
      <c r="H289" s="1058"/>
      <c r="I289" s="134" t="s">
        <v>1567</v>
      </c>
      <c r="J289" s="138" t="s">
        <v>6</v>
      </c>
      <c r="K289" s="140" t="s">
        <v>1568</v>
      </c>
      <c r="L289" s="132" t="str">
        <f>VLOOKUP(K289,CódigosRetorno!$A$2:$B$2080,2,FALSE)</f>
        <v>El dato ingresado como codigo de tributo global no corresponde al valor esperado.</v>
      </c>
      <c r="M289" s="131" t="s">
        <v>1436</v>
      </c>
      <c r="N289" s="210"/>
    </row>
    <row r="290" spans="1:14" ht="24" x14ac:dyDescent="0.3">
      <c r="A290" s="210"/>
      <c r="B290" s="1057"/>
      <c r="C290" s="1068"/>
      <c r="D290" s="1057"/>
      <c r="E290" s="1057"/>
      <c r="F290" s="1049"/>
      <c r="G290" s="1065"/>
      <c r="H290" s="1044"/>
      <c r="I290" s="330" t="s">
        <v>1569</v>
      </c>
      <c r="J290" s="140" t="s">
        <v>6</v>
      </c>
      <c r="K290" s="140" t="s">
        <v>1570</v>
      </c>
      <c r="L290" s="132" t="str">
        <f>VLOOKUP(K290,CódigosRetorno!$A$2:$B$2080,2,FALSE)</f>
        <v>El código de tributo no debe repetirse a nivel de totales</v>
      </c>
      <c r="M290" s="121" t="s">
        <v>9</v>
      </c>
      <c r="N290" s="210"/>
    </row>
    <row r="291" spans="1:14" ht="24" x14ac:dyDescent="0.3">
      <c r="A291" s="210"/>
      <c r="B291" s="1057"/>
      <c r="C291" s="1068"/>
      <c r="D291" s="1057"/>
      <c r="E291" s="1057"/>
      <c r="F291" s="1048"/>
      <c r="G291" s="131" t="s">
        <v>1443</v>
      </c>
      <c r="H291" s="134" t="s">
        <v>1113</v>
      </c>
      <c r="I291" s="132" t="s">
        <v>1444</v>
      </c>
      <c r="J291" s="124" t="s">
        <v>203</v>
      </c>
      <c r="K291" s="138" t="s">
        <v>1115</v>
      </c>
      <c r="L291" s="132" t="str">
        <f>VLOOKUP(K291,CódigosRetorno!$A$2:$B$2080,2,FALSE)</f>
        <v>El dato ingresado como atributo @schemeName es incorrecto.</v>
      </c>
      <c r="M291" s="141" t="s">
        <v>9</v>
      </c>
      <c r="N291" s="210"/>
    </row>
    <row r="292" spans="1:14" ht="24" x14ac:dyDescent="0.3">
      <c r="A292" s="210"/>
      <c r="B292" s="1057"/>
      <c r="C292" s="1068"/>
      <c r="D292" s="1057"/>
      <c r="E292" s="1057"/>
      <c r="F292" s="1057"/>
      <c r="G292" s="131" t="s">
        <v>1045</v>
      </c>
      <c r="H292" s="134" t="s">
        <v>1046</v>
      </c>
      <c r="I292" s="132" t="s">
        <v>1047</v>
      </c>
      <c r="J292" s="124" t="s">
        <v>203</v>
      </c>
      <c r="K292" s="138" t="s">
        <v>1048</v>
      </c>
      <c r="L292" s="132" t="str">
        <f>VLOOKUP(K292,CódigosRetorno!$A$2:$B$2080,2,FALSE)</f>
        <v>El dato ingresado como atributo @schemeAgencyName es incorrecto.</v>
      </c>
      <c r="M292" s="141" t="s">
        <v>9</v>
      </c>
      <c r="N292" s="210"/>
    </row>
    <row r="293" spans="1:14" ht="36" x14ac:dyDescent="0.3">
      <c r="A293" s="210"/>
      <c r="B293" s="1057"/>
      <c r="C293" s="1068"/>
      <c r="D293" s="1057"/>
      <c r="E293" s="1057"/>
      <c r="F293" s="1049"/>
      <c r="G293" s="131" t="s">
        <v>1472</v>
      </c>
      <c r="H293" s="139" t="s">
        <v>1117</v>
      </c>
      <c r="I293" s="132" t="s">
        <v>1446</v>
      </c>
      <c r="J293" s="138" t="s">
        <v>203</v>
      </c>
      <c r="K293" s="140" t="s">
        <v>1119</v>
      </c>
      <c r="L293" s="132" t="str">
        <f>VLOOKUP(K293,CódigosRetorno!$A$2:$B$2080,2,FALSE)</f>
        <v>El dato ingresado como atributo @schemeURI es incorrecto.</v>
      </c>
      <c r="M293" s="141" t="s">
        <v>9</v>
      </c>
      <c r="N293" s="210"/>
    </row>
    <row r="294" spans="1:14" ht="24" x14ac:dyDescent="0.3">
      <c r="A294" s="210"/>
      <c r="B294" s="1057"/>
      <c r="C294" s="1068"/>
      <c r="D294" s="1057"/>
      <c r="E294" s="1057"/>
      <c r="F294" s="1048" t="s">
        <v>1447</v>
      </c>
      <c r="G294" s="1061" t="s">
        <v>3365</v>
      </c>
      <c r="H294" s="1043" t="s">
        <v>3391</v>
      </c>
      <c r="I294" s="132" t="s">
        <v>599</v>
      </c>
      <c r="J294" s="138" t="s">
        <v>6</v>
      </c>
      <c r="K294" s="140" t="s">
        <v>1574</v>
      </c>
      <c r="L294" s="132" t="str">
        <f>VLOOKUP(K294,CódigosRetorno!$A$2:$B$2080,2,FALSE)</f>
        <v>El XML no contiene el tag TaxScheme Name de impuestos globales</v>
      </c>
      <c r="M294" s="141" t="s">
        <v>9</v>
      </c>
      <c r="N294" s="210"/>
    </row>
    <row r="295" spans="1:14" ht="24" x14ac:dyDescent="0.3">
      <c r="A295" s="210"/>
      <c r="B295" s="1057"/>
      <c r="C295" s="1068"/>
      <c r="D295" s="1057"/>
      <c r="E295" s="1057"/>
      <c r="F295" s="1049"/>
      <c r="G295" s="1065"/>
      <c r="H295" s="1044"/>
      <c r="I295" s="134" t="s">
        <v>1575</v>
      </c>
      <c r="J295" s="138" t="s">
        <v>6</v>
      </c>
      <c r="K295" s="140" t="s">
        <v>1576</v>
      </c>
      <c r="L295" s="132" t="str">
        <f>VLOOKUP(K295,CódigosRetorno!$A$2:$B$2080,2,FALSE)</f>
        <v>El valor del tag nombre del tributo no corresponde al esperado.</v>
      </c>
      <c r="M295" s="131" t="s">
        <v>1436</v>
      </c>
      <c r="N295" s="210"/>
    </row>
    <row r="296" spans="1:14" ht="24" x14ac:dyDescent="0.3">
      <c r="A296" s="210"/>
      <c r="B296" s="1057"/>
      <c r="C296" s="1068"/>
      <c r="D296" s="1057"/>
      <c r="E296" s="1057"/>
      <c r="F296" s="1048" t="s">
        <v>141</v>
      </c>
      <c r="G296" s="1061" t="s">
        <v>3365</v>
      </c>
      <c r="H296" s="1043" t="s">
        <v>3392</v>
      </c>
      <c r="I296" s="132" t="s">
        <v>599</v>
      </c>
      <c r="J296" s="138" t="s">
        <v>6</v>
      </c>
      <c r="K296" s="140" t="s">
        <v>1578</v>
      </c>
      <c r="L296" s="132" t="str">
        <f>VLOOKUP(K296,CódigosRetorno!$A$2:$B$2080,2,FALSE)</f>
        <v>El XML no contiene el tag código de tributo internacional de impuestos globales</v>
      </c>
      <c r="M296" s="141" t="s">
        <v>9</v>
      </c>
      <c r="N296" s="210"/>
    </row>
    <row r="297" spans="1:14" ht="36" x14ac:dyDescent="0.3">
      <c r="A297" s="210"/>
      <c r="B297" s="1049"/>
      <c r="C297" s="1060"/>
      <c r="D297" s="1049"/>
      <c r="E297" s="1049"/>
      <c r="F297" s="1049"/>
      <c r="G297" s="1065"/>
      <c r="H297" s="1044"/>
      <c r="I297" s="134" t="s">
        <v>1579</v>
      </c>
      <c r="J297" s="138" t="s">
        <v>6</v>
      </c>
      <c r="K297" s="140" t="s">
        <v>1580</v>
      </c>
      <c r="L297" s="132" t="str">
        <f>VLOOKUP(K297,CódigosRetorno!$A$2:$B$2080,2,FALSE)</f>
        <v>El valor del tag codigo de tributo internacional no corresponde al esperado.</v>
      </c>
      <c r="M297" s="131" t="s">
        <v>1436</v>
      </c>
      <c r="N297" s="210"/>
    </row>
    <row r="298" spans="1:14" ht="24" x14ac:dyDescent="0.3">
      <c r="A298" s="210"/>
      <c r="B298" s="1048">
        <v>41</v>
      </c>
      <c r="C298" s="1059" t="s">
        <v>3408</v>
      </c>
      <c r="D298" s="1061" t="s">
        <v>60</v>
      </c>
      <c r="E298" s="1048" t="s">
        <v>140</v>
      </c>
      <c r="F298" s="1048" t="s">
        <v>295</v>
      </c>
      <c r="G298" s="1061" t="s">
        <v>1496</v>
      </c>
      <c r="H298" s="1043" t="s">
        <v>3409</v>
      </c>
      <c r="I298" s="134" t="s">
        <v>63</v>
      </c>
      <c r="J298" s="138" t="s">
        <v>6</v>
      </c>
      <c r="K298" s="140" t="s">
        <v>1544</v>
      </c>
      <c r="L298" s="132" t="str">
        <f>VLOOKUP(K298,CódigosRetorno!$A$2:$B$2080,2,FALSE)</f>
        <v>El XML no contiene el tag o no existe información de total valor de venta globales</v>
      </c>
      <c r="M298" s="79" t="s">
        <v>9</v>
      </c>
      <c r="N298" s="210"/>
    </row>
    <row r="299" spans="1:14" ht="24" x14ac:dyDescent="0.3">
      <c r="A299" s="210"/>
      <c r="B299" s="1057"/>
      <c r="C299" s="1068"/>
      <c r="D299" s="1062"/>
      <c r="E299" s="1057"/>
      <c r="F299" s="1057"/>
      <c r="G299" s="1062"/>
      <c r="H299" s="1058"/>
      <c r="I299" s="132" t="s">
        <v>1396</v>
      </c>
      <c r="J299" s="124" t="s">
        <v>6</v>
      </c>
      <c r="K299" s="138" t="s">
        <v>3410</v>
      </c>
      <c r="L299" s="132" t="str">
        <f>VLOOKUP(K299,CódigosRetorno!$A$2:$B$2080,2,FALSE)</f>
        <v>El monto base de la retencion de renta global no cumple con el formato establecido</v>
      </c>
      <c r="M299" s="141" t="s">
        <v>9</v>
      </c>
      <c r="N299" s="210"/>
    </row>
    <row r="300" spans="1:14" ht="144" x14ac:dyDescent="0.3">
      <c r="A300" s="210"/>
      <c r="B300" s="1057"/>
      <c r="C300" s="1068"/>
      <c r="D300" s="1062"/>
      <c r="E300" s="1057"/>
      <c r="F300" s="1049"/>
      <c r="G300" s="1065"/>
      <c r="H300" s="1044"/>
      <c r="I300" s="132" t="s">
        <v>3411</v>
      </c>
      <c r="J300" s="124" t="s">
        <v>203</v>
      </c>
      <c r="K300" s="138" t="s">
        <v>3412</v>
      </c>
      <c r="L300" s="132" t="str">
        <f>VLOOKUP(K300,CódigosRetorno!$A$2:$B$2080,2,FALSE)</f>
        <v>El monto base global de la retencion de renta no coincide con el valor calculado</v>
      </c>
      <c r="M300" s="141" t="s">
        <v>9</v>
      </c>
      <c r="N300" s="210"/>
    </row>
    <row r="301" spans="1:14" ht="24" x14ac:dyDescent="0.3">
      <c r="A301" s="210"/>
      <c r="B301" s="1057"/>
      <c r="C301" s="1068"/>
      <c r="D301" s="1062"/>
      <c r="E301" s="1057"/>
      <c r="F301" s="131" t="s">
        <v>141</v>
      </c>
      <c r="G301" s="124" t="s">
        <v>3218</v>
      </c>
      <c r="H301" s="139" t="s">
        <v>1353</v>
      </c>
      <c r="I301" s="134" t="s">
        <v>1376</v>
      </c>
      <c r="J301" s="138" t="s">
        <v>6</v>
      </c>
      <c r="K301" s="140" t="s">
        <v>3314</v>
      </c>
      <c r="L301" s="132" t="str">
        <f>VLOOKUP(K301,CódigosRetorno!$A$2:$B$2080,2,FALSE)</f>
        <v>La moneda debe ser la misma en todo el documento</v>
      </c>
      <c r="M301" s="131" t="s">
        <v>1080</v>
      </c>
      <c r="N301" s="210"/>
    </row>
    <row r="302" spans="1:14" ht="24" x14ac:dyDescent="0.3">
      <c r="A302" s="210"/>
      <c r="B302" s="1057"/>
      <c r="C302" s="1068"/>
      <c r="D302" s="1062"/>
      <c r="E302" s="1057"/>
      <c r="F302" s="1048" t="s">
        <v>295</v>
      </c>
      <c r="G302" s="1061" t="s">
        <v>1496</v>
      </c>
      <c r="H302" s="1043" t="s">
        <v>3413</v>
      </c>
      <c r="I302" s="132" t="s">
        <v>1396</v>
      </c>
      <c r="J302" s="138" t="s">
        <v>6</v>
      </c>
      <c r="K302" s="140" t="s">
        <v>983</v>
      </c>
      <c r="L302" s="132" t="str">
        <f>VLOOKUP(K302,CódigosRetorno!$A$2:$B$2080,2,FALSE)</f>
        <v>El dato ingresado en TaxAmount no cumple con el formato establecido</v>
      </c>
      <c r="M302" s="141" t="s">
        <v>9</v>
      </c>
      <c r="N302" s="210"/>
    </row>
    <row r="303" spans="1:14" ht="144" x14ac:dyDescent="0.3">
      <c r="A303" s="210"/>
      <c r="B303" s="1057"/>
      <c r="C303" s="1068"/>
      <c r="D303" s="1062"/>
      <c r="E303" s="1057"/>
      <c r="F303" s="1049"/>
      <c r="G303" s="1065"/>
      <c r="H303" s="1044"/>
      <c r="I303" s="132" t="s">
        <v>3414</v>
      </c>
      <c r="J303" s="138" t="s">
        <v>203</v>
      </c>
      <c r="K303" s="140" t="s">
        <v>3415</v>
      </c>
      <c r="L303" s="132" t="str">
        <f>VLOOKUP(K303,CódigosRetorno!$A$2:$B$2080,2,FALSE)</f>
        <v>El importe de la retencion de renta no coincide con el valor calculado</v>
      </c>
      <c r="M303" s="141" t="s">
        <v>9</v>
      </c>
      <c r="N303" s="210"/>
    </row>
    <row r="304" spans="1:14" ht="24" x14ac:dyDescent="0.3">
      <c r="A304" s="210"/>
      <c r="B304" s="1057"/>
      <c r="C304" s="1068"/>
      <c r="D304" s="1062"/>
      <c r="E304" s="1057"/>
      <c r="F304" s="131" t="s">
        <v>141</v>
      </c>
      <c r="G304" s="124" t="s">
        <v>3218</v>
      </c>
      <c r="H304" s="139" t="s">
        <v>1353</v>
      </c>
      <c r="I304" s="134" t="s">
        <v>1376</v>
      </c>
      <c r="J304" s="138" t="s">
        <v>6</v>
      </c>
      <c r="K304" s="140" t="s">
        <v>3314</v>
      </c>
      <c r="L304" s="132" t="str">
        <f>VLOOKUP(K304,CódigosRetorno!$A$2:$B$2080,2,FALSE)</f>
        <v>La moneda debe ser la misma en todo el documento</v>
      </c>
      <c r="M304" s="131" t="s">
        <v>1080</v>
      </c>
      <c r="N304" s="210"/>
    </row>
    <row r="305" spans="1:14" ht="24" x14ac:dyDescent="0.3">
      <c r="A305" s="210"/>
      <c r="B305" s="1057"/>
      <c r="C305" s="1068"/>
      <c r="D305" s="1062"/>
      <c r="E305" s="1057"/>
      <c r="F305" s="1048" t="s">
        <v>655</v>
      </c>
      <c r="G305" s="1061" t="s">
        <v>3365</v>
      </c>
      <c r="H305" s="1043" t="s">
        <v>3390</v>
      </c>
      <c r="I305" s="132" t="s">
        <v>599</v>
      </c>
      <c r="J305" s="124" t="s">
        <v>6</v>
      </c>
      <c r="K305" s="76" t="s">
        <v>1566</v>
      </c>
      <c r="L305" s="132" t="str">
        <f>VLOOKUP(K305,CódigosRetorno!$A$2:$B$2080,2,FALSE)</f>
        <v>El XML no contiene el tag o no existe información de código de tributo.</v>
      </c>
      <c r="M305" s="141" t="s">
        <v>9</v>
      </c>
      <c r="N305" s="210"/>
    </row>
    <row r="306" spans="1:14" ht="24" x14ac:dyDescent="0.3">
      <c r="A306" s="210"/>
      <c r="B306" s="1057"/>
      <c r="C306" s="1068"/>
      <c r="D306" s="1062"/>
      <c r="E306" s="1057"/>
      <c r="F306" s="1057"/>
      <c r="G306" s="1062"/>
      <c r="H306" s="1058"/>
      <c r="I306" s="134" t="s">
        <v>1567</v>
      </c>
      <c r="J306" s="138" t="s">
        <v>6</v>
      </c>
      <c r="K306" s="140" t="s">
        <v>1568</v>
      </c>
      <c r="L306" s="132" t="str">
        <f>VLOOKUP(K306,CódigosRetorno!$A$2:$B$2080,2,FALSE)</f>
        <v>El dato ingresado como codigo de tributo global no corresponde al valor esperado.</v>
      </c>
      <c r="M306" s="131" t="s">
        <v>1436</v>
      </c>
      <c r="N306" s="210"/>
    </row>
    <row r="307" spans="1:14" ht="24" x14ac:dyDescent="0.3">
      <c r="A307" s="210"/>
      <c r="B307" s="1057"/>
      <c r="C307" s="1068"/>
      <c r="D307" s="1062"/>
      <c r="E307" s="1049"/>
      <c r="F307" s="1049"/>
      <c r="G307" s="1065"/>
      <c r="H307" s="1044"/>
      <c r="I307" s="139" t="s">
        <v>1569</v>
      </c>
      <c r="J307" s="140" t="s">
        <v>6</v>
      </c>
      <c r="K307" s="140" t="s">
        <v>1570</v>
      </c>
      <c r="L307" s="132" t="str">
        <f>VLOOKUP(K307,CódigosRetorno!$A$2:$B$2080,2,FALSE)</f>
        <v>El código de tributo no debe repetirse a nivel de totales</v>
      </c>
      <c r="M307" s="121" t="s">
        <v>9</v>
      </c>
      <c r="N307" s="210"/>
    </row>
    <row r="308" spans="1:14" ht="24" x14ac:dyDescent="0.3">
      <c r="A308" s="210"/>
      <c r="B308" s="1057"/>
      <c r="C308" s="1068"/>
      <c r="D308" s="1062"/>
      <c r="E308" s="1047" t="s">
        <v>179</v>
      </c>
      <c r="F308" s="1047"/>
      <c r="G308" s="131" t="s">
        <v>1443</v>
      </c>
      <c r="H308" s="134" t="s">
        <v>1113</v>
      </c>
      <c r="I308" s="132" t="s">
        <v>1444</v>
      </c>
      <c r="J308" s="124" t="s">
        <v>203</v>
      </c>
      <c r="K308" s="138" t="s">
        <v>1115</v>
      </c>
      <c r="L308" s="132" t="str">
        <f>VLOOKUP(K308,CódigosRetorno!$A$2:$B$2080,2,FALSE)</f>
        <v>El dato ingresado como atributo @schemeName es incorrecto.</v>
      </c>
      <c r="M308" s="141" t="s">
        <v>9</v>
      </c>
      <c r="N308" s="210"/>
    </row>
    <row r="309" spans="1:14" ht="24" x14ac:dyDescent="0.3">
      <c r="A309" s="210"/>
      <c r="B309" s="1057"/>
      <c r="C309" s="1068"/>
      <c r="D309" s="1062"/>
      <c r="E309" s="1047"/>
      <c r="F309" s="1047"/>
      <c r="G309" s="131" t="s">
        <v>1045</v>
      </c>
      <c r="H309" s="134" t="s">
        <v>1046</v>
      </c>
      <c r="I309" s="132" t="s">
        <v>1047</v>
      </c>
      <c r="J309" s="124" t="s">
        <v>203</v>
      </c>
      <c r="K309" s="138" t="s">
        <v>1048</v>
      </c>
      <c r="L309" s="132" t="str">
        <f>VLOOKUP(K309,CódigosRetorno!$A$2:$B$2080,2,FALSE)</f>
        <v>El dato ingresado como atributo @schemeAgencyName es incorrecto.</v>
      </c>
      <c r="M309" s="141" t="s">
        <v>9</v>
      </c>
      <c r="N309" s="210"/>
    </row>
    <row r="310" spans="1:14" ht="36" x14ac:dyDescent="0.3">
      <c r="A310" s="210"/>
      <c r="B310" s="1057"/>
      <c r="C310" s="1068"/>
      <c r="D310" s="1062"/>
      <c r="E310" s="1047"/>
      <c r="F310" s="1047"/>
      <c r="G310" s="131" t="s">
        <v>1472</v>
      </c>
      <c r="H310" s="139" t="s">
        <v>1117</v>
      </c>
      <c r="I310" s="132" t="s">
        <v>1446</v>
      </c>
      <c r="J310" s="138" t="s">
        <v>203</v>
      </c>
      <c r="K310" s="140" t="s">
        <v>1119</v>
      </c>
      <c r="L310" s="132" t="str">
        <f>VLOOKUP(K310,CódigosRetorno!$A$2:$B$2080,2,FALSE)</f>
        <v>El dato ingresado como atributo @schemeURI es incorrecto.</v>
      </c>
      <c r="M310" s="141" t="s">
        <v>9</v>
      </c>
      <c r="N310" s="210"/>
    </row>
    <row r="311" spans="1:14" ht="24" x14ac:dyDescent="0.3">
      <c r="A311" s="210"/>
      <c r="B311" s="1057"/>
      <c r="C311" s="1068"/>
      <c r="D311" s="1062"/>
      <c r="E311" s="1048" t="s">
        <v>140</v>
      </c>
      <c r="F311" s="1048" t="s">
        <v>1447</v>
      </c>
      <c r="G311" s="1061" t="s">
        <v>3365</v>
      </c>
      <c r="H311" s="1043" t="s">
        <v>3391</v>
      </c>
      <c r="I311" s="132" t="s">
        <v>599</v>
      </c>
      <c r="J311" s="138" t="s">
        <v>6</v>
      </c>
      <c r="K311" s="140" t="s">
        <v>1574</v>
      </c>
      <c r="L311" s="132" t="str">
        <f>VLOOKUP(K311,CódigosRetorno!$A$2:$B$2080,2,FALSE)</f>
        <v>El XML no contiene el tag TaxScheme Name de impuestos globales</v>
      </c>
      <c r="M311" s="141" t="s">
        <v>9</v>
      </c>
      <c r="N311" s="210"/>
    </row>
    <row r="312" spans="1:14" ht="24" x14ac:dyDescent="0.3">
      <c r="A312" s="210"/>
      <c r="B312" s="1057"/>
      <c r="C312" s="1068"/>
      <c r="D312" s="1062"/>
      <c r="E312" s="1057"/>
      <c r="F312" s="1049"/>
      <c r="G312" s="1065"/>
      <c r="H312" s="1044"/>
      <c r="I312" s="134" t="s">
        <v>1575</v>
      </c>
      <c r="J312" s="138" t="s">
        <v>6</v>
      </c>
      <c r="K312" s="140" t="s">
        <v>1576</v>
      </c>
      <c r="L312" s="132" t="str">
        <f>VLOOKUP(K312,CódigosRetorno!$A$2:$B$2080,2,FALSE)</f>
        <v>El valor del tag nombre del tributo no corresponde al esperado.</v>
      </c>
      <c r="M312" s="131" t="s">
        <v>1436</v>
      </c>
      <c r="N312" s="210"/>
    </row>
    <row r="313" spans="1:14" ht="48" x14ac:dyDescent="0.3">
      <c r="A313" s="210"/>
      <c r="B313" s="1057"/>
      <c r="C313" s="1068"/>
      <c r="D313" s="1062"/>
      <c r="E313" s="1057"/>
      <c r="F313" s="1048" t="s">
        <v>141</v>
      </c>
      <c r="G313" s="1061" t="s">
        <v>3365</v>
      </c>
      <c r="H313" s="134" t="s">
        <v>3392</v>
      </c>
      <c r="I313" s="132" t="s">
        <v>599</v>
      </c>
      <c r="J313" s="138" t="s">
        <v>6</v>
      </c>
      <c r="K313" s="140" t="s">
        <v>1578</v>
      </c>
      <c r="L313" s="132" t="str">
        <f>VLOOKUP(K313,CódigosRetorno!$A$2:$B$2080,2,FALSE)</f>
        <v>El XML no contiene el tag código de tributo internacional de impuestos globales</v>
      </c>
      <c r="M313" s="131" t="s">
        <v>9</v>
      </c>
      <c r="N313" s="210"/>
    </row>
    <row r="314" spans="1:14" ht="36" x14ac:dyDescent="0.3">
      <c r="A314" s="210"/>
      <c r="B314" s="1049"/>
      <c r="C314" s="1060"/>
      <c r="D314" s="1065"/>
      <c r="E314" s="1049"/>
      <c r="F314" s="1049"/>
      <c r="G314" s="1065"/>
      <c r="H314" s="134"/>
      <c r="I314" s="134" t="s">
        <v>1579</v>
      </c>
      <c r="J314" s="138" t="s">
        <v>6</v>
      </c>
      <c r="K314" s="140" t="s">
        <v>1580</v>
      </c>
      <c r="L314" s="132" t="str">
        <f>VLOOKUP(K314,CódigosRetorno!$A$2:$B$2080,2,FALSE)</f>
        <v>El valor del tag codigo de tributo internacional no corresponde al esperado.</v>
      </c>
      <c r="M314" s="131" t="s">
        <v>1436</v>
      </c>
      <c r="N314" s="210"/>
    </row>
    <row r="315" spans="1:14" ht="24" x14ac:dyDescent="0.3">
      <c r="A315" s="210"/>
      <c r="B315" s="1048">
        <f>B298+1</f>
        <v>42</v>
      </c>
      <c r="C315" s="1059" t="s">
        <v>3416</v>
      </c>
      <c r="D315" s="1061" t="s">
        <v>60</v>
      </c>
      <c r="E315" s="1048" t="s">
        <v>179</v>
      </c>
      <c r="F315" s="1048" t="s">
        <v>295</v>
      </c>
      <c r="G315" s="1061" t="s">
        <v>1496</v>
      </c>
      <c r="H315" s="1043" t="s">
        <v>3417</v>
      </c>
      <c r="I315" s="134" t="s">
        <v>63</v>
      </c>
      <c r="J315" s="138" t="s">
        <v>6</v>
      </c>
      <c r="K315" s="140" t="s">
        <v>1544</v>
      </c>
      <c r="L315" s="132" t="str">
        <f>VLOOKUP(K315,CódigosRetorno!$A$2:$B$2080,2,FALSE)</f>
        <v>El XML no contiene el tag o no existe información de total valor de venta globales</v>
      </c>
      <c r="M315" s="141" t="s">
        <v>9</v>
      </c>
      <c r="N315" s="210"/>
    </row>
    <row r="316" spans="1:14" ht="24" x14ac:dyDescent="0.3">
      <c r="A316" s="210"/>
      <c r="B316" s="1057"/>
      <c r="C316" s="1068"/>
      <c r="D316" s="1062"/>
      <c r="E316" s="1057"/>
      <c r="F316" s="1057"/>
      <c r="G316" s="1062"/>
      <c r="H316" s="1058"/>
      <c r="I316" s="132" t="s">
        <v>1396</v>
      </c>
      <c r="J316" s="124" t="s">
        <v>6</v>
      </c>
      <c r="K316" s="138" t="s">
        <v>1545</v>
      </c>
      <c r="L316" s="132" t="str">
        <f>VLOOKUP(K316,CódigosRetorno!$A$2:$B$2080,2,FALSE)</f>
        <v>El dato ingresado en el total valor de venta globales no cumple con el formato establecido</v>
      </c>
      <c r="M316" s="141" t="s">
        <v>9</v>
      </c>
      <c r="N316" s="210"/>
    </row>
    <row r="317" spans="1:14" ht="48" x14ac:dyDescent="0.3">
      <c r="A317" s="210"/>
      <c r="B317" s="1057"/>
      <c r="C317" s="1068"/>
      <c r="D317" s="1062"/>
      <c r="E317" s="1057"/>
      <c r="F317" s="1049"/>
      <c r="G317" s="1065"/>
      <c r="H317" s="1044"/>
      <c r="I317" s="132" t="s">
        <v>3418</v>
      </c>
      <c r="J317" s="124" t="s">
        <v>203</v>
      </c>
      <c r="K317" s="138" t="s">
        <v>2520</v>
      </c>
      <c r="L317" s="132" t="str">
        <f>VLOOKUP(K317,CódigosRetorno!$A$2:$B$2080,2,FALSE)</f>
        <v>La sumatoria del monto base - Otros tributos de línea no corresponden al total</v>
      </c>
      <c r="M317" s="141" t="s">
        <v>9</v>
      </c>
      <c r="N317" s="210"/>
    </row>
    <row r="318" spans="1:14" ht="24" x14ac:dyDescent="0.3">
      <c r="A318" s="210"/>
      <c r="B318" s="1057"/>
      <c r="C318" s="1068"/>
      <c r="D318" s="1062"/>
      <c r="E318" s="1057"/>
      <c r="F318" s="131" t="s">
        <v>141</v>
      </c>
      <c r="G318" s="124" t="s">
        <v>3218</v>
      </c>
      <c r="H318" s="139" t="s">
        <v>1353</v>
      </c>
      <c r="I318" s="134" t="s">
        <v>1376</v>
      </c>
      <c r="J318" s="138" t="s">
        <v>6</v>
      </c>
      <c r="K318" s="140" t="s">
        <v>3314</v>
      </c>
      <c r="L318" s="132" t="str">
        <f>VLOOKUP(K318,CódigosRetorno!$A$2:$B$2080,2,FALSE)</f>
        <v>La moneda debe ser la misma en todo el documento</v>
      </c>
      <c r="M318" s="131" t="s">
        <v>1080</v>
      </c>
      <c r="N318" s="210"/>
    </row>
    <row r="319" spans="1:14" ht="24" x14ac:dyDescent="0.3">
      <c r="A319" s="210"/>
      <c r="B319" s="1057"/>
      <c r="C319" s="1068"/>
      <c r="D319" s="1062"/>
      <c r="E319" s="1057"/>
      <c r="F319" s="1048" t="s">
        <v>295</v>
      </c>
      <c r="G319" s="1061" t="s">
        <v>1496</v>
      </c>
      <c r="H319" s="1043" t="s">
        <v>3419</v>
      </c>
      <c r="I319" s="132" t="s">
        <v>1396</v>
      </c>
      <c r="J319" s="138" t="s">
        <v>6</v>
      </c>
      <c r="K319" s="140" t="s">
        <v>983</v>
      </c>
      <c r="L319" s="132" t="str">
        <f>VLOOKUP(K319,CódigosRetorno!$A$2:$B$2080,2,FALSE)</f>
        <v>El dato ingresado en TaxAmount no cumple con el formato establecido</v>
      </c>
      <c r="M319" s="131" t="s">
        <v>9</v>
      </c>
      <c r="N319" s="210"/>
    </row>
    <row r="320" spans="1:14" ht="48" x14ac:dyDescent="0.3">
      <c r="A320" s="210"/>
      <c r="B320" s="1057"/>
      <c r="C320" s="1068"/>
      <c r="D320" s="1062"/>
      <c r="E320" s="1057"/>
      <c r="F320" s="1049"/>
      <c r="G320" s="1065"/>
      <c r="H320" s="1044"/>
      <c r="I320" s="132" t="s">
        <v>1622</v>
      </c>
      <c r="J320" s="124" t="s">
        <v>203</v>
      </c>
      <c r="K320" s="140" t="s">
        <v>2525</v>
      </c>
      <c r="L320" s="132" t="str">
        <f>VLOOKUP(K320,CódigosRetorno!$A$2:$B$2080,2,FALSE)</f>
        <v>La sumatoria del total del importe del tributo Otros tributos de línea no corresponden al total</v>
      </c>
      <c r="M320" s="131"/>
      <c r="N320" s="210"/>
    </row>
    <row r="321" spans="1:14" ht="24" x14ac:dyDescent="0.3">
      <c r="A321" s="210"/>
      <c r="B321" s="1057"/>
      <c r="C321" s="1068"/>
      <c r="D321" s="1062"/>
      <c r="E321" s="1057"/>
      <c r="F321" s="131" t="s">
        <v>141</v>
      </c>
      <c r="G321" s="124" t="s">
        <v>3218</v>
      </c>
      <c r="H321" s="139" t="s">
        <v>1353</v>
      </c>
      <c r="I321" s="134" t="s">
        <v>1376</v>
      </c>
      <c r="J321" s="138" t="s">
        <v>6</v>
      </c>
      <c r="K321" s="140" t="s">
        <v>3314</v>
      </c>
      <c r="L321" s="132" t="str">
        <f>VLOOKUP(K321,CódigosRetorno!$A$2:$B$2080,2,FALSE)</f>
        <v>La moneda debe ser la misma en todo el documento</v>
      </c>
      <c r="M321" s="131" t="s">
        <v>1080</v>
      </c>
      <c r="N321" s="210"/>
    </row>
    <row r="322" spans="1:14" ht="24" x14ac:dyDescent="0.3">
      <c r="A322" s="210"/>
      <c r="B322" s="1057"/>
      <c r="C322" s="1068"/>
      <c r="D322" s="1062"/>
      <c r="E322" s="1057"/>
      <c r="F322" s="1048" t="s">
        <v>655</v>
      </c>
      <c r="G322" s="1061" t="s">
        <v>3365</v>
      </c>
      <c r="H322" s="1043" t="s">
        <v>3390</v>
      </c>
      <c r="I322" s="132" t="s">
        <v>599</v>
      </c>
      <c r="J322" s="138" t="s">
        <v>6</v>
      </c>
      <c r="K322" s="140" t="s">
        <v>1566</v>
      </c>
      <c r="L322" s="132" t="str">
        <f>VLOOKUP(K322,CódigosRetorno!$A$2:$B$2080,2,FALSE)</f>
        <v>El XML no contiene el tag o no existe información de código de tributo.</v>
      </c>
      <c r="M322" s="141" t="s">
        <v>9</v>
      </c>
      <c r="N322" s="210"/>
    </row>
    <row r="323" spans="1:14" ht="24" x14ac:dyDescent="0.3">
      <c r="A323" s="210"/>
      <c r="B323" s="1057"/>
      <c r="C323" s="1068"/>
      <c r="D323" s="1062"/>
      <c r="E323" s="1057"/>
      <c r="F323" s="1057"/>
      <c r="G323" s="1062"/>
      <c r="H323" s="1058"/>
      <c r="I323" s="134" t="s">
        <v>1567</v>
      </c>
      <c r="J323" s="138" t="s">
        <v>6</v>
      </c>
      <c r="K323" s="140" t="s">
        <v>1568</v>
      </c>
      <c r="L323" s="132" t="str">
        <f>VLOOKUP(K323,CódigosRetorno!$A$2:$B$2080,2,FALSE)</f>
        <v>El dato ingresado como codigo de tributo global no corresponde al valor esperado.</v>
      </c>
      <c r="M323" s="131" t="s">
        <v>1436</v>
      </c>
      <c r="N323" s="210"/>
    </row>
    <row r="324" spans="1:14" ht="24" x14ac:dyDescent="0.3">
      <c r="A324" s="210"/>
      <c r="B324" s="1057"/>
      <c r="C324" s="1068"/>
      <c r="D324" s="1062"/>
      <c r="E324" s="1057"/>
      <c r="F324" s="1049"/>
      <c r="G324" s="1065"/>
      <c r="H324" s="1044"/>
      <c r="I324" s="139" t="s">
        <v>1569</v>
      </c>
      <c r="J324" s="140" t="s">
        <v>6</v>
      </c>
      <c r="K324" s="140" t="s">
        <v>1570</v>
      </c>
      <c r="L324" s="132" t="str">
        <f>VLOOKUP(K324,CódigosRetorno!$A$2:$B$2080,2,FALSE)</f>
        <v>El código de tributo no debe repetirse a nivel de totales</v>
      </c>
      <c r="M324" s="121" t="s">
        <v>9</v>
      </c>
      <c r="N324" s="210"/>
    </row>
    <row r="325" spans="1:14" ht="24" x14ac:dyDescent="0.3">
      <c r="A325" s="210"/>
      <c r="B325" s="1057"/>
      <c r="C325" s="1068"/>
      <c r="D325" s="1062"/>
      <c r="E325" s="1057"/>
      <c r="F325" s="1047"/>
      <c r="G325" s="131" t="s">
        <v>1443</v>
      </c>
      <c r="H325" s="134" t="s">
        <v>1113</v>
      </c>
      <c r="I325" s="132" t="s">
        <v>1444</v>
      </c>
      <c r="J325" s="124" t="s">
        <v>203</v>
      </c>
      <c r="K325" s="138" t="s">
        <v>1115</v>
      </c>
      <c r="L325" s="132" t="str">
        <f>VLOOKUP(K325,CódigosRetorno!$A$2:$B$2080,2,FALSE)</f>
        <v>El dato ingresado como atributo @schemeName es incorrecto.</v>
      </c>
      <c r="M325" s="141" t="s">
        <v>9</v>
      </c>
      <c r="N325" s="210"/>
    </row>
    <row r="326" spans="1:14" ht="24" x14ac:dyDescent="0.3">
      <c r="A326" s="210"/>
      <c r="B326" s="1057"/>
      <c r="C326" s="1068"/>
      <c r="D326" s="1062"/>
      <c r="E326" s="1057"/>
      <c r="F326" s="1047"/>
      <c r="G326" s="131" t="s">
        <v>1045</v>
      </c>
      <c r="H326" s="134" t="s">
        <v>1046</v>
      </c>
      <c r="I326" s="132" t="s">
        <v>1047</v>
      </c>
      <c r="J326" s="124" t="s">
        <v>203</v>
      </c>
      <c r="K326" s="138" t="s">
        <v>1048</v>
      </c>
      <c r="L326" s="132" t="str">
        <f>VLOOKUP(K326,CódigosRetorno!$A$2:$B$2080,2,FALSE)</f>
        <v>El dato ingresado como atributo @schemeAgencyName es incorrecto.</v>
      </c>
      <c r="M326" s="141" t="s">
        <v>9</v>
      </c>
      <c r="N326" s="210"/>
    </row>
    <row r="327" spans="1:14" ht="36" x14ac:dyDescent="0.3">
      <c r="A327" s="210"/>
      <c r="B327" s="1057"/>
      <c r="C327" s="1068"/>
      <c r="D327" s="1062"/>
      <c r="E327" s="1057"/>
      <c r="F327" s="1047"/>
      <c r="G327" s="131" t="s">
        <v>1472</v>
      </c>
      <c r="H327" s="139" t="s">
        <v>1117</v>
      </c>
      <c r="I327" s="132" t="s">
        <v>1446</v>
      </c>
      <c r="J327" s="138" t="s">
        <v>203</v>
      </c>
      <c r="K327" s="140" t="s">
        <v>1119</v>
      </c>
      <c r="L327" s="132" t="str">
        <f>VLOOKUP(K327,CódigosRetorno!$A$2:$B$2080,2,FALSE)</f>
        <v>El dato ingresado como atributo @schemeURI es incorrecto.</v>
      </c>
      <c r="M327" s="141" t="s">
        <v>9</v>
      </c>
      <c r="N327" s="210"/>
    </row>
    <row r="328" spans="1:14" ht="24" x14ac:dyDescent="0.3">
      <c r="A328" s="210"/>
      <c r="B328" s="1057"/>
      <c r="C328" s="1068"/>
      <c r="D328" s="1062"/>
      <c r="E328" s="1057"/>
      <c r="F328" s="1048" t="s">
        <v>1447</v>
      </c>
      <c r="G328" s="1061" t="s">
        <v>3365</v>
      </c>
      <c r="H328" s="1043" t="s">
        <v>3391</v>
      </c>
      <c r="I328" s="132" t="s">
        <v>599</v>
      </c>
      <c r="J328" s="138" t="s">
        <v>6</v>
      </c>
      <c r="K328" s="140" t="s">
        <v>1574</v>
      </c>
      <c r="L328" s="132" t="str">
        <f>VLOOKUP(K328,CódigosRetorno!$A$2:$B$2080,2,FALSE)</f>
        <v>El XML no contiene el tag TaxScheme Name de impuestos globales</v>
      </c>
      <c r="M328" s="141" t="s">
        <v>9</v>
      </c>
      <c r="N328" s="210"/>
    </row>
    <row r="329" spans="1:14" ht="24" x14ac:dyDescent="0.3">
      <c r="A329" s="210"/>
      <c r="B329" s="1057"/>
      <c r="C329" s="1068"/>
      <c r="D329" s="1062"/>
      <c r="E329" s="1057"/>
      <c r="F329" s="1049"/>
      <c r="G329" s="1065"/>
      <c r="H329" s="1044"/>
      <c r="I329" s="134" t="s">
        <v>1575</v>
      </c>
      <c r="J329" s="138" t="s">
        <v>6</v>
      </c>
      <c r="K329" s="140" t="s">
        <v>1576</v>
      </c>
      <c r="L329" s="132" t="str">
        <f>VLOOKUP(K329,CódigosRetorno!$A$2:$B$2080,2,FALSE)</f>
        <v>El valor del tag nombre del tributo no corresponde al esperado.</v>
      </c>
      <c r="M329" s="131" t="s">
        <v>1436</v>
      </c>
      <c r="N329" s="210"/>
    </row>
    <row r="330" spans="1:14" ht="24" x14ac:dyDescent="0.3">
      <c r="A330" s="210"/>
      <c r="B330" s="1057"/>
      <c r="C330" s="1068"/>
      <c r="D330" s="1062"/>
      <c r="E330" s="1057"/>
      <c r="F330" s="1048" t="s">
        <v>141</v>
      </c>
      <c r="G330" s="1061" t="s">
        <v>3365</v>
      </c>
      <c r="H330" s="1043" t="s">
        <v>3392</v>
      </c>
      <c r="I330" s="132" t="s">
        <v>599</v>
      </c>
      <c r="J330" s="138" t="s">
        <v>6</v>
      </c>
      <c r="K330" s="140" t="s">
        <v>1578</v>
      </c>
      <c r="L330" s="132" t="str">
        <f>VLOOKUP(K330,CódigosRetorno!$A$2:$B$2080,2,FALSE)</f>
        <v>El XML no contiene el tag código de tributo internacional de impuestos globales</v>
      </c>
      <c r="M330" s="131" t="s">
        <v>9</v>
      </c>
      <c r="N330" s="210"/>
    </row>
    <row r="331" spans="1:14" ht="36" x14ac:dyDescent="0.3">
      <c r="A331" s="210"/>
      <c r="B331" s="1049"/>
      <c r="C331" s="1060"/>
      <c r="D331" s="1065"/>
      <c r="E331" s="1049"/>
      <c r="F331" s="1049"/>
      <c r="G331" s="1065"/>
      <c r="H331" s="1044"/>
      <c r="I331" s="134" t="s">
        <v>1579</v>
      </c>
      <c r="J331" s="138" t="s">
        <v>6</v>
      </c>
      <c r="K331" s="140" t="s">
        <v>1580</v>
      </c>
      <c r="L331" s="132" t="str">
        <f>VLOOKUP(K331,CódigosRetorno!$A$2:$B$2080,2,FALSE)</f>
        <v>El valor del tag codigo de tributo internacional no corresponde al esperado.</v>
      </c>
      <c r="M331" s="131" t="s">
        <v>1436</v>
      </c>
      <c r="N331" s="210"/>
    </row>
    <row r="332" spans="1:14" ht="24" x14ac:dyDescent="0.3">
      <c r="A332" s="210"/>
      <c r="B332" s="1048">
        <f>B315+1</f>
        <v>43</v>
      </c>
      <c r="C332" s="1059" t="s">
        <v>3420</v>
      </c>
      <c r="D332" s="1061" t="s">
        <v>60</v>
      </c>
      <c r="E332" s="1061" t="s">
        <v>140</v>
      </c>
      <c r="F332" s="1048" t="s">
        <v>295</v>
      </c>
      <c r="G332" s="1061" t="s">
        <v>296</v>
      </c>
      <c r="H332" s="1043" t="s">
        <v>3421</v>
      </c>
      <c r="I332" s="132" t="s">
        <v>3422</v>
      </c>
      <c r="J332" s="138" t="s">
        <v>6</v>
      </c>
      <c r="K332" s="138" t="s">
        <v>3423</v>
      </c>
      <c r="L332" s="132" t="str">
        <f>VLOOKUP(K332,CódigosRetorno!$A$2:$B$2080,2,FALSE)</f>
        <v>No existe el tag cac:LegalMonetaryTotal/cbc:LineExtensionAmount</v>
      </c>
      <c r="M332" s="141" t="s">
        <v>9</v>
      </c>
      <c r="N332" s="210"/>
    </row>
    <row r="333" spans="1:14" ht="36" x14ac:dyDescent="0.3">
      <c r="A333" s="210"/>
      <c r="B333" s="1057"/>
      <c r="C333" s="1068"/>
      <c r="D333" s="1062"/>
      <c r="E333" s="1062"/>
      <c r="F333" s="1057"/>
      <c r="G333" s="1062"/>
      <c r="H333" s="1058"/>
      <c r="I333" s="132" t="s">
        <v>1664</v>
      </c>
      <c r="J333" s="138" t="s">
        <v>6</v>
      </c>
      <c r="K333" s="138" t="s">
        <v>1665</v>
      </c>
      <c r="L333" s="132" t="str">
        <f>VLOOKUP(K333,CódigosRetorno!$A$2:$B$2080,2,FALSE)</f>
        <v>El dato ingresado en total valor de venta no cumple con el estandar</v>
      </c>
      <c r="M333" s="141" t="s">
        <v>9</v>
      </c>
      <c r="N333" s="210"/>
    </row>
    <row r="334" spans="1:14" ht="60" x14ac:dyDescent="0.3">
      <c r="A334" s="210"/>
      <c r="B334" s="1057"/>
      <c r="C334" s="1068"/>
      <c r="D334" s="1062"/>
      <c r="E334" s="1062"/>
      <c r="F334" s="1057"/>
      <c r="G334" s="1062"/>
      <c r="H334" s="1058"/>
      <c r="I334" s="132" t="s">
        <v>3424</v>
      </c>
      <c r="J334" s="138" t="s">
        <v>203</v>
      </c>
      <c r="K334" s="138" t="s">
        <v>2539</v>
      </c>
      <c r="L334" s="132" t="str">
        <f>VLOOKUP(K334,CódigosRetorno!$A$2:$B$2080,2,FALSE)</f>
        <v>La sumatoria de valor de venta no corresponde a los importes consignados</v>
      </c>
      <c r="M334" s="121" t="s">
        <v>9</v>
      </c>
      <c r="N334" s="210"/>
    </row>
    <row r="335" spans="1:14" ht="72" x14ac:dyDescent="0.3">
      <c r="A335" s="210"/>
      <c r="B335" s="1057"/>
      <c r="C335" s="1068"/>
      <c r="D335" s="1062"/>
      <c r="E335" s="1062"/>
      <c r="F335" s="1057"/>
      <c r="G335" s="1062"/>
      <c r="H335" s="1058"/>
      <c r="I335" s="132" t="s">
        <v>3425</v>
      </c>
      <c r="J335" s="124" t="s">
        <v>6</v>
      </c>
      <c r="K335" s="138" t="s">
        <v>3426</v>
      </c>
      <c r="L335" s="132" t="str">
        <f>VLOOKUP(K335,CódigosRetorno!$A$2:$B$2080,2,FALSE)</f>
        <v>Vendedor supera el monto permitido para la emision de una liquidacion de compra</v>
      </c>
      <c r="M335" s="141" t="s">
        <v>9</v>
      </c>
      <c r="N335" s="210"/>
    </row>
    <row r="336" spans="1:14" ht="72" x14ac:dyDescent="0.3">
      <c r="A336" s="210"/>
      <c r="B336" s="1057"/>
      <c r="C336" s="1068"/>
      <c r="D336" s="1062"/>
      <c r="E336" s="1062"/>
      <c r="F336" s="1049"/>
      <c r="G336" s="1065"/>
      <c r="H336" s="1044"/>
      <c r="I336" s="132" t="s">
        <v>3427</v>
      </c>
      <c r="J336" s="124" t="s">
        <v>203</v>
      </c>
      <c r="K336" s="138" t="s">
        <v>3428</v>
      </c>
      <c r="L336" s="132" t="str">
        <f>VLOOKUP(K336,CódigosRetorno!$A$2:$B$2080,2,FALSE)</f>
        <v>Vendedor supera el monto permitido para la emision de una liquidacion de compra</v>
      </c>
      <c r="M336" s="141" t="s">
        <v>9</v>
      </c>
      <c r="N336" s="210"/>
    </row>
    <row r="337" spans="1:14" ht="24" x14ac:dyDescent="0.3">
      <c r="A337" s="210"/>
      <c r="B337" s="1049"/>
      <c r="C337" s="1060"/>
      <c r="D337" s="1065"/>
      <c r="E337" s="1065"/>
      <c r="F337" s="124" t="s">
        <v>141</v>
      </c>
      <c r="G337" s="124" t="s">
        <v>3218</v>
      </c>
      <c r="H337" s="139" t="s">
        <v>1353</v>
      </c>
      <c r="I337" s="134" t="s">
        <v>1376</v>
      </c>
      <c r="J337" s="138" t="s">
        <v>6</v>
      </c>
      <c r="K337" s="140" t="s">
        <v>3314</v>
      </c>
      <c r="L337" s="132" t="str">
        <f>VLOOKUP(K337,CódigosRetorno!$A$2:$B$2080,2,FALSE)</f>
        <v>La moneda debe ser la misma en todo el documento</v>
      </c>
      <c r="M337" s="131" t="s">
        <v>1080</v>
      </c>
      <c r="N337" s="210"/>
    </row>
    <row r="338" spans="1:14" ht="24" x14ac:dyDescent="0.3">
      <c r="A338" s="210"/>
      <c r="B338" s="1048">
        <f>B332+1</f>
        <v>44</v>
      </c>
      <c r="C338" s="1059" t="s">
        <v>3429</v>
      </c>
      <c r="D338" s="1061" t="s">
        <v>60</v>
      </c>
      <c r="E338" s="1061" t="s">
        <v>140</v>
      </c>
      <c r="F338" s="1048" t="s">
        <v>295</v>
      </c>
      <c r="G338" s="1061" t="s">
        <v>296</v>
      </c>
      <c r="H338" s="1043" t="s">
        <v>3430</v>
      </c>
      <c r="I338" s="132" t="s">
        <v>3422</v>
      </c>
      <c r="J338" s="138" t="s">
        <v>6</v>
      </c>
      <c r="K338" s="138" t="s">
        <v>3431</v>
      </c>
      <c r="L338" s="132" t="str">
        <f>VLOOKUP(K338,CódigosRetorno!$A$2:$B$2080,2,FALSE)</f>
        <v>No existe el tag cac:LegalMonetaryTotal/cbc:TaxInclusiveAmount</v>
      </c>
      <c r="M338" s="141" t="s">
        <v>9</v>
      </c>
      <c r="N338" s="210"/>
    </row>
    <row r="339" spans="1:14" ht="36" x14ac:dyDescent="0.3">
      <c r="A339" s="210"/>
      <c r="B339" s="1057"/>
      <c r="C339" s="1068"/>
      <c r="D339" s="1062"/>
      <c r="E339" s="1062"/>
      <c r="F339" s="1057"/>
      <c r="G339" s="1062"/>
      <c r="H339" s="1058"/>
      <c r="I339" s="132" t="s">
        <v>1664</v>
      </c>
      <c r="J339" s="138" t="s">
        <v>6</v>
      </c>
      <c r="K339" s="138" t="s">
        <v>1671</v>
      </c>
      <c r="L339" s="132" t="str">
        <f>VLOOKUP(K339,CódigosRetorno!$A$2:$B$2080,2,FALSE)</f>
        <v>El dato ingresado en total precio de venta no cumple con el formato establecido</v>
      </c>
      <c r="M339" s="141" t="s">
        <v>9</v>
      </c>
      <c r="N339" s="210"/>
    </row>
    <row r="340" spans="1:14" ht="84" x14ac:dyDescent="0.3">
      <c r="A340" s="210"/>
      <c r="B340" s="1057"/>
      <c r="C340" s="1068"/>
      <c r="D340" s="1062"/>
      <c r="E340" s="1062"/>
      <c r="F340" s="1057"/>
      <c r="G340" s="1062"/>
      <c r="H340" s="1058"/>
      <c r="I340" s="132" t="s">
        <v>3432</v>
      </c>
      <c r="J340" s="138" t="s">
        <v>203</v>
      </c>
      <c r="K340" s="138" t="s">
        <v>2542</v>
      </c>
      <c r="L340" s="132" t="str">
        <f>VLOOKUP(K340,CódigosRetorno!$A$2:$B$2080,2,FALSE)</f>
        <v>La sumatoria del Total del valor de venta más los impuestos no concuerda con la base imponible</v>
      </c>
      <c r="M340" s="121" t="s">
        <v>9</v>
      </c>
      <c r="N340" s="210"/>
    </row>
    <row r="341" spans="1:14" ht="24" x14ac:dyDescent="0.3">
      <c r="A341" s="210"/>
      <c r="B341" s="1049"/>
      <c r="C341" s="1060"/>
      <c r="D341" s="1065"/>
      <c r="E341" s="1065"/>
      <c r="F341" s="124" t="s">
        <v>141</v>
      </c>
      <c r="G341" s="124" t="s">
        <v>3218</v>
      </c>
      <c r="H341" s="139" t="s">
        <v>1353</v>
      </c>
      <c r="I341" s="134" t="s">
        <v>1376</v>
      </c>
      <c r="J341" s="138" t="s">
        <v>6</v>
      </c>
      <c r="K341" s="140" t="s">
        <v>3314</v>
      </c>
      <c r="L341" s="132" t="str">
        <f>VLOOKUP(K341,CódigosRetorno!$A$2:$B$2080,2,FALSE)</f>
        <v>La moneda debe ser la misma en todo el documento</v>
      </c>
      <c r="M341" s="131" t="s">
        <v>1080</v>
      </c>
      <c r="N341" s="210"/>
    </row>
    <row r="342" spans="1:14" ht="24" x14ac:dyDescent="0.3">
      <c r="A342" s="210"/>
      <c r="B342" s="1048">
        <f>B338+1</f>
        <v>45</v>
      </c>
      <c r="C342" s="1059" t="s">
        <v>3433</v>
      </c>
      <c r="D342" s="1061" t="s">
        <v>60</v>
      </c>
      <c r="E342" s="1061" t="s">
        <v>179</v>
      </c>
      <c r="F342" s="131" t="s">
        <v>295</v>
      </c>
      <c r="G342" s="124" t="s">
        <v>296</v>
      </c>
      <c r="H342" s="134" t="s">
        <v>3434</v>
      </c>
      <c r="I342" s="134" t="s">
        <v>317</v>
      </c>
      <c r="J342" s="138" t="s">
        <v>203</v>
      </c>
      <c r="K342" s="140" t="s">
        <v>2544</v>
      </c>
      <c r="L342" s="132" t="str">
        <f>VLOOKUP(K342,CódigosRetorno!$A$2:$B$2080,2,FALSE)</f>
        <v>El monto para el redondeo del Importe Total excede el valor permitido</v>
      </c>
      <c r="M342" s="131" t="s">
        <v>9</v>
      </c>
      <c r="N342" s="210"/>
    </row>
    <row r="343" spans="1:14" ht="24" x14ac:dyDescent="0.3">
      <c r="A343" s="210"/>
      <c r="B343" s="1049"/>
      <c r="C343" s="1060"/>
      <c r="D343" s="1065"/>
      <c r="E343" s="1065"/>
      <c r="F343" s="124" t="s">
        <v>141</v>
      </c>
      <c r="G343" s="124" t="s">
        <v>3218</v>
      </c>
      <c r="H343" s="139" t="s">
        <v>1353</v>
      </c>
      <c r="I343" s="134" t="s">
        <v>1376</v>
      </c>
      <c r="J343" s="138" t="s">
        <v>6</v>
      </c>
      <c r="K343" s="140" t="s">
        <v>3314</v>
      </c>
      <c r="L343" s="132" t="str">
        <f>VLOOKUP(K343,CódigosRetorno!$A$2:$B$2080,2,FALSE)</f>
        <v>La moneda debe ser la misma en todo el documento</v>
      </c>
      <c r="M343" s="131" t="s">
        <v>1080</v>
      </c>
      <c r="N343" s="210"/>
    </row>
    <row r="344" spans="1:14" ht="24" x14ac:dyDescent="0.3">
      <c r="A344" s="210"/>
      <c r="B344" s="1048">
        <f>B342+1</f>
        <v>46</v>
      </c>
      <c r="C344" s="1059" t="s">
        <v>3435</v>
      </c>
      <c r="D344" s="1063" t="s">
        <v>60</v>
      </c>
      <c r="E344" s="1063" t="s">
        <v>140</v>
      </c>
      <c r="F344" s="1048" t="s">
        <v>295</v>
      </c>
      <c r="G344" s="1061" t="s">
        <v>1496</v>
      </c>
      <c r="H344" s="1043" t="s">
        <v>3436</v>
      </c>
      <c r="I344" s="132" t="s">
        <v>1396</v>
      </c>
      <c r="J344" s="138" t="s">
        <v>6</v>
      </c>
      <c r="K344" s="140" t="s">
        <v>1658</v>
      </c>
      <c r="L344" s="132" t="str">
        <f>VLOOKUP(K344,CódigosRetorno!$A$2:$B$2080,2,FALSE)</f>
        <v>El dato ingresado en PayableAmount no cumple con el formato establecido</v>
      </c>
      <c r="M344" s="131" t="s">
        <v>9</v>
      </c>
      <c r="N344" s="210"/>
    </row>
    <row r="345" spans="1:14" ht="228" x14ac:dyDescent="0.3">
      <c r="A345" s="210"/>
      <c r="B345" s="1057"/>
      <c r="C345" s="1068"/>
      <c r="D345" s="1063"/>
      <c r="E345" s="1063"/>
      <c r="F345" s="1057"/>
      <c r="G345" s="1062"/>
      <c r="H345" s="1058"/>
      <c r="I345" s="134" t="s">
        <v>3437</v>
      </c>
      <c r="J345" s="138" t="s">
        <v>203</v>
      </c>
      <c r="K345" s="138" t="s">
        <v>2537</v>
      </c>
      <c r="L345" s="132" t="str">
        <f>VLOOKUP(K345,CódigosRetorno!$A$2:$B$2080,2,FALSE)</f>
        <v>El importe total del comprobante no coincide con el valor calculado</v>
      </c>
      <c r="M345" s="195" t="s">
        <v>9</v>
      </c>
      <c r="N345" s="210"/>
    </row>
    <row r="346" spans="1:14" ht="24" x14ac:dyDescent="0.3">
      <c r="A346" s="210"/>
      <c r="B346" s="1049"/>
      <c r="C346" s="1060"/>
      <c r="D346" s="1063"/>
      <c r="E346" s="1063"/>
      <c r="F346" s="124" t="s">
        <v>141</v>
      </c>
      <c r="G346" s="124" t="s">
        <v>3218</v>
      </c>
      <c r="H346" s="139" t="s">
        <v>1353</v>
      </c>
      <c r="I346" s="134" t="s">
        <v>1376</v>
      </c>
      <c r="J346" s="138" t="s">
        <v>6</v>
      </c>
      <c r="K346" s="140" t="s">
        <v>3314</v>
      </c>
      <c r="L346" s="132" t="str">
        <f>VLOOKUP(K346,CódigosRetorno!$A$2:$B$2080,2,FALSE)</f>
        <v>La moneda debe ser la misma en todo el documento</v>
      </c>
      <c r="M346" s="131" t="s">
        <v>1080</v>
      </c>
      <c r="N346" s="210"/>
    </row>
    <row r="347" spans="1:14" x14ac:dyDescent="0.3">
      <c r="A347" s="210"/>
      <c r="B347" s="430" t="s">
        <v>1775</v>
      </c>
      <c r="C347" s="419"/>
      <c r="D347" s="425"/>
      <c r="E347" s="425"/>
      <c r="F347" s="432"/>
      <c r="G347" s="432"/>
      <c r="H347" s="502"/>
      <c r="I347" s="433"/>
      <c r="J347" s="433"/>
      <c r="K347" s="432" t="s">
        <v>9</v>
      </c>
      <c r="L347" s="424" t="str">
        <f>VLOOKUP(K347,CódigosRetorno!$A$2:$B$2080,2,FALSE)</f>
        <v>-</v>
      </c>
      <c r="M347" s="433"/>
      <c r="N347" s="210"/>
    </row>
    <row r="348" spans="1:14" ht="36" x14ac:dyDescent="0.3">
      <c r="A348" s="210"/>
      <c r="B348" s="1048">
        <f>+B344+1</f>
        <v>47</v>
      </c>
      <c r="C348" s="1059" t="s">
        <v>1776</v>
      </c>
      <c r="D348" s="1061" t="s">
        <v>60</v>
      </c>
      <c r="E348" s="1061" t="s">
        <v>179</v>
      </c>
      <c r="F348" s="1048" t="s">
        <v>1777</v>
      </c>
      <c r="G348" s="1061" t="s">
        <v>280</v>
      </c>
      <c r="H348" s="1043" t="s">
        <v>3438</v>
      </c>
      <c r="I348" s="132" t="s">
        <v>1779</v>
      </c>
      <c r="J348" s="138" t="s">
        <v>6</v>
      </c>
      <c r="K348" s="140" t="s">
        <v>1780</v>
      </c>
      <c r="L348" s="132" t="str">
        <f>VLOOKUP(K348,CódigosRetorno!$A$2:$B$2080,2,FALSE)</f>
        <v>Falta identificador del pago del Monto de anticipo para relacionarlo con el comprobante que se realizo el  anticipo</v>
      </c>
      <c r="M348" s="141"/>
      <c r="N348" s="210"/>
    </row>
    <row r="349" spans="1:14" ht="24" x14ac:dyDescent="0.3">
      <c r="A349" s="210"/>
      <c r="B349" s="1057"/>
      <c r="C349" s="1068"/>
      <c r="D349" s="1062"/>
      <c r="E349" s="1062"/>
      <c r="F349" s="1057"/>
      <c r="G349" s="1062"/>
      <c r="H349" s="1058"/>
      <c r="I349" s="132" t="s">
        <v>1781</v>
      </c>
      <c r="J349" s="138" t="s">
        <v>6</v>
      </c>
      <c r="K349" s="140" t="s">
        <v>1782</v>
      </c>
      <c r="L349" s="132" t="str">
        <f>VLOOKUP(K349,CódigosRetorno!$A$2:$B$2080,2,FALSE)</f>
        <v>El comprobante contiene un identificador de pago repetido en los montos anticipados</v>
      </c>
      <c r="M349" s="141" t="s">
        <v>9</v>
      </c>
      <c r="N349" s="210"/>
    </row>
    <row r="350" spans="1:14" ht="72" x14ac:dyDescent="0.3">
      <c r="A350" s="210"/>
      <c r="B350" s="1057"/>
      <c r="C350" s="1068"/>
      <c r="D350" s="1062"/>
      <c r="E350" s="1062"/>
      <c r="F350" s="1057"/>
      <c r="G350" s="1065"/>
      <c r="H350" s="1044"/>
      <c r="I350" s="132" t="s">
        <v>3439</v>
      </c>
      <c r="J350" s="138" t="s">
        <v>6</v>
      </c>
      <c r="K350" s="140" t="s">
        <v>1784</v>
      </c>
      <c r="L350" s="132" t="str">
        <f>VLOOKUP(K350,CódigosRetorno!$A$2:$B$2080,2,FALSE)</f>
        <v>El comprobante contiene un pago anticipado pero no se ha consignado el documento que se realizo el anticipo</v>
      </c>
      <c r="M350" s="141" t="s">
        <v>9</v>
      </c>
      <c r="N350" s="210"/>
    </row>
    <row r="351" spans="1:14" ht="24" x14ac:dyDescent="0.3">
      <c r="A351" s="210"/>
      <c r="B351" s="1057"/>
      <c r="C351" s="1068"/>
      <c r="D351" s="1062"/>
      <c r="E351" s="1062"/>
      <c r="F351" s="1057"/>
      <c r="G351" s="124" t="s">
        <v>1785</v>
      </c>
      <c r="H351" s="139" t="s">
        <v>1113</v>
      </c>
      <c r="I351" s="132" t="s">
        <v>1786</v>
      </c>
      <c r="J351" s="124" t="s">
        <v>203</v>
      </c>
      <c r="K351" s="138" t="s">
        <v>1115</v>
      </c>
      <c r="L351" s="132" t="str">
        <f>VLOOKUP(K351,CódigosRetorno!$A$2:$B$2080,2,FALSE)</f>
        <v>El dato ingresado como atributo @schemeName es incorrecto.</v>
      </c>
      <c r="M351" s="141" t="s">
        <v>9</v>
      </c>
      <c r="N351" s="210"/>
    </row>
    <row r="352" spans="1:14" ht="24" x14ac:dyDescent="0.3">
      <c r="A352" s="210"/>
      <c r="B352" s="1057"/>
      <c r="C352" s="1068"/>
      <c r="D352" s="1062"/>
      <c r="E352" s="1062"/>
      <c r="F352" s="1049"/>
      <c r="G352" s="124" t="s">
        <v>1045</v>
      </c>
      <c r="H352" s="139" t="s">
        <v>1046</v>
      </c>
      <c r="I352" s="132" t="s">
        <v>1047</v>
      </c>
      <c r="J352" s="124" t="s">
        <v>203</v>
      </c>
      <c r="K352" s="138" t="s">
        <v>1048</v>
      </c>
      <c r="L352" s="132" t="str">
        <f>VLOOKUP(K352,CódigosRetorno!$A$2:$B$2080,2,FALSE)</f>
        <v>El dato ingresado como atributo @schemeAgencyName es incorrecto.</v>
      </c>
      <c r="M352" s="141" t="s">
        <v>9</v>
      </c>
      <c r="N352" s="210"/>
    </row>
    <row r="353" spans="1:14" ht="24" x14ac:dyDescent="0.3">
      <c r="A353" s="210"/>
      <c r="B353" s="1057"/>
      <c r="C353" s="1068"/>
      <c r="D353" s="1062"/>
      <c r="E353" s="1062"/>
      <c r="F353" s="1048" t="s">
        <v>295</v>
      </c>
      <c r="G353" s="1061" t="s">
        <v>296</v>
      </c>
      <c r="H353" s="1043" t="s">
        <v>3440</v>
      </c>
      <c r="I353" s="132" t="s">
        <v>1788</v>
      </c>
      <c r="J353" s="138" t="s">
        <v>6</v>
      </c>
      <c r="K353" s="140" t="s">
        <v>1789</v>
      </c>
      <c r="L353" s="132" t="str">
        <f>VLOOKUP(K353,CódigosRetorno!$A$2:$B$2080,2,FALSE)</f>
        <v>PaidAmount: monto anticipado por documento debe ser mayor a cero.</v>
      </c>
      <c r="M353" s="131"/>
      <c r="N353" s="210"/>
    </row>
    <row r="354" spans="1:14" ht="24" x14ac:dyDescent="0.3">
      <c r="A354" s="210"/>
      <c r="B354" s="1057"/>
      <c r="C354" s="1068"/>
      <c r="D354" s="1062"/>
      <c r="E354" s="1062"/>
      <c r="F354" s="1049"/>
      <c r="G354" s="1065"/>
      <c r="H354" s="1044"/>
      <c r="I354" s="132" t="s">
        <v>1790</v>
      </c>
      <c r="J354" s="138" t="s">
        <v>6</v>
      </c>
      <c r="K354" s="140" t="s">
        <v>1791</v>
      </c>
      <c r="L354" s="132" t="str">
        <f>VLOOKUP(K354,CódigosRetorno!$A$2:$B$2080,2,FALSE)</f>
        <v>Si consigna montos de anticipo debe informar el Total de Anticipos</v>
      </c>
      <c r="M354" s="131"/>
      <c r="N354" s="210"/>
    </row>
    <row r="355" spans="1:14" ht="24" x14ac:dyDescent="0.3">
      <c r="A355" s="210"/>
      <c r="B355" s="1057"/>
      <c r="C355" s="1068"/>
      <c r="D355" s="1062"/>
      <c r="E355" s="1062"/>
      <c r="F355" s="131" t="s">
        <v>141</v>
      </c>
      <c r="G355" s="124" t="s">
        <v>3218</v>
      </c>
      <c r="H355" s="139" t="s">
        <v>1353</v>
      </c>
      <c r="I355" s="134" t="s">
        <v>1376</v>
      </c>
      <c r="J355" s="138" t="s">
        <v>6</v>
      </c>
      <c r="K355" s="140" t="s">
        <v>3314</v>
      </c>
      <c r="L355" s="132" t="str">
        <f>VLOOKUP(K355,CódigosRetorno!$A$2:$B$2080,2,FALSE)</f>
        <v>La moneda debe ser la misma en todo el documento</v>
      </c>
      <c r="M355" s="131" t="s">
        <v>1080</v>
      </c>
      <c r="N355" s="210"/>
    </row>
    <row r="356" spans="1:14" ht="24" x14ac:dyDescent="0.3">
      <c r="A356" s="210"/>
      <c r="B356" s="1057"/>
      <c r="C356" s="1068"/>
      <c r="D356" s="1062"/>
      <c r="E356" s="1062"/>
      <c r="F356" s="131" t="s">
        <v>174</v>
      </c>
      <c r="G356" s="131" t="s">
        <v>175</v>
      </c>
      <c r="H356" s="134" t="s">
        <v>3441</v>
      </c>
      <c r="I356" s="132" t="s">
        <v>181</v>
      </c>
      <c r="J356" s="124" t="s">
        <v>9</v>
      </c>
      <c r="K356" s="138" t="s">
        <v>9</v>
      </c>
      <c r="L356" s="132" t="str">
        <f>VLOOKUP(K356,CódigosRetorno!$A$2:$B$2080,2,FALSE)</f>
        <v>-</v>
      </c>
      <c r="M356" s="131" t="s">
        <v>9</v>
      </c>
      <c r="N356" s="210"/>
    </row>
    <row r="357" spans="1:14" ht="36" x14ac:dyDescent="0.3">
      <c r="A357" s="210"/>
      <c r="B357" s="1057"/>
      <c r="C357" s="1068"/>
      <c r="D357" s="1062"/>
      <c r="E357" s="1062"/>
      <c r="F357" s="1048" t="s">
        <v>1777</v>
      </c>
      <c r="G357" s="1061" t="s">
        <v>280</v>
      </c>
      <c r="H357" s="1043" t="s">
        <v>3442</v>
      </c>
      <c r="I357" s="132" t="s">
        <v>3443</v>
      </c>
      <c r="J357" s="138" t="s">
        <v>6</v>
      </c>
      <c r="K357" s="140" t="s">
        <v>1795</v>
      </c>
      <c r="L357" s="132" t="str">
        <f>VLOOKUP(K357,CódigosRetorno!$A$2:$B$2080,2,FALSE)</f>
        <v>No existe información del Monto Anticipado para el comprobante que se realizo el anticipo</v>
      </c>
      <c r="M357" s="131"/>
      <c r="N357" s="210"/>
    </row>
    <row r="358" spans="1:14" ht="36" x14ac:dyDescent="0.3">
      <c r="A358" s="210"/>
      <c r="B358" s="1057"/>
      <c r="C358" s="1068"/>
      <c r="D358" s="1062"/>
      <c r="E358" s="1062"/>
      <c r="F358" s="1057"/>
      <c r="G358" s="1062"/>
      <c r="H358" s="1058"/>
      <c r="I358" s="132" t="s">
        <v>3444</v>
      </c>
      <c r="J358" s="138" t="s">
        <v>6</v>
      </c>
      <c r="K358" s="140" t="s">
        <v>1797</v>
      </c>
      <c r="L358" s="132" t="str">
        <f>VLOOKUP(K358,CódigosRetorno!$A$2:$B$2080,2,FALSE)</f>
        <v>El comprobante contiene un identificador de pago repetido en los comprobantes que se realizo el anticipo</v>
      </c>
      <c r="M358" s="141"/>
      <c r="N358" s="210"/>
    </row>
    <row r="359" spans="1:14" ht="24" x14ac:dyDescent="0.3">
      <c r="A359" s="210"/>
      <c r="B359" s="1057"/>
      <c r="C359" s="1068"/>
      <c r="D359" s="1062"/>
      <c r="E359" s="1062"/>
      <c r="F359" s="1057"/>
      <c r="G359" s="1065"/>
      <c r="H359" s="1044"/>
      <c r="I359" s="132" t="s">
        <v>3445</v>
      </c>
      <c r="J359" s="138" t="s">
        <v>6</v>
      </c>
      <c r="K359" s="140" t="s">
        <v>1799</v>
      </c>
      <c r="L359" s="132" t="str">
        <f>VLOOKUP(K359,CódigosRetorno!$A$2:$B$2080,2,FALSE)</f>
        <v>Falta identificador del pago del comprobante para relacionarlo con el monto de  anticipo</v>
      </c>
      <c r="M359" s="141" t="s">
        <v>9</v>
      </c>
      <c r="N359" s="210"/>
    </row>
    <row r="360" spans="1:14" ht="24" x14ac:dyDescent="0.3">
      <c r="A360" s="210"/>
      <c r="B360" s="1057"/>
      <c r="C360" s="1068"/>
      <c r="D360" s="1062"/>
      <c r="E360" s="1062"/>
      <c r="F360" s="1057"/>
      <c r="G360" s="124" t="s">
        <v>1785</v>
      </c>
      <c r="H360" s="139" t="s">
        <v>1068</v>
      </c>
      <c r="I360" s="132" t="s">
        <v>1786</v>
      </c>
      <c r="J360" s="124" t="s">
        <v>203</v>
      </c>
      <c r="K360" s="138" t="s">
        <v>1070</v>
      </c>
      <c r="L360" s="132" t="str">
        <f>VLOOKUP(K360,CódigosRetorno!$A$2:$B$2080,2,FALSE)</f>
        <v>El dato ingresado como atributo @listName es incorrecto.</v>
      </c>
      <c r="M360" s="141" t="s">
        <v>9</v>
      </c>
      <c r="N360" s="210"/>
    </row>
    <row r="361" spans="1:14" ht="24" x14ac:dyDescent="0.3">
      <c r="A361" s="210"/>
      <c r="B361" s="1057"/>
      <c r="C361" s="1068"/>
      <c r="D361" s="1062"/>
      <c r="E361" s="1062"/>
      <c r="F361" s="1049"/>
      <c r="G361" s="124" t="s">
        <v>1045</v>
      </c>
      <c r="H361" s="139" t="s">
        <v>1065</v>
      </c>
      <c r="I361" s="132" t="s">
        <v>1047</v>
      </c>
      <c r="J361" s="138" t="s">
        <v>203</v>
      </c>
      <c r="K361" s="140" t="s">
        <v>1066</v>
      </c>
      <c r="L361" s="132" t="str">
        <f>VLOOKUP(K361,CódigosRetorno!$A$2:$B$2080,2,FALSE)</f>
        <v>El dato ingresado como atributo @listAgencyName es incorrecto.</v>
      </c>
      <c r="M361" s="141" t="s">
        <v>9</v>
      </c>
      <c r="N361" s="210"/>
    </row>
    <row r="362" spans="1:14" ht="84" x14ac:dyDescent="0.3">
      <c r="A362" s="210"/>
      <c r="B362" s="1057"/>
      <c r="C362" s="1068"/>
      <c r="D362" s="1062"/>
      <c r="E362" s="1062"/>
      <c r="F362" s="131" t="s">
        <v>159</v>
      </c>
      <c r="G362" s="124" t="s">
        <v>160</v>
      </c>
      <c r="H362" s="134" t="s">
        <v>3446</v>
      </c>
      <c r="I362" s="134" t="s">
        <v>3447</v>
      </c>
      <c r="J362" s="138" t="s">
        <v>6</v>
      </c>
      <c r="K362" s="140" t="s">
        <v>1802</v>
      </c>
      <c r="L362" s="132" t="str">
        <f>VLOOKUP(K362,CódigosRetorno!$A$2:$B$2080,2,FALSE)</f>
        <v>El dato ingresado debe indicar SERIE-CORRELATIVO del documento que se realizo el anticipo.</v>
      </c>
      <c r="M362" s="141" t="s">
        <v>9</v>
      </c>
      <c r="N362" s="210"/>
    </row>
    <row r="363" spans="1:14" ht="48" x14ac:dyDescent="0.3">
      <c r="A363" s="210"/>
      <c r="B363" s="1057"/>
      <c r="C363" s="1068"/>
      <c r="D363" s="1062"/>
      <c r="E363" s="1062"/>
      <c r="F363" s="125" t="s">
        <v>325</v>
      </c>
      <c r="G363" s="124" t="s">
        <v>3448</v>
      </c>
      <c r="H363" s="133" t="s">
        <v>3449</v>
      </c>
      <c r="I363" s="132" t="s">
        <v>3450</v>
      </c>
      <c r="J363" s="138" t="s">
        <v>6</v>
      </c>
      <c r="K363" s="140" t="s">
        <v>3451</v>
      </c>
      <c r="L363" s="132" t="str">
        <f>VLOOKUP(K363,CódigosRetorno!$A$2:$B$2080,2,FALSE)</f>
        <v>Tipo de comprobante que realizo el anticipo debe ser 10-Liquidacion de compra</v>
      </c>
      <c r="M363" s="131" t="s">
        <v>1264</v>
      </c>
      <c r="N363" s="210"/>
    </row>
    <row r="364" spans="1:14" ht="24" x14ac:dyDescent="0.3">
      <c r="A364" s="210"/>
      <c r="B364" s="1057"/>
      <c r="C364" s="1068"/>
      <c r="D364" s="1062"/>
      <c r="E364" s="1062"/>
      <c r="F364" s="1047"/>
      <c r="G364" s="131" t="s">
        <v>1265</v>
      </c>
      <c r="H364" s="139" t="s">
        <v>1068</v>
      </c>
      <c r="I364" s="132" t="s">
        <v>1807</v>
      </c>
      <c r="J364" s="124" t="s">
        <v>203</v>
      </c>
      <c r="K364" s="138" t="s">
        <v>1070</v>
      </c>
      <c r="L364" s="132" t="str">
        <f>VLOOKUP(K364,CódigosRetorno!$A$2:$B$2080,2,FALSE)</f>
        <v>El dato ingresado como atributo @listName es incorrecto.</v>
      </c>
      <c r="M364" s="141" t="s">
        <v>9</v>
      </c>
      <c r="N364" s="210"/>
    </row>
    <row r="365" spans="1:14" ht="24" x14ac:dyDescent="0.3">
      <c r="A365" s="210"/>
      <c r="B365" s="1057"/>
      <c r="C365" s="1068"/>
      <c r="D365" s="1062"/>
      <c r="E365" s="1062"/>
      <c r="F365" s="1047"/>
      <c r="G365" s="141" t="s">
        <v>1045</v>
      </c>
      <c r="H365" s="139" t="s">
        <v>1065</v>
      </c>
      <c r="I365" s="132" t="s">
        <v>1047</v>
      </c>
      <c r="J365" s="138" t="s">
        <v>203</v>
      </c>
      <c r="K365" s="140" t="s">
        <v>1066</v>
      </c>
      <c r="L365" s="132" t="str">
        <f>VLOOKUP(K365,CódigosRetorno!$A$2:$B$2080,2,FALSE)</f>
        <v>El dato ingresado como atributo @listAgencyName es incorrecto.</v>
      </c>
      <c r="M365" s="141" t="s">
        <v>9</v>
      </c>
      <c r="N365" s="210"/>
    </row>
    <row r="366" spans="1:14" ht="36" x14ac:dyDescent="0.3">
      <c r="A366" s="210"/>
      <c r="B366" s="1057"/>
      <c r="C366" s="1068"/>
      <c r="D366" s="1062"/>
      <c r="E366" s="1062"/>
      <c r="F366" s="1047"/>
      <c r="G366" s="141" t="s">
        <v>1266</v>
      </c>
      <c r="H366" s="139" t="s">
        <v>1072</v>
      </c>
      <c r="I366" s="132" t="s">
        <v>1267</v>
      </c>
      <c r="J366" s="138" t="s">
        <v>203</v>
      </c>
      <c r="K366" s="140" t="s">
        <v>1074</v>
      </c>
      <c r="L366" s="132" t="str">
        <f>VLOOKUP(K366,CódigosRetorno!$A$2:$B$2080,2,FALSE)</f>
        <v>El dato ingresado como atributo @listURI es incorrecto.</v>
      </c>
      <c r="M366" s="141" t="s">
        <v>9</v>
      </c>
      <c r="N366" s="210"/>
    </row>
    <row r="367" spans="1:14" ht="24" x14ac:dyDescent="0.3">
      <c r="A367" s="210"/>
      <c r="B367" s="1057"/>
      <c r="C367" s="1068"/>
      <c r="D367" s="1062"/>
      <c r="E367" s="1062"/>
      <c r="F367" s="1048" t="s">
        <v>1808</v>
      </c>
      <c r="G367" s="1061" t="s">
        <v>184</v>
      </c>
      <c r="H367" s="1043" t="s">
        <v>3452</v>
      </c>
      <c r="I367" s="132" t="s">
        <v>1810</v>
      </c>
      <c r="J367" s="138" t="s">
        <v>6</v>
      </c>
      <c r="K367" s="140" t="s">
        <v>1811</v>
      </c>
      <c r="L367" s="132" t="str">
        <f>VLOOKUP(K367,CódigosRetorno!$A$2:$B$2080,2,FALSE)</f>
        <v>Debe consignar Numero de RUC del emisor del comprobante de anticipo</v>
      </c>
      <c r="M367" s="141" t="s">
        <v>9</v>
      </c>
      <c r="N367" s="210"/>
    </row>
    <row r="368" spans="1:14" ht="36" x14ac:dyDescent="0.3">
      <c r="A368" s="210"/>
      <c r="B368" s="1057"/>
      <c r="C368" s="1068"/>
      <c r="D368" s="1062"/>
      <c r="E368" s="1062"/>
      <c r="F368" s="1057"/>
      <c r="G368" s="1062"/>
      <c r="H368" s="1058"/>
      <c r="I368" s="132" t="s">
        <v>1812</v>
      </c>
      <c r="J368" s="138" t="s">
        <v>6</v>
      </c>
      <c r="K368" s="140" t="s">
        <v>1813</v>
      </c>
      <c r="L368" s="132" t="str">
        <f>VLOOKUP(K368,CódigosRetorno!$A$2:$B$2080,2,FALSE)</f>
        <v>RUC que emitio documento de anticipo no existe.</v>
      </c>
      <c r="M368" s="131" t="s">
        <v>253</v>
      </c>
      <c r="N368" s="210"/>
    </row>
    <row r="369" spans="1:14" ht="96" x14ac:dyDescent="0.3">
      <c r="A369" s="210"/>
      <c r="B369" s="1057"/>
      <c r="C369" s="1068"/>
      <c r="D369" s="1062"/>
      <c r="E369" s="1062"/>
      <c r="F369" s="1057"/>
      <c r="G369" s="1062"/>
      <c r="H369" s="1058"/>
      <c r="I369" s="132" t="s">
        <v>3453</v>
      </c>
      <c r="J369" s="124" t="s">
        <v>6</v>
      </c>
      <c r="K369" s="138" t="s">
        <v>1815</v>
      </c>
      <c r="L369" s="132" t="str">
        <f>VLOOKUP(K369,CódigosRetorno!$A$2:$B$2080,2,FALSE)</f>
        <v>El comprobante que se realizo el anticipo no existe</v>
      </c>
      <c r="M369" s="131" t="s">
        <v>840</v>
      </c>
      <c r="N369" s="210"/>
    </row>
    <row r="370" spans="1:14" ht="84" x14ac:dyDescent="0.3">
      <c r="A370" s="210"/>
      <c r="B370" s="1057"/>
      <c r="C370" s="1068"/>
      <c r="D370" s="1062"/>
      <c r="E370" s="1062"/>
      <c r="F370" s="1049"/>
      <c r="G370" s="1065"/>
      <c r="H370" s="1044"/>
      <c r="I370" s="132" t="s">
        <v>3454</v>
      </c>
      <c r="J370" s="138" t="s">
        <v>203</v>
      </c>
      <c r="K370" s="138" t="s">
        <v>1817</v>
      </c>
      <c r="L370" s="132" t="str">
        <f>VLOOKUP(K370,CódigosRetorno!$A$2:$B$2080,2,FALSE)</f>
        <v>El comprobante que se realizo el anticipo no se encuentra autorizado</v>
      </c>
      <c r="M370" s="131" t="s">
        <v>172</v>
      </c>
      <c r="N370" s="210"/>
    </row>
    <row r="371" spans="1:14" ht="48" x14ac:dyDescent="0.3">
      <c r="A371" s="222"/>
      <c r="B371" s="1057"/>
      <c r="C371" s="1068"/>
      <c r="D371" s="1062"/>
      <c r="E371" s="1062"/>
      <c r="F371" s="131" t="s">
        <v>1213</v>
      </c>
      <c r="G371" s="124" t="s">
        <v>193</v>
      </c>
      <c r="H371" s="134" t="s">
        <v>3455</v>
      </c>
      <c r="I371" s="132" t="s">
        <v>3456</v>
      </c>
      <c r="J371" s="138" t="s">
        <v>6</v>
      </c>
      <c r="K371" s="140" t="s">
        <v>1820</v>
      </c>
      <c r="L371" s="132" t="str">
        <f>VLOOKUP(K371,CódigosRetorno!$A$2:$B$2080,2,FALSE)</f>
        <v>El tipo documento del emisor que realiza el anticipo debe ser 6 del catalogo de tipo de documento.</v>
      </c>
      <c r="M371" s="131" t="s">
        <v>1821</v>
      </c>
      <c r="N371" s="210"/>
    </row>
    <row r="372" spans="1:14" ht="24" x14ac:dyDescent="0.3">
      <c r="A372" s="222"/>
      <c r="B372" s="1057"/>
      <c r="C372" s="1068"/>
      <c r="D372" s="1062"/>
      <c r="E372" s="1062"/>
      <c r="F372" s="1047"/>
      <c r="G372" s="141" t="s">
        <v>1112</v>
      </c>
      <c r="H372" s="327" t="s">
        <v>1113</v>
      </c>
      <c r="I372" s="132" t="s">
        <v>1114</v>
      </c>
      <c r="J372" s="124" t="s">
        <v>203</v>
      </c>
      <c r="K372" s="138" t="s">
        <v>1115</v>
      </c>
      <c r="L372" s="132" t="str">
        <f>VLOOKUP(K372,CódigosRetorno!$A$2:$B$2080,2,FALSE)</f>
        <v>El dato ingresado como atributo @schemeName es incorrecto.</v>
      </c>
      <c r="M372" s="141" t="s">
        <v>9</v>
      </c>
      <c r="N372" s="210"/>
    </row>
    <row r="373" spans="1:14" ht="24" x14ac:dyDescent="0.3">
      <c r="A373" s="222"/>
      <c r="B373" s="1057"/>
      <c r="C373" s="1068"/>
      <c r="D373" s="1062"/>
      <c r="E373" s="1062"/>
      <c r="F373" s="1047"/>
      <c r="G373" s="141" t="s">
        <v>1045</v>
      </c>
      <c r="H373" s="327" t="s">
        <v>1046</v>
      </c>
      <c r="I373" s="132" t="s">
        <v>1047</v>
      </c>
      <c r="J373" s="124" t="s">
        <v>203</v>
      </c>
      <c r="K373" s="138" t="s">
        <v>1048</v>
      </c>
      <c r="L373" s="132" t="str">
        <f>VLOOKUP(K373,CódigosRetorno!$A$2:$B$2080,2,FALSE)</f>
        <v>El dato ingresado como atributo @schemeAgencyName es incorrecto.</v>
      </c>
      <c r="M373" s="141" t="s">
        <v>9</v>
      </c>
      <c r="N373" s="210"/>
    </row>
    <row r="374" spans="1:14" ht="48" x14ac:dyDescent="0.3">
      <c r="A374" s="222"/>
      <c r="B374" s="1049"/>
      <c r="C374" s="1060"/>
      <c r="D374" s="1065"/>
      <c r="E374" s="1065"/>
      <c r="F374" s="1047"/>
      <c r="G374" s="141" t="s">
        <v>1822</v>
      </c>
      <c r="H374" s="327" t="s">
        <v>1117</v>
      </c>
      <c r="I374" s="132" t="s">
        <v>1118</v>
      </c>
      <c r="J374" s="138" t="s">
        <v>203</v>
      </c>
      <c r="K374" s="140" t="s">
        <v>1119</v>
      </c>
      <c r="L374" s="132" t="str">
        <f>VLOOKUP(K374,CódigosRetorno!$A$2:$B$2080,2,FALSE)</f>
        <v>El dato ingresado como atributo @schemeURI es incorrecto.</v>
      </c>
      <c r="M374" s="141" t="s">
        <v>9</v>
      </c>
      <c r="N374" s="210"/>
    </row>
    <row r="375" spans="1:14" ht="36" x14ac:dyDescent="0.3">
      <c r="A375" s="222"/>
      <c r="B375" s="1048">
        <f>B348+1</f>
        <v>48</v>
      </c>
      <c r="C375" s="1059" t="s">
        <v>3457</v>
      </c>
      <c r="D375" s="1061" t="s">
        <v>60</v>
      </c>
      <c r="E375" s="1061" t="s">
        <v>179</v>
      </c>
      <c r="F375" s="131" t="s">
        <v>967</v>
      </c>
      <c r="G375" s="124" t="s">
        <v>2376</v>
      </c>
      <c r="H375" s="132" t="s">
        <v>3458</v>
      </c>
      <c r="I375" s="132" t="s">
        <v>3459</v>
      </c>
      <c r="J375" s="124" t="s">
        <v>6</v>
      </c>
      <c r="K375" s="77" t="s">
        <v>1506</v>
      </c>
      <c r="L375" s="132" t="str">
        <f>VLOOKUP(K375,CódigosRetorno!$A$2:$B$2080,2,FALSE)</f>
        <v>El dato ingresado como indicador de cargo/descuento no corresponde al valor esperado.</v>
      </c>
      <c r="M375" s="141" t="s">
        <v>9</v>
      </c>
      <c r="N375" s="210"/>
    </row>
    <row r="376" spans="1:14" ht="24" x14ac:dyDescent="0.3">
      <c r="A376" s="222"/>
      <c r="B376" s="1057"/>
      <c r="C376" s="1068"/>
      <c r="D376" s="1062"/>
      <c r="E376" s="1062"/>
      <c r="F376" s="1047" t="s">
        <v>325</v>
      </c>
      <c r="G376" s="1063" t="s">
        <v>1508</v>
      </c>
      <c r="H376" s="1042" t="s">
        <v>3460</v>
      </c>
      <c r="I376" s="132" t="s">
        <v>1632</v>
      </c>
      <c r="J376" s="138" t="s">
        <v>6</v>
      </c>
      <c r="K376" s="140" t="s">
        <v>1633</v>
      </c>
      <c r="L376" s="132" t="str">
        <f>VLOOKUP(K376,CódigosRetorno!$A$2:$B$2080,2,FALSE)</f>
        <v>El XML no contiene el tag o no existe informacion de codigo de motivo de cargo/descuento global.</v>
      </c>
      <c r="M376" s="141" t="s">
        <v>9</v>
      </c>
      <c r="N376" s="210"/>
    </row>
    <row r="377" spans="1:14" ht="24" x14ac:dyDescent="0.3">
      <c r="A377" s="222"/>
      <c r="B377" s="1057"/>
      <c r="C377" s="1068"/>
      <c r="D377" s="1062"/>
      <c r="E377" s="1062"/>
      <c r="F377" s="1047"/>
      <c r="G377" s="1063"/>
      <c r="H377" s="1042"/>
      <c r="I377" s="132" t="s">
        <v>1511</v>
      </c>
      <c r="J377" s="138" t="s">
        <v>6</v>
      </c>
      <c r="K377" s="140" t="s">
        <v>1636</v>
      </c>
      <c r="L377" s="132" t="str">
        <f>VLOOKUP(K377,CódigosRetorno!$A$2:$B$2080,2,FALSE)</f>
        <v>El dato ingresado como codigo de motivo de cargo/descuento global no es valido (catalogo nro 53)</v>
      </c>
      <c r="M377" s="131" t="s">
        <v>1513</v>
      </c>
      <c r="N377" s="210"/>
    </row>
    <row r="378" spans="1:14" ht="24" x14ac:dyDescent="0.3">
      <c r="A378" s="222"/>
      <c r="B378" s="1057"/>
      <c r="C378" s="1068"/>
      <c r="D378" s="1062"/>
      <c r="E378" s="1062"/>
      <c r="F378" s="1047"/>
      <c r="G378" s="131" t="s">
        <v>1045</v>
      </c>
      <c r="H378" s="132" t="s">
        <v>1065</v>
      </c>
      <c r="I378" s="132" t="s">
        <v>1047</v>
      </c>
      <c r="J378" s="138" t="s">
        <v>203</v>
      </c>
      <c r="K378" s="140" t="s">
        <v>1066</v>
      </c>
      <c r="L378" s="132" t="str">
        <f>VLOOKUP(K378,CódigosRetorno!$A$2:$B$2080,2,FALSE)</f>
        <v>El dato ingresado como atributo @listAgencyName es incorrecto.</v>
      </c>
      <c r="M378" s="141" t="s">
        <v>9</v>
      </c>
      <c r="N378" s="210"/>
    </row>
    <row r="379" spans="1:14" ht="24" x14ac:dyDescent="0.3">
      <c r="A379" s="222"/>
      <c r="B379" s="1057"/>
      <c r="C379" s="1068"/>
      <c r="D379" s="1062"/>
      <c r="E379" s="1062"/>
      <c r="F379" s="1047"/>
      <c r="G379" s="131" t="s">
        <v>1516</v>
      </c>
      <c r="H379" s="132" t="s">
        <v>1068</v>
      </c>
      <c r="I379" s="132" t="s">
        <v>1517</v>
      </c>
      <c r="J379" s="124" t="s">
        <v>203</v>
      </c>
      <c r="K379" s="138" t="s">
        <v>1070</v>
      </c>
      <c r="L379" s="132" t="str">
        <f>VLOOKUP(K379,CódigosRetorno!$A$2:$B$2080,2,FALSE)</f>
        <v>El dato ingresado como atributo @listName es incorrecto.</v>
      </c>
      <c r="M379" s="141" t="s">
        <v>9</v>
      </c>
      <c r="N379" s="210"/>
    </row>
    <row r="380" spans="1:14" ht="36" x14ac:dyDescent="0.3">
      <c r="A380" s="222"/>
      <c r="B380" s="1057"/>
      <c r="C380" s="1068"/>
      <c r="D380" s="1062"/>
      <c r="E380" s="1062"/>
      <c r="F380" s="1047"/>
      <c r="G380" s="131" t="s">
        <v>1518</v>
      </c>
      <c r="H380" s="132" t="s">
        <v>1072</v>
      </c>
      <c r="I380" s="132" t="s">
        <v>1519</v>
      </c>
      <c r="J380" s="138" t="s">
        <v>203</v>
      </c>
      <c r="K380" s="140" t="s">
        <v>1074</v>
      </c>
      <c r="L380" s="132" t="str">
        <f>VLOOKUP(K380,CódigosRetorno!$A$2:$B$2080,2,FALSE)</f>
        <v>El dato ingresado como atributo @listURI es incorrecto.</v>
      </c>
      <c r="M380" s="141" t="s">
        <v>9</v>
      </c>
      <c r="N380" s="210"/>
    </row>
    <row r="381" spans="1:14" ht="36" x14ac:dyDescent="0.3">
      <c r="A381" s="222"/>
      <c r="B381" s="1057"/>
      <c r="C381" s="1068"/>
      <c r="D381" s="1062"/>
      <c r="E381" s="1062"/>
      <c r="F381" s="131" t="s">
        <v>295</v>
      </c>
      <c r="G381" s="124" t="s">
        <v>296</v>
      </c>
      <c r="H381" s="132" t="s">
        <v>3461</v>
      </c>
      <c r="I381" s="132" t="s">
        <v>1396</v>
      </c>
      <c r="J381" s="138" t="s">
        <v>6</v>
      </c>
      <c r="K381" s="140" t="s">
        <v>1640</v>
      </c>
      <c r="L381" s="132" t="str">
        <f>VLOOKUP(K381,CódigosRetorno!$A$2:$B$2080,2,FALSE)</f>
        <v xml:space="preserve">El dato ingresado en cac:AllowanceCharge/cbc:Amount no cumple con el formato establecido. </v>
      </c>
      <c r="M381" s="141" t="s">
        <v>9</v>
      </c>
      <c r="N381" s="210"/>
    </row>
    <row r="382" spans="1:14" ht="24" x14ac:dyDescent="0.3">
      <c r="A382" s="222"/>
      <c r="B382" s="1049"/>
      <c r="C382" s="1068"/>
      <c r="D382" s="1065"/>
      <c r="E382" s="1065"/>
      <c r="F382" s="131" t="s">
        <v>141</v>
      </c>
      <c r="G382" s="124" t="s">
        <v>303</v>
      </c>
      <c r="H382" s="91" t="s">
        <v>1353</v>
      </c>
      <c r="I382" s="134" t="s">
        <v>1376</v>
      </c>
      <c r="J382" s="138" t="s">
        <v>6</v>
      </c>
      <c r="K382" s="140" t="s">
        <v>3314</v>
      </c>
      <c r="L382" s="132" t="str">
        <f>VLOOKUP(K382,CódigosRetorno!$A$2:$B$2080,2,FALSE)</f>
        <v>La moneda debe ser la misma en todo el documento</v>
      </c>
      <c r="M382" s="141" t="s">
        <v>9</v>
      </c>
      <c r="N382" s="210"/>
    </row>
    <row r="383" spans="1:14" ht="36" x14ac:dyDescent="0.3">
      <c r="A383" s="222"/>
      <c r="B383" s="1048">
        <f>B375+1</f>
        <v>49</v>
      </c>
      <c r="C383" s="1212" t="s">
        <v>3462</v>
      </c>
      <c r="D383" s="1061" t="s">
        <v>60</v>
      </c>
      <c r="E383" s="1061" t="s">
        <v>179</v>
      </c>
      <c r="F383" s="131" t="s">
        <v>967</v>
      </c>
      <c r="G383" s="124" t="s">
        <v>2376</v>
      </c>
      <c r="H383" s="132" t="s">
        <v>3458</v>
      </c>
      <c r="I383" s="132" t="s">
        <v>3459</v>
      </c>
      <c r="J383" s="124" t="s">
        <v>6</v>
      </c>
      <c r="K383" s="77" t="s">
        <v>1506</v>
      </c>
      <c r="L383" s="132" t="str">
        <f>VLOOKUP(K383,CódigosRetorno!$A$2:$B$2080,2,FALSE)</f>
        <v>El dato ingresado como indicador de cargo/descuento no corresponde al valor esperado.</v>
      </c>
      <c r="M383" s="141" t="s">
        <v>9</v>
      </c>
      <c r="N383" s="210"/>
    </row>
    <row r="384" spans="1:14" ht="24" x14ac:dyDescent="0.3">
      <c r="A384" s="222"/>
      <c r="B384" s="1057"/>
      <c r="C384" s="1208"/>
      <c r="D384" s="1062"/>
      <c r="E384" s="1062"/>
      <c r="F384" s="1047" t="s">
        <v>325</v>
      </c>
      <c r="G384" s="1213" t="s">
        <v>3463</v>
      </c>
      <c r="H384" s="1042" t="s">
        <v>3464</v>
      </c>
      <c r="I384" s="132" t="s">
        <v>1632</v>
      </c>
      <c r="J384" s="138" t="s">
        <v>6</v>
      </c>
      <c r="K384" s="140" t="s">
        <v>1633</v>
      </c>
      <c r="L384" s="132" t="str">
        <f>VLOOKUP(K384,CódigosRetorno!$A$2:$B$2080,2,FALSE)</f>
        <v>El XML no contiene el tag o no existe informacion de codigo de motivo de cargo/descuento global.</v>
      </c>
      <c r="M384" s="141" t="s">
        <v>9</v>
      </c>
      <c r="N384" s="210"/>
    </row>
    <row r="385" spans="1:14" ht="24" x14ac:dyDescent="0.3">
      <c r="A385" s="222"/>
      <c r="B385" s="1057"/>
      <c r="C385" s="1208"/>
      <c r="D385" s="1062"/>
      <c r="E385" s="1062"/>
      <c r="F385" s="1047"/>
      <c r="G385" s="1063"/>
      <c r="H385" s="1042"/>
      <c r="I385" s="132" t="s">
        <v>1511</v>
      </c>
      <c r="J385" s="138" t="s">
        <v>6</v>
      </c>
      <c r="K385" s="140" t="s">
        <v>1636</v>
      </c>
      <c r="L385" s="132" t="str">
        <f>VLOOKUP(K385,CódigosRetorno!$A$2:$B$2080,2,FALSE)</f>
        <v>El dato ingresado como codigo de motivo de cargo/descuento global no es valido (catalogo nro 53)</v>
      </c>
      <c r="M385" s="131" t="s">
        <v>1513</v>
      </c>
      <c r="N385" s="210"/>
    </row>
    <row r="386" spans="1:14" ht="24" x14ac:dyDescent="0.3">
      <c r="A386" s="222"/>
      <c r="B386" s="1057"/>
      <c r="C386" s="1208"/>
      <c r="D386" s="1062"/>
      <c r="E386" s="1062"/>
      <c r="F386" s="1047"/>
      <c r="G386" s="131" t="s">
        <v>1045</v>
      </c>
      <c r="H386" s="132" t="s">
        <v>1065</v>
      </c>
      <c r="I386" s="132" t="s">
        <v>1047</v>
      </c>
      <c r="J386" s="138" t="s">
        <v>203</v>
      </c>
      <c r="K386" s="140" t="s">
        <v>1066</v>
      </c>
      <c r="L386" s="132" t="str">
        <f>VLOOKUP(K386,CódigosRetorno!$A$2:$B$2080,2,FALSE)</f>
        <v>El dato ingresado como atributo @listAgencyName es incorrecto.</v>
      </c>
      <c r="M386" s="141" t="s">
        <v>9</v>
      </c>
      <c r="N386" s="210"/>
    </row>
    <row r="387" spans="1:14" ht="24" x14ac:dyDescent="0.3">
      <c r="A387" s="222"/>
      <c r="B387" s="1057"/>
      <c r="C387" s="1208"/>
      <c r="D387" s="1062"/>
      <c r="E387" s="1062"/>
      <c r="F387" s="1047"/>
      <c r="G387" s="131" t="s">
        <v>1516</v>
      </c>
      <c r="H387" s="132" t="s">
        <v>1068</v>
      </c>
      <c r="I387" s="132" t="s">
        <v>1517</v>
      </c>
      <c r="J387" s="124" t="s">
        <v>203</v>
      </c>
      <c r="K387" s="138" t="s">
        <v>1070</v>
      </c>
      <c r="L387" s="132" t="str">
        <f>VLOOKUP(K387,CódigosRetorno!$A$2:$B$2080,2,FALSE)</f>
        <v>El dato ingresado como atributo @listName es incorrecto.</v>
      </c>
      <c r="M387" s="141" t="s">
        <v>9</v>
      </c>
      <c r="N387" s="210"/>
    </row>
    <row r="388" spans="1:14" ht="36" x14ac:dyDescent="0.3">
      <c r="A388" s="222"/>
      <c r="B388" s="1057"/>
      <c r="C388" s="1208"/>
      <c r="D388" s="1062"/>
      <c r="E388" s="1062"/>
      <c r="F388" s="1047"/>
      <c r="G388" s="131" t="s">
        <v>1518</v>
      </c>
      <c r="H388" s="132" t="s">
        <v>1072</v>
      </c>
      <c r="I388" s="132" t="s">
        <v>1519</v>
      </c>
      <c r="J388" s="138" t="s">
        <v>203</v>
      </c>
      <c r="K388" s="140" t="s">
        <v>1074</v>
      </c>
      <c r="L388" s="132" t="str">
        <f>VLOOKUP(K388,CódigosRetorno!$A$2:$B$2080,2,FALSE)</f>
        <v>El dato ingresado como atributo @listURI es incorrecto.</v>
      </c>
      <c r="M388" s="141" t="s">
        <v>9</v>
      </c>
      <c r="N388" s="210"/>
    </row>
    <row r="389" spans="1:14" ht="36" x14ac:dyDescent="0.3">
      <c r="A389" s="222"/>
      <c r="B389" s="1057"/>
      <c r="C389" s="1208"/>
      <c r="D389" s="1062"/>
      <c r="E389" s="1062"/>
      <c r="F389" s="131" t="s">
        <v>295</v>
      </c>
      <c r="G389" s="124" t="s">
        <v>296</v>
      </c>
      <c r="H389" s="132" t="s">
        <v>3465</v>
      </c>
      <c r="I389" s="132" t="s">
        <v>1396</v>
      </c>
      <c r="J389" s="138" t="s">
        <v>6</v>
      </c>
      <c r="K389" s="140" t="s">
        <v>1640</v>
      </c>
      <c r="L389" s="132" t="str">
        <f>VLOOKUP(K389,CódigosRetorno!$A$2:$B$2080,2,FALSE)</f>
        <v xml:space="preserve">El dato ingresado en cac:AllowanceCharge/cbc:Amount no cumple con el formato establecido. </v>
      </c>
      <c r="M389" s="141" t="s">
        <v>9</v>
      </c>
      <c r="N389" s="210"/>
    </row>
    <row r="390" spans="1:14" ht="24" x14ac:dyDescent="0.3">
      <c r="A390" s="222"/>
      <c r="B390" s="1049"/>
      <c r="C390" s="1208"/>
      <c r="D390" s="1065"/>
      <c r="E390" s="1065"/>
      <c r="F390" s="131" t="s">
        <v>141</v>
      </c>
      <c r="G390" s="124" t="s">
        <v>303</v>
      </c>
      <c r="H390" s="91" t="s">
        <v>1353</v>
      </c>
      <c r="I390" s="134" t="s">
        <v>1376</v>
      </c>
      <c r="J390" s="138" t="s">
        <v>6</v>
      </c>
      <c r="K390" s="140" t="s">
        <v>3314</v>
      </c>
      <c r="L390" s="132" t="str">
        <f>VLOOKUP(K390,CódigosRetorno!$A$2:$B$2080,2,FALSE)</f>
        <v>La moneda debe ser la misma en todo el documento</v>
      </c>
      <c r="M390" s="141" t="s">
        <v>9</v>
      </c>
      <c r="N390" s="210"/>
    </row>
    <row r="391" spans="1:14" ht="24" x14ac:dyDescent="0.3">
      <c r="A391" s="210"/>
      <c r="B391" s="1047">
        <f>B383+1</f>
        <v>50</v>
      </c>
      <c r="C391" s="1042" t="s">
        <v>1823</v>
      </c>
      <c r="D391" s="1061" t="s">
        <v>60</v>
      </c>
      <c r="E391" s="1062" t="s">
        <v>179</v>
      </c>
      <c r="F391" s="131" t="s">
        <v>295</v>
      </c>
      <c r="G391" s="124" t="s">
        <v>296</v>
      </c>
      <c r="H391" s="134" t="s">
        <v>3466</v>
      </c>
      <c r="I391" s="134" t="s">
        <v>1825</v>
      </c>
      <c r="J391" s="138" t="s">
        <v>6</v>
      </c>
      <c r="K391" s="140" t="s">
        <v>1826</v>
      </c>
      <c r="L391" s="132" t="str">
        <f>VLOOKUP(K391,CódigosRetorno!$A$2:$B$2080,2,FALSE)</f>
        <v>Total de anticipos diferente a los montos anticipados por documento.</v>
      </c>
      <c r="M391" s="141" t="s">
        <v>9</v>
      </c>
      <c r="N391" s="210"/>
    </row>
    <row r="392" spans="1:14" ht="24" x14ac:dyDescent="0.3">
      <c r="A392" s="210"/>
      <c r="B392" s="1047"/>
      <c r="C392" s="1042"/>
      <c r="D392" s="1065"/>
      <c r="E392" s="1062"/>
      <c r="F392" s="131" t="s">
        <v>141</v>
      </c>
      <c r="G392" s="124" t="s">
        <v>3218</v>
      </c>
      <c r="H392" s="327" t="s">
        <v>1353</v>
      </c>
      <c r="I392" s="134" t="s">
        <v>1376</v>
      </c>
      <c r="J392" s="138" t="s">
        <v>6</v>
      </c>
      <c r="K392" s="140" t="s">
        <v>3314</v>
      </c>
      <c r="L392" s="132" t="str">
        <f>VLOOKUP(K392,CódigosRetorno!$A$2:$B$2080,2,FALSE)</f>
        <v>La moneda debe ser la misma en todo el documento</v>
      </c>
      <c r="M392" s="131" t="s">
        <v>1080</v>
      </c>
      <c r="N392" s="210"/>
    </row>
    <row r="393" spans="1:14" x14ac:dyDescent="0.3">
      <c r="A393" s="210"/>
      <c r="B393" s="459" t="s">
        <v>2926</v>
      </c>
      <c r="C393" s="496"/>
      <c r="D393" s="496"/>
      <c r="E393" s="503"/>
      <c r="F393" s="503"/>
      <c r="G393" s="503"/>
      <c r="H393" s="504"/>
      <c r="I393" s="505"/>
      <c r="J393" s="505"/>
      <c r="K393" s="471" t="s">
        <v>9</v>
      </c>
      <c r="L393" s="504" t="str">
        <f>VLOOKUP(K393,CódigosRetorno!$A$2:$B$2080,2,FALSE)</f>
        <v>-</v>
      </c>
      <c r="M393" s="505"/>
      <c r="N393" s="210"/>
    </row>
    <row r="394" spans="1:14" ht="24" x14ac:dyDescent="0.3">
      <c r="A394" s="210"/>
      <c r="B394" s="1048">
        <f>+B391+1</f>
        <v>51</v>
      </c>
      <c r="C394" s="1059" t="s">
        <v>3467</v>
      </c>
      <c r="D394" s="1063" t="s">
        <v>60</v>
      </c>
      <c r="E394" s="1047" t="s">
        <v>179</v>
      </c>
      <c r="F394" s="1048" t="s">
        <v>655</v>
      </c>
      <c r="G394" s="1061" t="s">
        <v>3468</v>
      </c>
      <c r="H394" s="1043" t="s">
        <v>3469</v>
      </c>
      <c r="I394" s="134" t="s">
        <v>1681</v>
      </c>
      <c r="J394" s="138" t="s">
        <v>6</v>
      </c>
      <c r="K394" s="138" t="s">
        <v>1682</v>
      </c>
      <c r="L394" s="132" t="str">
        <f>VLOOKUP(K394,CódigosRetorno!$A$2:$B$2080,2,FALSE)</f>
        <v>El valor del atributo no se encuentra en el catálogo</v>
      </c>
      <c r="M394" s="131" t="s">
        <v>1554</v>
      </c>
      <c r="N394" s="210"/>
    </row>
    <row r="395" spans="1:14" ht="24" x14ac:dyDescent="0.3">
      <c r="A395" s="210"/>
      <c r="B395" s="1057"/>
      <c r="C395" s="1068"/>
      <c r="D395" s="1063"/>
      <c r="E395" s="1047"/>
      <c r="F395" s="1049"/>
      <c r="G395" s="1062"/>
      <c r="H395" s="1044"/>
      <c r="I395" s="132" t="s">
        <v>1683</v>
      </c>
      <c r="J395" s="140" t="s">
        <v>6</v>
      </c>
      <c r="K395" s="140" t="s">
        <v>1684</v>
      </c>
      <c r="L395" s="132" t="str">
        <f>VLOOKUP(K395,CódigosRetorno!$A$2:$B$2080,2,FALSE)</f>
        <v>El codigo de leyenda no debe repetirse en el comprobante.</v>
      </c>
      <c r="M395" s="141" t="s">
        <v>9</v>
      </c>
      <c r="N395" s="210"/>
    </row>
    <row r="396" spans="1:14" ht="60" x14ac:dyDescent="0.3">
      <c r="A396" s="210"/>
      <c r="B396" s="1049"/>
      <c r="C396" s="1060"/>
      <c r="D396" s="1063"/>
      <c r="E396" s="1047"/>
      <c r="F396" s="131" t="s">
        <v>1127</v>
      </c>
      <c r="G396" s="1065"/>
      <c r="H396" s="134" t="s">
        <v>3470</v>
      </c>
      <c r="I396" s="132" t="s">
        <v>1695</v>
      </c>
      <c r="J396" s="138" t="s">
        <v>6</v>
      </c>
      <c r="K396" s="140" t="s">
        <v>1696</v>
      </c>
      <c r="L396" s="132" t="str">
        <f>VLOOKUP(K396,CódigosRetorno!$A$2:$B$2080,2,FALSE)</f>
        <v>El dato ingresado en descripcion de leyenda no cumple con el formato establecido.</v>
      </c>
      <c r="M396" s="141" t="s">
        <v>9</v>
      </c>
      <c r="N396" s="210"/>
    </row>
    <row r="397" spans="1:14" ht="96" x14ac:dyDescent="0.3">
      <c r="A397" s="210"/>
      <c r="B397" s="1047">
        <f>B394+1</f>
        <v>52</v>
      </c>
      <c r="C397" s="1042" t="s">
        <v>1244</v>
      </c>
      <c r="D397" s="1063" t="s">
        <v>60</v>
      </c>
      <c r="E397" s="1063" t="s">
        <v>179</v>
      </c>
      <c r="F397" s="1047" t="s">
        <v>223</v>
      </c>
      <c r="G397" s="1063"/>
      <c r="H397" s="1094" t="s">
        <v>3471</v>
      </c>
      <c r="I397" s="134" t="s">
        <v>1246</v>
      </c>
      <c r="J397" s="138" t="s">
        <v>203</v>
      </c>
      <c r="K397" s="140" t="s">
        <v>1247</v>
      </c>
      <c r="L397" s="132" t="str">
        <f>VLOOKUP(K397,CódigosRetorno!$A$2:$B$2080,2,FALSE)</f>
        <v>El ID de las guias debe tener informacion de la SERIE-NUMERO de guia.</v>
      </c>
      <c r="M397" s="131" t="s">
        <v>9</v>
      </c>
      <c r="N397" s="210"/>
    </row>
    <row r="398" spans="1:14" ht="36" x14ac:dyDescent="0.3">
      <c r="A398" s="210"/>
      <c r="B398" s="1047"/>
      <c r="C398" s="1042"/>
      <c r="D398" s="1063"/>
      <c r="E398" s="1063"/>
      <c r="F398" s="1047"/>
      <c r="G398" s="1063"/>
      <c r="H398" s="1094"/>
      <c r="I398" s="134" t="s">
        <v>3472</v>
      </c>
      <c r="J398" s="138" t="s">
        <v>6</v>
      </c>
      <c r="K398" s="140" t="s">
        <v>1249</v>
      </c>
      <c r="L398" s="132" t="str">
        <f>VLOOKUP(K398,CódigosRetorno!$A$2:$B$2080,2,FALSE)</f>
        <v>El comprobante contiene un tipo y número de Guía de Remisión repetido</v>
      </c>
      <c r="M398" s="131" t="s">
        <v>9</v>
      </c>
      <c r="N398" s="210"/>
    </row>
    <row r="399" spans="1:14" ht="36" x14ac:dyDescent="0.3">
      <c r="A399" s="210"/>
      <c r="B399" s="1047"/>
      <c r="C399" s="1042"/>
      <c r="D399" s="1063"/>
      <c r="E399" s="1063"/>
      <c r="F399" s="1047" t="s">
        <v>325</v>
      </c>
      <c r="G399" s="124" t="s">
        <v>326</v>
      </c>
      <c r="H399" s="134" t="s">
        <v>3473</v>
      </c>
      <c r="I399" s="132" t="s">
        <v>3474</v>
      </c>
      <c r="J399" s="138" t="s">
        <v>203</v>
      </c>
      <c r="K399" s="140" t="s">
        <v>1252</v>
      </c>
      <c r="L399" s="132" t="str">
        <f>VLOOKUP(K399,CódigosRetorno!$A$2:$B$2080,2,FALSE)</f>
        <v>El DocumentTypeCode de las guias debe ser 09 o 31</v>
      </c>
      <c r="M399" s="131" t="s">
        <v>1064</v>
      </c>
      <c r="N399" s="210"/>
    </row>
    <row r="400" spans="1:14" ht="24" x14ac:dyDescent="0.3">
      <c r="A400" s="210"/>
      <c r="B400" s="1047"/>
      <c r="C400" s="1042"/>
      <c r="D400" s="1063"/>
      <c r="E400" s="1063"/>
      <c r="F400" s="1047"/>
      <c r="G400" s="131" t="s">
        <v>1045</v>
      </c>
      <c r="H400" s="134" t="s">
        <v>1065</v>
      </c>
      <c r="I400" s="132" t="s">
        <v>1047</v>
      </c>
      <c r="J400" s="124" t="s">
        <v>203</v>
      </c>
      <c r="K400" s="138" t="s">
        <v>1066</v>
      </c>
      <c r="L400" s="132" t="str">
        <f>VLOOKUP(K400,CódigosRetorno!$A$2:$B$2080,2,FALSE)</f>
        <v>El dato ingresado como atributo @listAgencyName es incorrecto.</v>
      </c>
      <c r="M400" s="141" t="s">
        <v>9</v>
      </c>
      <c r="N400" s="210"/>
    </row>
    <row r="401" spans="1:14" ht="24" x14ac:dyDescent="0.3">
      <c r="A401" s="210"/>
      <c r="B401" s="1047"/>
      <c r="C401" s="1042"/>
      <c r="D401" s="1063"/>
      <c r="E401" s="1063"/>
      <c r="F401" s="1047"/>
      <c r="G401" s="131" t="s">
        <v>1253</v>
      </c>
      <c r="H401" s="134" t="s">
        <v>1068</v>
      </c>
      <c r="I401" s="132" t="s">
        <v>1069</v>
      </c>
      <c r="J401" s="138" t="s">
        <v>203</v>
      </c>
      <c r="K401" s="140" t="s">
        <v>1070</v>
      </c>
      <c r="L401" s="132" t="str">
        <f>VLOOKUP(K401,CódigosRetorno!$A$2:$B$2080,2,FALSE)</f>
        <v>El dato ingresado como atributo @listName es incorrecto.</v>
      </c>
      <c r="M401" s="141" t="s">
        <v>9</v>
      </c>
      <c r="N401" s="210"/>
    </row>
    <row r="402" spans="1:14" ht="36" x14ac:dyDescent="0.3">
      <c r="A402" s="210"/>
      <c r="B402" s="1047"/>
      <c r="C402" s="1042"/>
      <c r="D402" s="1063"/>
      <c r="E402" s="1063"/>
      <c r="F402" s="1047"/>
      <c r="G402" s="131" t="s">
        <v>1071</v>
      </c>
      <c r="H402" s="134" t="s">
        <v>1072</v>
      </c>
      <c r="I402" s="132" t="s">
        <v>1073</v>
      </c>
      <c r="J402" s="138" t="s">
        <v>203</v>
      </c>
      <c r="K402" s="140" t="s">
        <v>1074</v>
      </c>
      <c r="L402" s="132" t="str">
        <f>VLOOKUP(K402,CódigosRetorno!$A$2:$B$2080,2,FALSE)</f>
        <v>El dato ingresado como atributo @listURI es incorrecto.</v>
      </c>
      <c r="M402" s="141" t="s">
        <v>9</v>
      </c>
      <c r="N402" s="210"/>
    </row>
    <row r="403" spans="1:14" ht="48" x14ac:dyDescent="0.3">
      <c r="A403" s="210"/>
      <c r="B403" s="1047">
        <f>B397+1</f>
        <v>53</v>
      </c>
      <c r="C403" s="1042" t="s">
        <v>1254</v>
      </c>
      <c r="D403" s="1063" t="s">
        <v>60</v>
      </c>
      <c r="E403" s="1063" t="s">
        <v>179</v>
      </c>
      <c r="F403" s="1047" t="s">
        <v>223</v>
      </c>
      <c r="G403" s="1063"/>
      <c r="H403" s="1094" t="s">
        <v>3475</v>
      </c>
      <c r="I403" s="132" t="s">
        <v>1256</v>
      </c>
      <c r="J403" s="138" t="s">
        <v>203</v>
      </c>
      <c r="K403" s="140" t="s">
        <v>1257</v>
      </c>
      <c r="L403" s="132" t="str">
        <f>VLOOKUP(K403,CódigosRetorno!$A$2:$B$2080,2,FALSE)</f>
        <v>El ID de los documentos relacionados no cumplen con el estandar.</v>
      </c>
      <c r="M403" s="131" t="s">
        <v>9</v>
      </c>
      <c r="N403" s="210"/>
    </row>
    <row r="404" spans="1:14" ht="36" x14ac:dyDescent="0.3">
      <c r="A404" s="210"/>
      <c r="B404" s="1047"/>
      <c r="C404" s="1042"/>
      <c r="D404" s="1063"/>
      <c r="E404" s="1063"/>
      <c r="F404" s="1047"/>
      <c r="G404" s="1063"/>
      <c r="H404" s="1094"/>
      <c r="I404" s="134" t="s">
        <v>3476</v>
      </c>
      <c r="J404" s="138" t="s">
        <v>6</v>
      </c>
      <c r="K404" s="140" t="s">
        <v>1259</v>
      </c>
      <c r="L404" s="132" t="str">
        <f>VLOOKUP(K404,CódigosRetorno!$A$2:$B$2080,2,FALSE)</f>
        <v>El comprobante contiene un tipo y número de Documento Relacionado repetido</v>
      </c>
      <c r="M404" s="131" t="s">
        <v>9</v>
      </c>
      <c r="N404" s="210"/>
    </row>
    <row r="405" spans="1:14" ht="36" x14ac:dyDescent="0.3">
      <c r="A405" s="210"/>
      <c r="B405" s="1047"/>
      <c r="C405" s="1042"/>
      <c r="D405" s="1063"/>
      <c r="E405" s="1063"/>
      <c r="F405" s="131" t="s">
        <v>325</v>
      </c>
      <c r="G405" s="124" t="s">
        <v>1260</v>
      </c>
      <c r="H405" s="134" t="s">
        <v>3477</v>
      </c>
      <c r="I405" s="132" t="s">
        <v>3478</v>
      </c>
      <c r="J405" s="138" t="s">
        <v>203</v>
      </c>
      <c r="K405" s="140" t="s">
        <v>1263</v>
      </c>
      <c r="L405" s="132" t="str">
        <f>VLOOKUP(K405,CódigosRetorno!$A$2:$B$2080,2,FALSE)</f>
        <v>El DocumentTypeCode de Otros documentos relacionados tiene valores incorrectos.</v>
      </c>
      <c r="M405" s="131" t="s">
        <v>1264</v>
      </c>
      <c r="N405" s="210"/>
    </row>
    <row r="406" spans="1:14" ht="24" x14ac:dyDescent="0.3">
      <c r="A406" s="210"/>
      <c r="B406" s="1047"/>
      <c r="C406" s="1042"/>
      <c r="D406" s="1063"/>
      <c r="E406" s="1063"/>
      <c r="F406" s="1047"/>
      <c r="G406" s="131" t="s">
        <v>1045</v>
      </c>
      <c r="H406" s="134" t="s">
        <v>1065</v>
      </c>
      <c r="I406" s="132" t="s">
        <v>1047</v>
      </c>
      <c r="J406" s="124" t="s">
        <v>203</v>
      </c>
      <c r="K406" s="138" t="s">
        <v>1066</v>
      </c>
      <c r="L406" s="132" t="str">
        <f>VLOOKUP(K406,CódigosRetorno!$A$2:$B$2080,2,FALSE)</f>
        <v>El dato ingresado como atributo @listAgencyName es incorrecto.</v>
      </c>
      <c r="M406" s="141" t="s">
        <v>9</v>
      </c>
      <c r="N406" s="210"/>
    </row>
    <row r="407" spans="1:14" ht="24" x14ac:dyDescent="0.3">
      <c r="A407" s="210"/>
      <c r="B407" s="1047"/>
      <c r="C407" s="1042"/>
      <c r="D407" s="1063"/>
      <c r="E407" s="1063"/>
      <c r="F407" s="1047"/>
      <c r="G407" s="131" t="s">
        <v>1265</v>
      </c>
      <c r="H407" s="134" t="s">
        <v>1068</v>
      </c>
      <c r="I407" s="132" t="s">
        <v>3479</v>
      </c>
      <c r="J407" s="138" t="s">
        <v>203</v>
      </c>
      <c r="K407" s="140" t="s">
        <v>1070</v>
      </c>
      <c r="L407" s="132" t="str">
        <f>VLOOKUP(K407,CódigosRetorno!$A$2:$B$2080,2,FALSE)</f>
        <v>El dato ingresado como atributo @listName es incorrecto.</v>
      </c>
      <c r="M407" s="141" t="s">
        <v>9</v>
      </c>
      <c r="N407" s="210"/>
    </row>
    <row r="408" spans="1:14" ht="36" x14ac:dyDescent="0.3">
      <c r="A408" s="210"/>
      <c r="B408" s="1047"/>
      <c r="C408" s="1042"/>
      <c r="D408" s="1063"/>
      <c r="E408" s="1063"/>
      <c r="F408" s="1047"/>
      <c r="G408" s="131" t="s">
        <v>1266</v>
      </c>
      <c r="H408" s="134" t="s">
        <v>1072</v>
      </c>
      <c r="I408" s="132" t="s">
        <v>1267</v>
      </c>
      <c r="J408" s="138" t="s">
        <v>203</v>
      </c>
      <c r="K408" s="140" t="s">
        <v>1074</v>
      </c>
      <c r="L408" s="132" t="str">
        <f>VLOOKUP(K408,CódigosRetorno!$A$2:$B$2080,2,FALSE)</f>
        <v>El dato ingresado como atributo @listURI es incorrecto.</v>
      </c>
      <c r="M408" s="141" t="s">
        <v>9</v>
      </c>
      <c r="N408" s="210"/>
    </row>
    <row r="409" spans="1:14" x14ac:dyDescent="0.3">
      <c r="A409" s="210"/>
      <c r="B409" s="210"/>
      <c r="C409" s="210"/>
      <c r="D409" s="210"/>
      <c r="E409" s="210"/>
      <c r="F409" s="210"/>
      <c r="G409" s="210"/>
      <c r="H409" s="210"/>
      <c r="I409" s="210"/>
      <c r="J409" s="210"/>
      <c r="K409" s="210"/>
      <c r="L409" s="210"/>
      <c r="M409" s="210"/>
      <c r="N409" s="210"/>
    </row>
  </sheetData>
  <mergeCells count="470">
    <mergeCell ref="H403:H404"/>
    <mergeCell ref="F406:F408"/>
    <mergeCell ref="B403:B408"/>
    <mergeCell ref="C403:C408"/>
    <mergeCell ref="D403:D408"/>
    <mergeCell ref="E403:E408"/>
    <mergeCell ref="F403:F404"/>
    <mergeCell ref="G403:G404"/>
    <mergeCell ref="B394:B396"/>
    <mergeCell ref="C394:C396"/>
    <mergeCell ref="D394:D396"/>
    <mergeCell ref="E394:E396"/>
    <mergeCell ref="F394:F395"/>
    <mergeCell ref="G394:G396"/>
    <mergeCell ref="H394:H395"/>
    <mergeCell ref="B397:B402"/>
    <mergeCell ref="C397:C402"/>
    <mergeCell ref="D397:D402"/>
    <mergeCell ref="E397:E402"/>
    <mergeCell ref="F397:F398"/>
    <mergeCell ref="G397:G398"/>
    <mergeCell ref="H397:H398"/>
    <mergeCell ref="F399:F402"/>
    <mergeCell ref="B383:B390"/>
    <mergeCell ref="C383:C390"/>
    <mergeCell ref="D383:D390"/>
    <mergeCell ref="E383:E390"/>
    <mergeCell ref="F384:F385"/>
    <mergeCell ref="G384:G385"/>
    <mergeCell ref="H384:H385"/>
    <mergeCell ref="F386:F388"/>
    <mergeCell ref="B391:B392"/>
    <mergeCell ref="C391:C392"/>
    <mergeCell ref="D391:D392"/>
    <mergeCell ref="E391:E392"/>
    <mergeCell ref="F364:F366"/>
    <mergeCell ref="F367:F370"/>
    <mergeCell ref="G367:G370"/>
    <mergeCell ref="H367:H370"/>
    <mergeCell ref="F372:F374"/>
    <mergeCell ref="B375:B382"/>
    <mergeCell ref="C375:C382"/>
    <mergeCell ref="D375:D382"/>
    <mergeCell ref="E375:E382"/>
    <mergeCell ref="F376:F377"/>
    <mergeCell ref="B348:B374"/>
    <mergeCell ref="C348:C374"/>
    <mergeCell ref="D348:D374"/>
    <mergeCell ref="E348:E374"/>
    <mergeCell ref="G376:G377"/>
    <mergeCell ref="H376:H377"/>
    <mergeCell ref="F378:F380"/>
    <mergeCell ref="F353:F354"/>
    <mergeCell ref="G353:G354"/>
    <mergeCell ref="H353:H354"/>
    <mergeCell ref="F357:F361"/>
    <mergeCell ref="G357:G359"/>
    <mergeCell ref="H357:H359"/>
    <mergeCell ref="F344:F345"/>
    <mergeCell ref="G344:G345"/>
    <mergeCell ref="H344:H345"/>
    <mergeCell ref="F348:F352"/>
    <mergeCell ref="G348:G350"/>
    <mergeCell ref="H348:H350"/>
    <mergeCell ref="B344:B346"/>
    <mergeCell ref="C344:C346"/>
    <mergeCell ref="D344:D346"/>
    <mergeCell ref="E344:E346"/>
    <mergeCell ref="H332:H336"/>
    <mergeCell ref="B338:B341"/>
    <mergeCell ref="C338:C341"/>
    <mergeCell ref="D338:D341"/>
    <mergeCell ref="E338:E341"/>
    <mergeCell ref="F338:F340"/>
    <mergeCell ref="G338:G340"/>
    <mergeCell ref="H338:H340"/>
    <mergeCell ref="B332:B337"/>
    <mergeCell ref="C332:C337"/>
    <mergeCell ref="D332:D337"/>
    <mergeCell ref="E332:E337"/>
    <mergeCell ref="F332:F336"/>
    <mergeCell ref="G332:G336"/>
    <mergeCell ref="B342:B343"/>
    <mergeCell ref="C342:C343"/>
    <mergeCell ref="D342:D343"/>
    <mergeCell ref="E342:E343"/>
    <mergeCell ref="H315:H317"/>
    <mergeCell ref="F319:F320"/>
    <mergeCell ref="G319:G320"/>
    <mergeCell ref="H319:H320"/>
    <mergeCell ref="F322:F324"/>
    <mergeCell ref="G322:G324"/>
    <mergeCell ref="H322:H324"/>
    <mergeCell ref="B315:B331"/>
    <mergeCell ref="C315:C331"/>
    <mergeCell ref="D315:D331"/>
    <mergeCell ref="E315:E331"/>
    <mergeCell ref="F315:F317"/>
    <mergeCell ref="G315:G317"/>
    <mergeCell ref="F325:F327"/>
    <mergeCell ref="F328:F329"/>
    <mergeCell ref="G328:G329"/>
    <mergeCell ref="H328:H329"/>
    <mergeCell ref="F330:F331"/>
    <mergeCell ref="G330:G331"/>
    <mergeCell ref="H330:H331"/>
    <mergeCell ref="H311:H312"/>
    <mergeCell ref="F313:F314"/>
    <mergeCell ref="G313:G314"/>
    <mergeCell ref="H298:H300"/>
    <mergeCell ref="F302:F303"/>
    <mergeCell ref="G302:G303"/>
    <mergeCell ref="H302:H303"/>
    <mergeCell ref="F305:F307"/>
    <mergeCell ref="G305:G307"/>
    <mergeCell ref="H305:H307"/>
    <mergeCell ref="B298:B314"/>
    <mergeCell ref="C298:C314"/>
    <mergeCell ref="D298:D314"/>
    <mergeCell ref="E298:E307"/>
    <mergeCell ref="F298:F300"/>
    <mergeCell ref="G298:G300"/>
    <mergeCell ref="E308:E310"/>
    <mergeCell ref="F308:F310"/>
    <mergeCell ref="E311:E314"/>
    <mergeCell ref="F311:F312"/>
    <mergeCell ref="G311:G312"/>
    <mergeCell ref="H279:H283"/>
    <mergeCell ref="F285:F286"/>
    <mergeCell ref="G285:G286"/>
    <mergeCell ref="H285:H286"/>
    <mergeCell ref="F288:F290"/>
    <mergeCell ref="G288:G290"/>
    <mergeCell ref="H288:H290"/>
    <mergeCell ref="B279:B297"/>
    <mergeCell ref="C279:C297"/>
    <mergeCell ref="D279:D297"/>
    <mergeCell ref="E279:E297"/>
    <mergeCell ref="F279:F283"/>
    <mergeCell ref="G279:G283"/>
    <mergeCell ref="F291:F293"/>
    <mergeCell ref="F294:F295"/>
    <mergeCell ref="G294:G295"/>
    <mergeCell ref="H294:H295"/>
    <mergeCell ref="F296:F297"/>
    <mergeCell ref="G296:G297"/>
    <mergeCell ref="H296:H297"/>
    <mergeCell ref="H275:H276"/>
    <mergeCell ref="F277:F278"/>
    <mergeCell ref="G277:G278"/>
    <mergeCell ref="H277:H278"/>
    <mergeCell ref="H257:H264"/>
    <mergeCell ref="F265:F267"/>
    <mergeCell ref="G266:G267"/>
    <mergeCell ref="H266:H267"/>
    <mergeCell ref="F269:F271"/>
    <mergeCell ref="G269:G271"/>
    <mergeCell ref="H269:H271"/>
    <mergeCell ref="B257:B278"/>
    <mergeCell ref="C257:C278"/>
    <mergeCell ref="D257:D278"/>
    <mergeCell ref="E257:E271"/>
    <mergeCell ref="F257:F264"/>
    <mergeCell ref="G257:G264"/>
    <mergeCell ref="E272:E274"/>
    <mergeCell ref="F272:F274"/>
    <mergeCell ref="E275:E278"/>
    <mergeCell ref="F275:F276"/>
    <mergeCell ref="G275:G276"/>
    <mergeCell ref="H240:H242"/>
    <mergeCell ref="F244:F245"/>
    <mergeCell ref="G244:G245"/>
    <mergeCell ref="H244:H245"/>
    <mergeCell ref="F247:F249"/>
    <mergeCell ref="G247:G249"/>
    <mergeCell ref="H247:H249"/>
    <mergeCell ref="B240:B256"/>
    <mergeCell ref="C240:C256"/>
    <mergeCell ref="D240:D256"/>
    <mergeCell ref="E240:E249"/>
    <mergeCell ref="F240:F242"/>
    <mergeCell ref="G240:G242"/>
    <mergeCell ref="E250:E252"/>
    <mergeCell ref="F250:F252"/>
    <mergeCell ref="E253:E256"/>
    <mergeCell ref="F253:F254"/>
    <mergeCell ref="G253:G254"/>
    <mergeCell ref="F255:F256"/>
    <mergeCell ref="G255:G256"/>
    <mergeCell ref="F231:F232"/>
    <mergeCell ref="G231:G232"/>
    <mergeCell ref="H231:H232"/>
    <mergeCell ref="B235:B239"/>
    <mergeCell ref="C235:C239"/>
    <mergeCell ref="D235:D239"/>
    <mergeCell ref="E235:E239"/>
    <mergeCell ref="F235:F239"/>
    <mergeCell ref="G235:G238"/>
    <mergeCell ref="H235:H238"/>
    <mergeCell ref="B218:B233"/>
    <mergeCell ref="C218:C233"/>
    <mergeCell ref="D218:D233"/>
    <mergeCell ref="E218:E233"/>
    <mergeCell ref="H220:H221"/>
    <mergeCell ref="F223:F224"/>
    <mergeCell ref="G223:G224"/>
    <mergeCell ref="H223:H224"/>
    <mergeCell ref="F225:F230"/>
    <mergeCell ref="G225:G227"/>
    <mergeCell ref="H225:H227"/>
    <mergeCell ref="H209:H211"/>
    <mergeCell ref="F215:F216"/>
    <mergeCell ref="G215:G216"/>
    <mergeCell ref="H215:H216"/>
    <mergeCell ref="F220:F221"/>
    <mergeCell ref="G220:G221"/>
    <mergeCell ref="H200:H201"/>
    <mergeCell ref="F203:F204"/>
    <mergeCell ref="G203:G204"/>
    <mergeCell ref="H203:H204"/>
    <mergeCell ref="F206:F208"/>
    <mergeCell ref="G206:G208"/>
    <mergeCell ref="H206:H208"/>
    <mergeCell ref="B200:B217"/>
    <mergeCell ref="C200:C217"/>
    <mergeCell ref="D200:D217"/>
    <mergeCell ref="E200:E217"/>
    <mergeCell ref="F200:F201"/>
    <mergeCell ref="G200:G201"/>
    <mergeCell ref="F209:F214"/>
    <mergeCell ref="G209:G211"/>
    <mergeCell ref="B169:B199"/>
    <mergeCell ref="C169:C199"/>
    <mergeCell ref="D169:D199"/>
    <mergeCell ref="E169:E199"/>
    <mergeCell ref="F169:F170"/>
    <mergeCell ref="G169:G170"/>
    <mergeCell ref="H169:H170"/>
    <mergeCell ref="F172:F178"/>
    <mergeCell ref="F189:F196"/>
    <mergeCell ref="G189:G193"/>
    <mergeCell ref="H189:H193"/>
    <mergeCell ref="F197:F198"/>
    <mergeCell ref="G197:G198"/>
    <mergeCell ref="H197:H198"/>
    <mergeCell ref="G172:G177"/>
    <mergeCell ref="H172:H177"/>
    <mergeCell ref="F179:F182"/>
    <mergeCell ref="G179:G182"/>
    <mergeCell ref="H179:H182"/>
    <mergeCell ref="F183:F188"/>
    <mergeCell ref="G183:G185"/>
    <mergeCell ref="H183:H185"/>
    <mergeCell ref="F159:F160"/>
    <mergeCell ref="G159:G160"/>
    <mergeCell ref="H159:H160"/>
    <mergeCell ref="B164:B168"/>
    <mergeCell ref="C164:C168"/>
    <mergeCell ref="D164:D168"/>
    <mergeCell ref="E164:E168"/>
    <mergeCell ref="F164:F167"/>
    <mergeCell ref="B151:B163"/>
    <mergeCell ref="C151:C163"/>
    <mergeCell ref="D151:D163"/>
    <mergeCell ref="E151:E163"/>
    <mergeCell ref="F152:F155"/>
    <mergeCell ref="G152:G155"/>
    <mergeCell ref="G164:G167"/>
    <mergeCell ref="H164:H167"/>
    <mergeCell ref="B146:B149"/>
    <mergeCell ref="C146:C149"/>
    <mergeCell ref="D146:D149"/>
    <mergeCell ref="E146:E149"/>
    <mergeCell ref="F146:F148"/>
    <mergeCell ref="G146:G148"/>
    <mergeCell ref="H146:H148"/>
    <mergeCell ref="H152:H155"/>
    <mergeCell ref="F156:F158"/>
    <mergeCell ref="H131:H133"/>
    <mergeCell ref="B135:B145"/>
    <mergeCell ref="C135:C145"/>
    <mergeCell ref="D135:D145"/>
    <mergeCell ref="E135:E142"/>
    <mergeCell ref="F135:F140"/>
    <mergeCell ref="G135:G139"/>
    <mergeCell ref="H135:H139"/>
    <mergeCell ref="F141:F142"/>
    <mergeCell ref="G141:G142"/>
    <mergeCell ref="B131:B134"/>
    <mergeCell ref="C131:C134"/>
    <mergeCell ref="D131:D134"/>
    <mergeCell ref="E131:E134"/>
    <mergeCell ref="F131:F133"/>
    <mergeCell ref="G131:G133"/>
    <mergeCell ref="H141:H142"/>
    <mergeCell ref="E143:E145"/>
    <mergeCell ref="F143:F145"/>
    <mergeCell ref="H120:H121"/>
    <mergeCell ref="B123:B130"/>
    <mergeCell ref="C123:C130"/>
    <mergeCell ref="D123:D130"/>
    <mergeCell ref="E123:E130"/>
    <mergeCell ref="F123:F127"/>
    <mergeCell ref="G123:G127"/>
    <mergeCell ref="H123:H127"/>
    <mergeCell ref="F128:F130"/>
    <mergeCell ref="B120:B121"/>
    <mergeCell ref="C120:C121"/>
    <mergeCell ref="D120:D121"/>
    <mergeCell ref="E120:E121"/>
    <mergeCell ref="F120:F121"/>
    <mergeCell ref="G120:G121"/>
    <mergeCell ref="H114:H115"/>
    <mergeCell ref="B116:B119"/>
    <mergeCell ref="C116:C119"/>
    <mergeCell ref="D116:D119"/>
    <mergeCell ref="E116:E119"/>
    <mergeCell ref="F116:F117"/>
    <mergeCell ref="G116:G117"/>
    <mergeCell ref="H116:H117"/>
    <mergeCell ref="F118:F119"/>
    <mergeCell ref="B114:B115"/>
    <mergeCell ref="C114:C115"/>
    <mergeCell ref="D114:D115"/>
    <mergeCell ref="E114:E115"/>
    <mergeCell ref="F114:F115"/>
    <mergeCell ref="G114:G115"/>
    <mergeCell ref="B112:B113"/>
    <mergeCell ref="C112:C113"/>
    <mergeCell ref="D112:D113"/>
    <mergeCell ref="E112:E113"/>
    <mergeCell ref="F112:F113"/>
    <mergeCell ref="G112:G113"/>
    <mergeCell ref="H112:H113"/>
    <mergeCell ref="B109:B110"/>
    <mergeCell ref="C109:C110"/>
    <mergeCell ref="D109:D110"/>
    <mergeCell ref="E109:E110"/>
    <mergeCell ref="F109:F110"/>
    <mergeCell ref="G109:G110"/>
    <mergeCell ref="F101:F102"/>
    <mergeCell ref="F106:F108"/>
    <mergeCell ref="B94:B108"/>
    <mergeCell ref="C94:C108"/>
    <mergeCell ref="D94:D108"/>
    <mergeCell ref="E94:E108"/>
    <mergeCell ref="F94:F96"/>
    <mergeCell ref="G94:G96"/>
    <mergeCell ref="H109:H110"/>
    <mergeCell ref="B92:B93"/>
    <mergeCell ref="C92:C93"/>
    <mergeCell ref="D92:D93"/>
    <mergeCell ref="E92:E93"/>
    <mergeCell ref="F92:F93"/>
    <mergeCell ref="G92:G93"/>
    <mergeCell ref="H92:H93"/>
    <mergeCell ref="H94:H96"/>
    <mergeCell ref="F99:F100"/>
    <mergeCell ref="G99:G100"/>
    <mergeCell ref="H99:H100"/>
    <mergeCell ref="H75:H76"/>
    <mergeCell ref="B77:B91"/>
    <mergeCell ref="C77:C91"/>
    <mergeCell ref="D77:D91"/>
    <mergeCell ref="E77:E91"/>
    <mergeCell ref="F77:F79"/>
    <mergeCell ref="G77:G79"/>
    <mergeCell ref="H77:H79"/>
    <mergeCell ref="F82:F85"/>
    <mergeCell ref="G82:G83"/>
    <mergeCell ref="B75:B76"/>
    <mergeCell ref="C75:C76"/>
    <mergeCell ref="D75:D76"/>
    <mergeCell ref="E75:E76"/>
    <mergeCell ref="F75:F76"/>
    <mergeCell ref="G75:G76"/>
    <mergeCell ref="H82:H83"/>
    <mergeCell ref="F89:F91"/>
    <mergeCell ref="H63:H69"/>
    <mergeCell ref="F70:F71"/>
    <mergeCell ref="G70:G71"/>
    <mergeCell ref="H70:H71"/>
    <mergeCell ref="E72:E74"/>
    <mergeCell ref="F72:F74"/>
    <mergeCell ref="B63:B74"/>
    <mergeCell ref="C63:C74"/>
    <mergeCell ref="D63:D74"/>
    <mergeCell ref="E63:E71"/>
    <mergeCell ref="F63:F69"/>
    <mergeCell ref="G63:G69"/>
    <mergeCell ref="H51:H56"/>
    <mergeCell ref="F57:F58"/>
    <mergeCell ref="G57:G58"/>
    <mergeCell ref="H57:H58"/>
    <mergeCell ref="E59:E61"/>
    <mergeCell ref="F59:F61"/>
    <mergeCell ref="B51:B61"/>
    <mergeCell ref="C51:C61"/>
    <mergeCell ref="D51:D61"/>
    <mergeCell ref="E51:E58"/>
    <mergeCell ref="F51:F56"/>
    <mergeCell ref="G51:G56"/>
    <mergeCell ref="H36:H37"/>
    <mergeCell ref="B39:B50"/>
    <mergeCell ref="C39:C50"/>
    <mergeCell ref="D39:D50"/>
    <mergeCell ref="E39:E50"/>
    <mergeCell ref="F43:F44"/>
    <mergeCell ref="F48:F50"/>
    <mergeCell ref="B36:B37"/>
    <mergeCell ref="C36:C37"/>
    <mergeCell ref="D36:D37"/>
    <mergeCell ref="E36:E37"/>
    <mergeCell ref="F36:F37"/>
    <mergeCell ref="G36:G37"/>
    <mergeCell ref="E25:E27"/>
    <mergeCell ref="F25:F27"/>
    <mergeCell ref="B28:B34"/>
    <mergeCell ref="C28:C34"/>
    <mergeCell ref="D28:D34"/>
    <mergeCell ref="E28:E34"/>
    <mergeCell ref="F28:F34"/>
    <mergeCell ref="G28:G34"/>
    <mergeCell ref="H28:H34"/>
    <mergeCell ref="E20:E22"/>
    <mergeCell ref="F20:F22"/>
    <mergeCell ref="B23:B27"/>
    <mergeCell ref="C23:C27"/>
    <mergeCell ref="D23:D27"/>
    <mergeCell ref="E23:E24"/>
    <mergeCell ref="F23:F24"/>
    <mergeCell ref="H14:H15"/>
    <mergeCell ref="E16:E17"/>
    <mergeCell ref="F16:F17"/>
    <mergeCell ref="B18:B22"/>
    <mergeCell ref="C18:C22"/>
    <mergeCell ref="D18:D22"/>
    <mergeCell ref="E18:E19"/>
    <mergeCell ref="F18:F19"/>
    <mergeCell ref="G18:G19"/>
    <mergeCell ref="H18:H19"/>
    <mergeCell ref="B14:B17"/>
    <mergeCell ref="C14:C17"/>
    <mergeCell ref="D14:D17"/>
    <mergeCell ref="E14:E15"/>
    <mergeCell ref="F14:F15"/>
    <mergeCell ref="G14:G15"/>
    <mergeCell ref="H23:H24"/>
    <mergeCell ref="A4:A6"/>
    <mergeCell ref="B4:B6"/>
    <mergeCell ref="C4:C6"/>
    <mergeCell ref="D4:D6"/>
    <mergeCell ref="E4:E6"/>
    <mergeCell ref="F4:F6"/>
    <mergeCell ref="H9:H10"/>
    <mergeCell ref="B11:B13"/>
    <mergeCell ref="C11:C13"/>
    <mergeCell ref="D11:D13"/>
    <mergeCell ref="E11:E13"/>
    <mergeCell ref="F11:F13"/>
    <mergeCell ref="G11:G12"/>
    <mergeCell ref="H11:H12"/>
    <mergeCell ref="G4:G6"/>
    <mergeCell ref="H4:H6"/>
    <mergeCell ref="B9:B10"/>
    <mergeCell ref="C9:C10"/>
    <mergeCell ref="D9:D10"/>
    <mergeCell ref="E9:E10"/>
    <mergeCell ref="F9:F10"/>
    <mergeCell ref="G9:G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8AA2-2D58-43E7-9F8E-311C6E5A92F5}">
  <dimension ref="A1:N158"/>
  <sheetViews>
    <sheetView topLeftCell="A8" zoomScaleNormal="100" workbookViewId="0"/>
  </sheetViews>
  <sheetFormatPr baseColWidth="10" defaultColWidth="0" defaultRowHeight="14.4" zeroHeight="1" x14ac:dyDescent="0.3"/>
  <cols>
    <col min="1" max="1" width="3" customWidth="1"/>
    <col min="2" max="2" width="4.21875" customWidth="1"/>
    <col min="3" max="3" width="36.21875" customWidth="1"/>
    <col min="4" max="4" width="12.21875" customWidth="1"/>
    <col min="5" max="5" width="15.77734375" customWidth="1"/>
    <col min="6" max="6" width="11.44140625" customWidth="1"/>
    <col min="7" max="7" width="14.44140625" customWidth="1"/>
    <col min="8" max="8" width="33" customWidth="1"/>
    <col min="9" max="9" width="41.77734375" customWidth="1"/>
    <col min="10" max="10" width="9.77734375" customWidth="1"/>
    <col min="11" max="11" width="16" customWidth="1"/>
    <col min="12" max="12" width="50.5546875" customWidth="1"/>
    <col min="13" max="13" width="15.77734375" customWidth="1"/>
    <col min="14" max="14" width="11.44140625" customWidth="1"/>
    <col min="15" max="15" width="0" hidden="1" customWidth="1"/>
  </cols>
  <sheetData>
    <row r="1" spans="1:14" s="334" customFormat="1" ht="12" x14ac:dyDescent="0.3">
      <c r="A1" s="774"/>
      <c r="B1" s="1232" t="s">
        <v>3480</v>
      </c>
      <c r="C1" s="1232"/>
      <c r="D1" s="1232"/>
      <c r="E1" s="1232"/>
      <c r="F1" s="1232"/>
      <c r="G1" s="1232"/>
      <c r="H1" s="1232"/>
      <c r="I1" s="776"/>
      <c r="J1" s="776"/>
      <c r="K1" s="777"/>
      <c r="L1" s="776"/>
      <c r="M1" s="778"/>
      <c r="N1" s="774"/>
    </row>
    <row r="2" spans="1:14" s="333" customFormat="1" ht="24" x14ac:dyDescent="0.3">
      <c r="A2" s="775"/>
      <c r="B2" s="506" t="s">
        <v>130</v>
      </c>
      <c r="C2" s="506" t="s">
        <v>55</v>
      </c>
      <c r="D2" s="506" t="s">
        <v>56</v>
      </c>
      <c r="E2" s="506" t="s">
        <v>131</v>
      </c>
      <c r="F2" s="506" t="s">
        <v>132</v>
      </c>
      <c r="G2" s="506" t="s">
        <v>133</v>
      </c>
      <c r="H2" s="506" t="s">
        <v>58</v>
      </c>
      <c r="I2" s="507" t="s">
        <v>0</v>
      </c>
      <c r="J2" s="507" t="s">
        <v>1</v>
      </c>
      <c r="K2" s="508" t="s">
        <v>2</v>
      </c>
      <c r="L2" s="507" t="s">
        <v>136</v>
      </c>
      <c r="M2" s="507" t="s">
        <v>4</v>
      </c>
      <c r="N2" s="775"/>
    </row>
    <row r="3" spans="1:14" s="39" customFormat="1" ht="12" x14ac:dyDescent="0.25">
      <c r="A3" s="223"/>
      <c r="B3" s="509" t="s">
        <v>3481</v>
      </c>
      <c r="C3" s="509"/>
      <c r="D3" s="509"/>
      <c r="E3" s="509"/>
      <c r="F3" s="509"/>
      <c r="G3" s="509"/>
      <c r="H3" s="509"/>
      <c r="I3" s="510"/>
      <c r="J3" s="510"/>
      <c r="K3" s="511"/>
      <c r="L3" s="510"/>
      <c r="M3" s="512"/>
      <c r="N3" s="223"/>
    </row>
    <row r="4" spans="1:14" s="39" customFormat="1" ht="48" x14ac:dyDescent="0.3">
      <c r="A4" s="223"/>
      <c r="B4" s="1233">
        <v>1</v>
      </c>
      <c r="C4" s="1234" t="s">
        <v>173</v>
      </c>
      <c r="D4" s="1233" t="s">
        <v>60</v>
      </c>
      <c r="E4" s="1233" t="s">
        <v>140</v>
      </c>
      <c r="F4" s="1233" t="s">
        <v>174</v>
      </c>
      <c r="G4" s="1233" t="s">
        <v>175</v>
      </c>
      <c r="H4" s="1234" t="s">
        <v>1055</v>
      </c>
      <c r="I4" s="274" t="s">
        <v>8066</v>
      </c>
      <c r="J4" s="130" t="s">
        <v>6</v>
      </c>
      <c r="K4" s="382" t="s">
        <v>693</v>
      </c>
      <c r="L4" s="317" t="str">
        <f>VLOOKUP(K4,CódigosRetorno!$A$2:$B$2080,2,FALSE)</f>
        <v>Presentacion fuera de fecha</v>
      </c>
      <c r="M4" s="131" t="s">
        <v>9</v>
      </c>
      <c r="N4" s="223"/>
    </row>
    <row r="5" spans="1:14" s="39" customFormat="1" ht="24" x14ac:dyDescent="0.3">
      <c r="A5" s="223"/>
      <c r="B5" s="1227"/>
      <c r="C5" s="1229"/>
      <c r="D5" s="1227"/>
      <c r="E5" s="1227"/>
      <c r="F5" s="1227"/>
      <c r="G5" s="1227"/>
      <c r="H5" s="1229"/>
      <c r="I5" s="134" t="s">
        <v>1056</v>
      </c>
      <c r="J5" s="124" t="s">
        <v>6</v>
      </c>
      <c r="K5" s="140" t="s">
        <v>1057</v>
      </c>
      <c r="L5" s="338" t="str">
        <f>VLOOKUP(K5,CódigosRetorno!$A$2:$B$2080,2,FALSE)</f>
        <v>La fecha de emision se encuentra fuera del limite permitido</v>
      </c>
      <c r="M5" s="131" t="s">
        <v>9</v>
      </c>
      <c r="N5" s="223"/>
    </row>
    <row r="6" spans="1:14" s="39" customFormat="1" ht="36" x14ac:dyDescent="0.3">
      <c r="A6" s="223"/>
      <c r="B6" s="341">
        <f>+B4+1</f>
        <v>2</v>
      </c>
      <c r="C6" s="342" t="s">
        <v>154</v>
      </c>
      <c r="D6" s="339" t="s">
        <v>60</v>
      </c>
      <c r="E6" s="339" t="s">
        <v>140</v>
      </c>
      <c r="F6" s="339" t="s">
        <v>155</v>
      </c>
      <c r="G6" s="339"/>
      <c r="H6" s="132" t="s">
        <v>3482</v>
      </c>
      <c r="I6" s="132" t="s">
        <v>1092</v>
      </c>
      <c r="J6" s="132"/>
      <c r="K6" s="138" t="s">
        <v>9</v>
      </c>
      <c r="L6" s="338" t="str">
        <f>VLOOKUP(K6,CódigosRetorno!$A$2:$B$2080,2,FALSE)</f>
        <v>-</v>
      </c>
      <c r="M6" s="131" t="s">
        <v>9</v>
      </c>
      <c r="N6" s="223"/>
    </row>
    <row r="7" spans="1:14" s="2" customFormat="1" ht="12" x14ac:dyDescent="0.3">
      <c r="A7" s="222"/>
      <c r="B7" s="1230" t="s">
        <v>3483</v>
      </c>
      <c r="C7" s="1231"/>
      <c r="D7" s="1231"/>
      <c r="E7" s="1231"/>
      <c r="F7" s="513"/>
      <c r="G7" s="513"/>
      <c r="H7" s="514"/>
      <c r="I7" s="515"/>
      <c r="J7" s="515"/>
      <c r="K7" s="516" t="s">
        <v>9</v>
      </c>
      <c r="L7" s="515" t="str">
        <f>VLOOKUP(K7,CódigosRetorno!$A$2:$B$2080,2,FALSE)</f>
        <v>-</v>
      </c>
      <c r="M7" s="425"/>
      <c r="N7" s="222"/>
    </row>
    <row r="8" spans="1:14" s="2" customFormat="1" ht="24" customHeight="1" x14ac:dyDescent="0.3">
      <c r="A8" s="222"/>
      <c r="B8" s="1226">
        <f>B6+1</f>
        <v>3</v>
      </c>
      <c r="C8" s="1228" t="s">
        <v>139</v>
      </c>
      <c r="D8" s="1226" t="s">
        <v>60</v>
      </c>
      <c r="E8" s="1226" t="s">
        <v>140</v>
      </c>
      <c r="F8" s="1226" t="s">
        <v>141</v>
      </c>
      <c r="G8" s="1226" t="s">
        <v>1040</v>
      </c>
      <c r="H8" s="1228" t="s">
        <v>1041</v>
      </c>
      <c r="I8" s="134" t="s">
        <v>599</v>
      </c>
      <c r="J8" s="124" t="s">
        <v>6</v>
      </c>
      <c r="K8" s="140" t="s">
        <v>600</v>
      </c>
      <c r="L8" s="338" t="str">
        <f>VLOOKUP(K8,CódigosRetorno!$A$2:$B$2080,2,FALSE)</f>
        <v>El XML no contiene el tag o no existe informacion de UBLVersionID</v>
      </c>
      <c r="M8" s="131" t="s">
        <v>9</v>
      </c>
      <c r="N8" s="222"/>
    </row>
    <row r="9" spans="1:14" s="2" customFormat="1" ht="12" customHeight="1" x14ac:dyDescent="0.3">
      <c r="A9" s="222"/>
      <c r="B9" s="1227"/>
      <c r="C9" s="1229"/>
      <c r="D9" s="1227"/>
      <c r="E9" s="1227"/>
      <c r="F9" s="1227"/>
      <c r="G9" s="1227"/>
      <c r="H9" s="1229"/>
      <c r="I9" s="134" t="s">
        <v>3484</v>
      </c>
      <c r="J9" s="124" t="s">
        <v>6</v>
      </c>
      <c r="K9" s="140" t="s">
        <v>601</v>
      </c>
      <c r="L9" s="338" t="str">
        <f>VLOOKUP(K9,CódigosRetorno!$A$2:$B$2080,2,FALSE)</f>
        <v>UBLVersionID - La versión del UBL no es correcta</v>
      </c>
      <c r="M9" s="131" t="s">
        <v>9</v>
      </c>
      <c r="N9" s="222"/>
    </row>
    <row r="10" spans="1:14" s="2" customFormat="1" ht="12" x14ac:dyDescent="0.3">
      <c r="A10" s="222"/>
      <c r="B10" s="1048">
        <f>B8+1</f>
        <v>4</v>
      </c>
      <c r="C10" s="1043" t="s">
        <v>148</v>
      </c>
      <c r="D10" s="1061" t="s">
        <v>60</v>
      </c>
      <c r="E10" s="1226" t="s">
        <v>140</v>
      </c>
      <c r="F10" s="1226" t="s">
        <v>141</v>
      </c>
      <c r="G10" s="1226" t="s">
        <v>777</v>
      </c>
      <c r="H10" s="1228" t="s">
        <v>1043</v>
      </c>
      <c r="I10" s="132" t="s">
        <v>599</v>
      </c>
      <c r="J10" s="124" t="s">
        <v>6</v>
      </c>
      <c r="K10" s="140" t="s">
        <v>1044</v>
      </c>
      <c r="L10" s="338" t="str">
        <f>VLOOKUP(K10,CódigosRetorno!$A$2:$B$2080,2,FALSE)</f>
        <v>El XML no existe informacion de CustomizationID</v>
      </c>
      <c r="M10" s="131" t="s">
        <v>9</v>
      </c>
      <c r="N10" s="222"/>
    </row>
    <row r="11" spans="1:14" s="2" customFormat="1" ht="12" customHeight="1" x14ac:dyDescent="0.3">
      <c r="A11" s="222"/>
      <c r="B11" s="1057"/>
      <c r="C11" s="1058"/>
      <c r="D11" s="1062"/>
      <c r="E11" s="1227"/>
      <c r="F11" s="1227"/>
      <c r="G11" s="1227"/>
      <c r="H11" s="1229"/>
      <c r="I11" s="132" t="s">
        <v>3485</v>
      </c>
      <c r="J11" s="124" t="s">
        <v>6</v>
      </c>
      <c r="K11" s="140" t="s">
        <v>603</v>
      </c>
      <c r="L11" s="338" t="str">
        <f>VLOOKUP(K11,CódigosRetorno!$A$2:$B$2080,2,FALSE)</f>
        <v>CustomizationID - La versión del documento no es la correcta</v>
      </c>
      <c r="M11" s="131" t="s">
        <v>9</v>
      </c>
      <c r="N11" s="222"/>
    </row>
    <row r="12" spans="1:14" s="2" customFormat="1" ht="24" customHeight="1" x14ac:dyDescent="0.3">
      <c r="A12" s="222"/>
      <c r="B12" s="1049"/>
      <c r="C12" s="1044"/>
      <c r="D12" s="1065"/>
      <c r="E12" s="124" t="s">
        <v>179</v>
      </c>
      <c r="F12" s="131"/>
      <c r="G12" s="140" t="s">
        <v>1045</v>
      </c>
      <c r="H12" s="91" t="s">
        <v>1046</v>
      </c>
      <c r="I12" s="132" t="s">
        <v>1047</v>
      </c>
      <c r="J12" s="124" t="s">
        <v>203</v>
      </c>
      <c r="K12" s="138" t="s">
        <v>1048</v>
      </c>
      <c r="L12" s="338" t="str">
        <f>VLOOKUP(K12,CódigosRetorno!$A$2:$B$2080,2,FALSE)</f>
        <v>El dato ingresado como atributo @schemeAgencyName es incorrecto.</v>
      </c>
      <c r="M12" s="131" t="s">
        <v>9</v>
      </c>
      <c r="N12" s="222"/>
    </row>
    <row r="13" spans="1:14" s="2" customFormat="1" ht="24.75" customHeight="1" x14ac:dyDescent="0.3">
      <c r="A13" s="222"/>
      <c r="B13" s="1048">
        <f>B10+1</f>
        <v>5</v>
      </c>
      <c r="C13" s="1043" t="s">
        <v>158</v>
      </c>
      <c r="D13" s="1048" t="s">
        <v>60</v>
      </c>
      <c r="E13" s="1048" t="s">
        <v>140</v>
      </c>
      <c r="F13" s="1048" t="s">
        <v>159</v>
      </c>
      <c r="G13" s="1048" t="s">
        <v>160</v>
      </c>
      <c r="H13" s="1043" t="s">
        <v>1050</v>
      </c>
      <c r="I13" s="197" t="s">
        <v>688</v>
      </c>
      <c r="J13" s="341" t="s">
        <v>6</v>
      </c>
      <c r="K13" s="309" t="s">
        <v>689</v>
      </c>
      <c r="L13" s="338" t="str">
        <f>VLOOKUP(K13,CódigosRetorno!$A$2:$B$2080,2,FALSE)</f>
        <v>Numero de Serie del nombre del archivo no coincide con el consignado en el contenido del archivo XML</v>
      </c>
      <c r="M13" s="131" t="s">
        <v>9</v>
      </c>
      <c r="N13" s="223"/>
    </row>
    <row r="14" spans="1:14" s="2" customFormat="1" ht="24" customHeight="1" x14ac:dyDescent="0.3">
      <c r="A14" s="222"/>
      <c r="B14" s="1057"/>
      <c r="C14" s="1058"/>
      <c r="D14" s="1057"/>
      <c r="E14" s="1057"/>
      <c r="F14" s="1057"/>
      <c r="G14" s="1057"/>
      <c r="H14" s="1058"/>
      <c r="I14" s="197" t="s">
        <v>690</v>
      </c>
      <c r="J14" s="341" t="s">
        <v>6</v>
      </c>
      <c r="K14" s="309" t="s">
        <v>691</v>
      </c>
      <c r="L14" s="338" t="str">
        <f>VLOOKUP(K14,CódigosRetorno!$A$2:$B$2080,2,FALSE)</f>
        <v>Número de documento en el nombre del archivo no coincide con el consignado en el contenido del XML</v>
      </c>
      <c r="M14" s="131" t="s">
        <v>9</v>
      </c>
      <c r="N14" s="223"/>
    </row>
    <row r="15" spans="1:14" s="2" customFormat="1" ht="72" x14ac:dyDescent="0.3">
      <c r="A15" s="222"/>
      <c r="B15" s="1057"/>
      <c r="C15" s="1058"/>
      <c r="D15" s="1057"/>
      <c r="E15" s="1057"/>
      <c r="F15" s="1057"/>
      <c r="G15" s="1057"/>
      <c r="H15" s="1058"/>
      <c r="I15" s="659" t="s">
        <v>8625</v>
      </c>
      <c r="J15" s="649" t="s">
        <v>6</v>
      </c>
      <c r="K15" s="650" t="s">
        <v>165</v>
      </c>
      <c r="L15" s="684" t="str">
        <f>VLOOKUP(K15,CódigosRetorno!$A$2:$B$2080,2,FALSE)</f>
        <v>ID - El dato SERIE-CORRELATIVO no cumple con el formato de acuerdo al tipo de comprobante</v>
      </c>
      <c r="M15" s="647" t="s">
        <v>9</v>
      </c>
      <c r="N15" s="223"/>
    </row>
    <row r="16" spans="1:14" s="2" customFormat="1" ht="52.95" customHeight="1" x14ac:dyDescent="0.3">
      <c r="A16" s="222"/>
      <c r="B16" s="1057"/>
      <c r="C16" s="1058"/>
      <c r="D16" s="1057"/>
      <c r="E16" s="1057"/>
      <c r="F16" s="1057"/>
      <c r="G16" s="1057"/>
      <c r="H16" s="1058"/>
      <c r="I16" s="659" t="s">
        <v>8342</v>
      </c>
      <c r="J16" s="649" t="s">
        <v>6</v>
      </c>
      <c r="K16" s="650" t="s">
        <v>167</v>
      </c>
      <c r="L16" s="684" t="str">
        <f>VLOOKUP(K16,CódigosRetorno!$A$2:$B$2080,2,FALSE)</f>
        <v>El comprobante fue registrado previamente con otros datos</v>
      </c>
      <c r="M16" s="131" t="s">
        <v>840</v>
      </c>
      <c r="N16" s="223"/>
    </row>
    <row r="17" spans="1:14" s="2" customFormat="1" ht="108" x14ac:dyDescent="0.3">
      <c r="A17" s="222"/>
      <c r="B17" s="1049"/>
      <c r="C17" s="1044"/>
      <c r="D17" s="1049"/>
      <c r="E17" s="1049"/>
      <c r="F17" s="1049"/>
      <c r="G17" s="1049"/>
      <c r="H17" s="1044"/>
      <c r="I17" s="659" t="s">
        <v>8626</v>
      </c>
      <c r="J17" s="649" t="s">
        <v>6</v>
      </c>
      <c r="K17" s="650" t="s">
        <v>1054</v>
      </c>
      <c r="L17" s="684" t="str">
        <f>VLOOKUP(K17,CódigosRetorno!$A$2:$B$2080,2,FALSE)</f>
        <v>El comprobante ya esta informado y se encuentra con estado anulado o rechazado</v>
      </c>
      <c r="M17" s="131" t="s">
        <v>840</v>
      </c>
      <c r="N17" s="223"/>
    </row>
    <row r="18" spans="1:14" s="2" customFormat="1" ht="12" x14ac:dyDescent="0.3">
      <c r="A18" s="222"/>
      <c r="B18" s="131">
        <f>+B13+1</f>
        <v>6</v>
      </c>
      <c r="C18" s="134" t="s">
        <v>178</v>
      </c>
      <c r="D18" s="339" t="s">
        <v>60</v>
      </c>
      <c r="E18" s="340" t="s">
        <v>3486</v>
      </c>
      <c r="F18" s="340" t="s">
        <v>758</v>
      </c>
      <c r="G18" s="138" t="s">
        <v>695</v>
      </c>
      <c r="H18" s="132" t="s">
        <v>1058</v>
      </c>
      <c r="I18" s="132" t="s">
        <v>3487</v>
      </c>
      <c r="J18" s="132"/>
      <c r="K18" s="138" t="s">
        <v>9</v>
      </c>
      <c r="L18" s="338" t="str">
        <f>VLOOKUP(K18,CódigosRetorno!$A$2:$B$2080,2,FALSE)</f>
        <v>-</v>
      </c>
      <c r="M18" s="131" t="s">
        <v>9</v>
      </c>
      <c r="N18" s="222"/>
    </row>
    <row r="19" spans="1:14" s="2" customFormat="1" ht="12" x14ac:dyDescent="0.3">
      <c r="A19" s="222"/>
      <c r="B19" s="1048">
        <f>+B18+1</f>
        <v>7</v>
      </c>
      <c r="C19" s="1043" t="s">
        <v>3488</v>
      </c>
      <c r="D19" s="1048" t="s">
        <v>60</v>
      </c>
      <c r="E19" s="1048" t="s">
        <v>140</v>
      </c>
      <c r="F19" s="1048" t="s">
        <v>325</v>
      </c>
      <c r="G19" s="1048" t="s">
        <v>3489</v>
      </c>
      <c r="H19" s="1043" t="s">
        <v>1060</v>
      </c>
      <c r="I19" s="134" t="s">
        <v>599</v>
      </c>
      <c r="J19" s="124" t="s">
        <v>6</v>
      </c>
      <c r="K19" s="140" t="s">
        <v>1061</v>
      </c>
      <c r="L19" s="338" t="str">
        <f>VLOOKUP(K19,CódigosRetorno!$A$2:$B$2080,2,FALSE)</f>
        <v>El XML no contiene el tag o no existe informacion de InvoiceTypeCode</v>
      </c>
      <c r="M19" s="131" t="s">
        <v>9</v>
      </c>
      <c r="N19" s="222"/>
    </row>
    <row r="20" spans="1:14" s="2" customFormat="1" ht="24" x14ac:dyDescent="0.3">
      <c r="A20" s="222"/>
      <c r="B20" s="1049"/>
      <c r="C20" s="1044"/>
      <c r="D20" s="1049"/>
      <c r="E20" s="1049"/>
      <c r="F20" s="1049"/>
      <c r="G20" s="1049"/>
      <c r="H20" s="1044"/>
      <c r="I20" s="134" t="s">
        <v>3490</v>
      </c>
      <c r="J20" s="124" t="s">
        <v>6</v>
      </c>
      <c r="K20" s="140" t="s">
        <v>1063</v>
      </c>
      <c r="L20" s="338" t="str">
        <f>VLOOKUP(K20,CódigosRetorno!$A$2:$B$2080,2,FALSE)</f>
        <v>InvoiceTypeCode - El valor del tipo de documento es invalido o no coincide con el nombre del archivo</v>
      </c>
      <c r="M20" s="131" t="s">
        <v>9</v>
      </c>
      <c r="N20" s="222"/>
    </row>
    <row r="21" spans="1:14" s="2" customFormat="1" ht="12" x14ac:dyDescent="0.3">
      <c r="A21" s="222"/>
      <c r="B21" s="131">
        <f>+B19+1</f>
        <v>8</v>
      </c>
      <c r="C21" s="318" t="s">
        <v>3491</v>
      </c>
      <c r="D21" s="339" t="s">
        <v>60</v>
      </c>
      <c r="E21" s="322" t="s">
        <v>140</v>
      </c>
      <c r="F21" s="322" t="s">
        <v>174</v>
      </c>
      <c r="G21" s="124" t="s">
        <v>175</v>
      </c>
      <c r="H21" s="132" t="s">
        <v>3492</v>
      </c>
      <c r="I21" s="134" t="s">
        <v>63</v>
      </c>
      <c r="J21" s="124" t="s">
        <v>6</v>
      </c>
      <c r="K21" s="140" t="s">
        <v>3493</v>
      </c>
      <c r="L21" s="338" t="str">
        <f>VLOOKUP(K21,CódigosRetorno!$A$2:$B$2080,2,FALSE)</f>
        <v>El documento no contiene la fecha de inicio del periodo de abono</v>
      </c>
      <c r="M21" s="131" t="s">
        <v>9</v>
      </c>
      <c r="N21" s="222"/>
    </row>
    <row r="22" spans="1:14" s="2" customFormat="1" ht="12" x14ac:dyDescent="0.3">
      <c r="A22" s="222"/>
      <c r="B22" s="131">
        <f>+B21+1</f>
        <v>9</v>
      </c>
      <c r="C22" s="318" t="s">
        <v>3494</v>
      </c>
      <c r="D22" s="339" t="s">
        <v>60</v>
      </c>
      <c r="E22" s="322" t="s">
        <v>140</v>
      </c>
      <c r="F22" s="322" t="s">
        <v>174</v>
      </c>
      <c r="G22" s="124" t="s">
        <v>175</v>
      </c>
      <c r="H22" s="132" t="s">
        <v>3495</v>
      </c>
      <c r="I22" s="134" t="s">
        <v>63</v>
      </c>
      <c r="J22" s="124" t="s">
        <v>6</v>
      </c>
      <c r="K22" s="140" t="s">
        <v>3496</v>
      </c>
      <c r="L22" s="338" t="str">
        <f>VLOOKUP(K22,CódigosRetorno!$A$2:$B$2080,2,FALSE)</f>
        <v>El documento no contiene la fecha de fin del periodo de abono</v>
      </c>
      <c r="M22" s="131" t="s">
        <v>9</v>
      </c>
      <c r="N22" s="222"/>
    </row>
    <row r="23" spans="1:14" s="2" customFormat="1" ht="12" x14ac:dyDescent="0.3">
      <c r="A23" s="222"/>
      <c r="B23" s="1048">
        <f>B22+1</f>
        <v>10</v>
      </c>
      <c r="C23" s="1043" t="s">
        <v>3497</v>
      </c>
      <c r="D23" s="1048" t="s">
        <v>60</v>
      </c>
      <c r="E23" s="1048" t="s">
        <v>140</v>
      </c>
      <c r="F23" s="1048" t="s">
        <v>325</v>
      </c>
      <c r="G23" s="1048" t="s">
        <v>3498</v>
      </c>
      <c r="H23" s="1043" t="s">
        <v>1699</v>
      </c>
      <c r="I23" s="134" t="s">
        <v>63</v>
      </c>
      <c r="J23" s="124" t="s">
        <v>6</v>
      </c>
      <c r="K23" s="140" t="s">
        <v>3499</v>
      </c>
      <c r="L23" s="338" t="str">
        <f>VLOOKUP(K23,CódigosRetorno!$A$2:$B$2080,2,FALSE)</f>
        <v>El documento no contiene el 'Tipo de canal facturado'</v>
      </c>
      <c r="M23" s="131" t="s">
        <v>9</v>
      </c>
      <c r="N23" s="222"/>
    </row>
    <row r="24" spans="1:14" s="2" customFormat="1" ht="12" x14ac:dyDescent="0.3">
      <c r="A24" s="222"/>
      <c r="B24" s="1049"/>
      <c r="C24" s="1044"/>
      <c r="D24" s="1049"/>
      <c r="E24" s="1049"/>
      <c r="F24" s="1049"/>
      <c r="G24" s="1049"/>
      <c r="H24" s="1044"/>
      <c r="I24" s="134" t="s">
        <v>3500</v>
      </c>
      <c r="J24" s="124" t="s">
        <v>6</v>
      </c>
      <c r="K24" s="140" t="s">
        <v>3501</v>
      </c>
      <c r="L24" s="338" t="str">
        <f>VLOOKUP(K24,CódigosRetorno!$A$2:$B$2080,2,FALSE)</f>
        <v>El dato ingresado como 'Tipo de canal facturado' es incorrecto</v>
      </c>
      <c r="M24" s="131" t="s">
        <v>9</v>
      </c>
      <c r="N24" s="222"/>
    </row>
    <row r="25" spans="1:14" s="2" customFormat="1" ht="12" x14ac:dyDescent="0.3">
      <c r="A25" s="222"/>
      <c r="B25" s="1214" t="s">
        <v>3502</v>
      </c>
      <c r="C25" s="1215"/>
      <c r="D25" s="1215"/>
      <c r="E25" s="1215"/>
      <c r="F25" s="513"/>
      <c r="G25" s="513"/>
      <c r="H25" s="514"/>
      <c r="I25" s="517"/>
      <c r="J25" s="515"/>
      <c r="K25" s="516" t="s">
        <v>9</v>
      </c>
      <c r="L25" s="518" t="str">
        <f>VLOOKUP(K25,CódigosRetorno!$A$2:$B$2080,2,FALSE)</f>
        <v>-</v>
      </c>
      <c r="M25" s="425"/>
      <c r="N25" s="222"/>
    </row>
    <row r="26" spans="1:14" s="2" customFormat="1" ht="36" x14ac:dyDescent="0.3">
      <c r="A26" s="222"/>
      <c r="B26" s="1048">
        <f>+B23+1</f>
        <v>11</v>
      </c>
      <c r="C26" s="1043" t="s">
        <v>623</v>
      </c>
      <c r="D26" s="1048" t="s">
        <v>60</v>
      </c>
      <c r="E26" s="1048" t="s">
        <v>140</v>
      </c>
      <c r="F26" s="1048" t="s">
        <v>184</v>
      </c>
      <c r="G26" s="1048"/>
      <c r="H26" s="1043" t="s">
        <v>1095</v>
      </c>
      <c r="I26" s="134" t="s">
        <v>1096</v>
      </c>
      <c r="J26" s="124" t="s">
        <v>6</v>
      </c>
      <c r="K26" s="140" t="s">
        <v>1097</v>
      </c>
      <c r="L26" s="338" t="str">
        <f>VLOOKUP(K26,CódigosRetorno!$A$2:$B$2080,2,FALSE)</f>
        <v>El XML contiene mas de un tag como elemento de numero de documento del emisor</v>
      </c>
      <c r="M26" s="131" t="s">
        <v>9</v>
      </c>
      <c r="N26" s="222"/>
    </row>
    <row r="27" spans="1:14" s="2" customFormat="1" ht="24" x14ac:dyDescent="0.3">
      <c r="A27" s="222"/>
      <c r="B27" s="1057"/>
      <c r="C27" s="1058"/>
      <c r="D27" s="1057"/>
      <c r="E27" s="1057"/>
      <c r="F27" s="1057"/>
      <c r="G27" s="1057"/>
      <c r="H27" s="1058"/>
      <c r="I27" s="134" t="s">
        <v>186</v>
      </c>
      <c r="J27" s="124" t="s">
        <v>6</v>
      </c>
      <c r="K27" s="140" t="s">
        <v>187</v>
      </c>
      <c r="L27" s="338" t="str">
        <f>VLOOKUP(K27,CódigosRetorno!$A$2:$B$2080,2,FALSE)</f>
        <v>Número de RUC del nombre del archivo no coincide con el consignado en el contenido del archivo XML</v>
      </c>
      <c r="M27" s="131" t="s">
        <v>9</v>
      </c>
      <c r="N27" s="222"/>
    </row>
    <row r="28" spans="1:14" s="2" customFormat="1" ht="24" x14ac:dyDescent="0.3">
      <c r="A28" s="222"/>
      <c r="B28" s="1057"/>
      <c r="C28" s="1058"/>
      <c r="D28" s="1057"/>
      <c r="E28" s="1057"/>
      <c r="F28" s="1057"/>
      <c r="G28" s="1057"/>
      <c r="H28" s="1058"/>
      <c r="I28" s="134" t="s">
        <v>3503</v>
      </c>
      <c r="J28" s="124" t="s">
        <v>6</v>
      </c>
      <c r="K28" s="140" t="s">
        <v>1099</v>
      </c>
      <c r="L28" s="338" t="str">
        <f>VLOOKUP(K28,CódigosRetorno!$A$2:$B$2080,2,FALSE)</f>
        <v>El contribuyente no esta activo</v>
      </c>
      <c r="M28" s="131" t="s">
        <v>253</v>
      </c>
      <c r="N28" s="222"/>
    </row>
    <row r="29" spans="1:14" s="2" customFormat="1" ht="24" x14ac:dyDescent="0.3">
      <c r="A29" s="222"/>
      <c r="B29" s="1057"/>
      <c r="C29" s="1058"/>
      <c r="D29" s="1057"/>
      <c r="E29" s="1057"/>
      <c r="F29" s="1057"/>
      <c r="G29" s="1057"/>
      <c r="H29" s="1058"/>
      <c r="I29" s="134" t="s">
        <v>3504</v>
      </c>
      <c r="J29" s="124" t="s">
        <v>6</v>
      </c>
      <c r="K29" s="140" t="s">
        <v>627</v>
      </c>
      <c r="L29" s="338" t="str">
        <f>VLOOKUP(K29,CódigosRetorno!$A$2:$B$2080,2,FALSE)</f>
        <v>El contribuyente no esta habido</v>
      </c>
      <c r="M29" s="131" t="s">
        <v>253</v>
      </c>
      <c r="N29" s="222"/>
    </row>
    <row r="30" spans="1:14" s="2" customFormat="1" ht="48" x14ac:dyDescent="0.3">
      <c r="A30" s="222"/>
      <c r="B30" s="1057"/>
      <c r="C30" s="1044"/>
      <c r="D30" s="1049"/>
      <c r="E30" s="1049"/>
      <c r="F30" s="1049"/>
      <c r="G30" s="1049"/>
      <c r="H30" s="1044"/>
      <c r="I30" s="582" t="s">
        <v>8054</v>
      </c>
      <c r="J30" s="131" t="s">
        <v>6</v>
      </c>
      <c r="K30" s="138" t="s">
        <v>8053</v>
      </c>
      <c r="L30" s="338" t="str">
        <f>VLOOKUP(K30,CódigosRetorno!$A$2:$B$2080,2,FALSE)</f>
        <v>El emisor electronico es un Sujeto sin capacidad operativa (SSCO)</v>
      </c>
      <c r="M30" s="131" t="s">
        <v>1604</v>
      </c>
      <c r="N30" s="222"/>
    </row>
    <row r="31" spans="1:14" s="2" customFormat="1" ht="24" x14ac:dyDescent="0.3">
      <c r="A31" s="222"/>
      <c r="B31" s="1057"/>
      <c r="C31" s="1043" t="s">
        <v>3505</v>
      </c>
      <c r="D31" s="1048" t="s">
        <v>60</v>
      </c>
      <c r="E31" s="1048" t="s">
        <v>140</v>
      </c>
      <c r="F31" s="1048" t="s">
        <v>192</v>
      </c>
      <c r="G31" s="1048" t="s">
        <v>1107</v>
      </c>
      <c r="H31" s="1043" t="s">
        <v>1108</v>
      </c>
      <c r="I31" s="134" t="s">
        <v>63</v>
      </c>
      <c r="J31" s="124" t="s">
        <v>6</v>
      </c>
      <c r="K31" s="140" t="s">
        <v>1110</v>
      </c>
      <c r="L31" s="338" t="str">
        <f>VLOOKUP(K31,CódigosRetorno!$A$2:$B$2080,2,FALSE)</f>
        <v>El XML no contiene el tag o no existe informacion en tipo de documento del emisor.</v>
      </c>
      <c r="M31" s="131" t="s">
        <v>9</v>
      </c>
      <c r="N31" s="222"/>
    </row>
    <row r="32" spans="1:14" s="2" customFormat="1" ht="12" x14ac:dyDescent="0.3">
      <c r="A32" s="222"/>
      <c r="B32" s="1049"/>
      <c r="C32" s="1044"/>
      <c r="D32" s="1049"/>
      <c r="E32" s="1049"/>
      <c r="F32" s="1049"/>
      <c r="G32" s="1049"/>
      <c r="H32" s="1044"/>
      <c r="I32" s="134" t="s">
        <v>3506</v>
      </c>
      <c r="J32" s="124" t="s">
        <v>6</v>
      </c>
      <c r="K32" s="140" t="s">
        <v>1111</v>
      </c>
      <c r="L32" s="338" t="str">
        <f>VLOOKUP(K32,CódigosRetorno!$A$2:$B$2080,2,FALSE)</f>
        <v>El dato ingresado no cumple con el estandar</v>
      </c>
      <c r="M32" s="131" t="s">
        <v>9</v>
      </c>
      <c r="N32" s="222"/>
    </row>
    <row r="33" spans="1:14" s="2" customFormat="1" ht="24" customHeight="1" x14ac:dyDescent="0.3">
      <c r="A33" s="222"/>
      <c r="B33" s="1048">
        <f>+B26+1</f>
        <v>12</v>
      </c>
      <c r="C33" s="1043" t="s">
        <v>205</v>
      </c>
      <c r="D33" s="1048" t="s">
        <v>60</v>
      </c>
      <c r="E33" s="1048" t="s">
        <v>140</v>
      </c>
      <c r="F33" s="1048" t="s">
        <v>200</v>
      </c>
      <c r="G33" s="1048"/>
      <c r="H33" s="1043" t="s">
        <v>1124</v>
      </c>
      <c r="I33" s="134" t="s">
        <v>63</v>
      </c>
      <c r="J33" s="124" t="s">
        <v>6</v>
      </c>
      <c r="K33" s="140" t="s">
        <v>207</v>
      </c>
      <c r="L33" s="338" t="str">
        <f>VLOOKUP(K33,CódigosRetorno!$A$2:$B$2080,2,FALSE)</f>
        <v>El XML no contiene el tag o no existe informacion de RegistrationName del emisor del documento</v>
      </c>
      <c r="M33" s="131" t="s">
        <v>9</v>
      </c>
      <c r="N33" s="222"/>
    </row>
    <row r="34" spans="1:14" s="2" customFormat="1" ht="60" customHeight="1" x14ac:dyDescent="0.3">
      <c r="A34" s="222"/>
      <c r="B34" s="1049"/>
      <c r="C34" s="1044"/>
      <c r="D34" s="1049"/>
      <c r="E34" s="1049"/>
      <c r="F34" s="1049"/>
      <c r="G34" s="1049"/>
      <c r="H34" s="1044"/>
      <c r="I34" s="134" t="s">
        <v>3507</v>
      </c>
      <c r="J34" s="124" t="s">
        <v>203</v>
      </c>
      <c r="K34" s="140" t="s">
        <v>714</v>
      </c>
      <c r="L34" s="338" t="str">
        <f>VLOOKUP(K34,CódigosRetorno!$A$2:$B$2080,2,FALSE)</f>
        <v>RegistrationName - El nombre o razon social del emisor no cumple con el estandar</v>
      </c>
      <c r="M34" s="131" t="s">
        <v>9</v>
      </c>
      <c r="N34" s="222"/>
    </row>
    <row r="35" spans="1:14" s="2" customFormat="1" ht="12" x14ac:dyDescent="0.3">
      <c r="A35" s="222"/>
      <c r="B35" s="459" t="s">
        <v>3508</v>
      </c>
      <c r="C35" s="496"/>
      <c r="D35" s="496"/>
      <c r="E35" s="496"/>
      <c r="F35" s="496"/>
      <c r="G35" s="496"/>
      <c r="H35" s="519"/>
      <c r="I35" s="423"/>
      <c r="J35" s="423"/>
      <c r="K35" s="520" t="s">
        <v>9</v>
      </c>
      <c r="L35" s="518" t="str">
        <f>VLOOKUP(K35,CódigosRetorno!$A$2:$B$2080,2,FALSE)</f>
        <v>-</v>
      </c>
      <c r="M35" s="434"/>
      <c r="N35" s="222"/>
    </row>
    <row r="36" spans="1:14" s="2" customFormat="1" ht="36" customHeight="1" x14ac:dyDescent="0.3">
      <c r="A36" s="222"/>
      <c r="B36" s="1048">
        <f>B33+1</f>
        <v>13</v>
      </c>
      <c r="C36" s="1043" t="s">
        <v>3509</v>
      </c>
      <c r="D36" s="1223" t="s">
        <v>60</v>
      </c>
      <c r="E36" s="1223" t="s">
        <v>140</v>
      </c>
      <c r="F36" s="1223" t="s">
        <v>184</v>
      </c>
      <c r="G36" s="1223"/>
      <c r="H36" s="1043" t="s">
        <v>1199</v>
      </c>
      <c r="I36" s="132" t="s">
        <v>1200</v>
      </c>
      <c r="J36" s="138" t="s">
        <v>6</v>
      </c>
      <c r="K36" s="140" t="s">
        <v>1201</v>
      </c>
      <c r="L36" s="338" t="str">
        <f>VLOOKUP(K36,CódigosRetorno!$A$2:$B$2080,2,FALSE)</f>
        <v>El XML contiene mas de un tag como elemento de numero de documento del receptor.</v>
      </c>
      <c r="M36" s="131" t="s">
        <v>9</v>
      </c>
      <c r="N36" s="222"/>
    </row>
    <row r="37" spans="1:14" s="2" customFormat="1" ht="24" customHeight="1" x14ac:dyDescent="0.3">
      <c r="A37" s="222"/>
      <c r="B37" s="1057"/>
      <c r="C37" s="1058"/>
      <c r="D37" s="1224"/>
      <c r="E37" s="1224"/>
      <c r="F37" s="1224"/>
      <c r="G37" s="1224"/>
      <c r="H37" s="1058"/>
      <c r="I37" s="132" t="s">
        <v>599</v>
      </c>
      <c r="J37" s="138" t="s">
        <v>6</v>
      </c>
      <c r="K37" s="140" t="s">
        <v>857</v>
      </c>
      <c r="L37" s="338" t="str">
        <f>VLOOKUP(K37,CódigosRetorno!$A$2:$B$2080,2,FALSE)</f>
        <v>El XML no contiene el tag o no existe informacion del número de documento de identidad del receptor del documento</v>
      </c>
      <c r="M37" s="131" t="s">
        <v>9</v>
      </c>
      <c r="N37" s="222"/>
    </row>
    <row r="38" spans="1:14" s="2" customFormat="1" ht="36" customHeight="1" x14ac:dyDescent="0.3">
      <c r="A38" s="222"/>
      <c r="B38" s="1057"/>
      <c r="C38" s="1058"/>
      <c r="D38" s="1224"/>
      <c r="E38" s="1224"/>
      <c r="F38" s="1224"/>
      <c r="G38" s="1224"/>
      <c r="H38" s="1058"/>
      <c r="I38" s="132" t="s">
        <v>3510</v>
      </c>
      <c r="J38" s="138" t="s">
        <v>6</v>
      </c>
      <c r="K38" s="140" t="s">
        <v>719</v>
      </c>
      <c r="L38" s="338" t="str">
        <f>VLOOKUP(K38,CódigosRetorno!$A$2:$B$2080,2,FALSE)</f>
        <v>El numero de documento de identidad del receptor debe ser  RUC</v>
      </c>
      <c r="M38" s="131" t="s">
        <v>9</v>
      </c>
      <c r="N38" s="222"/>
    </row>
    <row r="39" spans="1:14" s="2" customFormat="1" ht="36" customHeight="1" x14ac:dyDescent="0.3">
      <c r="A39" s="222"/>
      <c r="B39" s="1057"/>
      <c r="C39" s="1058"/>
      <c r="D39" s="1224"/>
      <c r="E39" s="1224"/>
      <c r="F39" s="1224"/>
      <c r="G39" s="1224"/>
      <c r="H39" s="1058"/>
      <c r="I39" s="132" t="s">
        <v>3511</v>
      </c>
      <c r="J39" s="138" t="s">
        <v>6</v>
      </c>
      <c r="K39" s="562" t="s">
        <v>1204</v>
      </c>
      <c r="L39" s="338" t="str">
        <f>VLOOKUP(K39,CódigosRetorno!$A$2:$B$2080,2,FALSE)</f>
        <v>El numero de RUC del receptor no existe</v>
      </c>
      <c r="M39" s="131" t="s">
        <v>253</v>
      </c>
      <c r="N39" s="222"/>
    </row>
    <row r="40" spans="1:14" s="2" customFormat="1" ht="36" customHeight="1" x14ac:dyDescent="0.3">
      <c r="A40" s="222"/>
      <c r="B40" s="1057"/>
      <c r="C40" s="1058"/>
      <c r="D40" s="1224"/>
      <c r="E40" s="1224"/>
      <c r="F40" s="1224"/>
      <c r="G40" s="1224"/>
      <c r="H40" s="1058"/>
      <c r="I40" s="132" t="s">
        <v>3512</v>
      </c>
      <c r="J40" s="138" t="s">
        <v>203</v>
      </c>
      <c r="K40" s="140" t="s">
        <v>1206</v>
      </c>
      <c r="L40" s="338" t="str">
        <f>VLOOKUP(K40,CódigosRetorno!$A$2:$B$2080,2,FALSE)</f>
        <v>El RUC  del receptor no esta activo</v>
      </c>
      <c r="M40" s="131" t="s">
        <v>253</v>
      </c>
      <c r="N40" s="222"/>
    </row>
    <row r="41" spans="1:14" s="2" customFormat="1" ht="36" customHeight="1" x14ac:dyDescent="0.3">
      <c r="A41" s="222"/>
      <c r="B41" s="1057"/>
      <c r="C41" s="1058"/>
      <c r="D41" s="1224"/>
      <c r="E41" s="1224"/>
      <c r="F41" s="1224"/>
      <c r="G41" s="1224"/>
      <c r="H41" s="1058"/>
      <c r="I41" s="132" t="s">
        <v>3513</v>
      </c>
      <c r="J41" s="138" t="s">
        <v>203</v>
      </c>
      <c r="K41" s="140" t="s">
        <v>1208</v>
      </c>
      <c r="L41" s="338" t="str">
        <f>VLOOKUP(K41,CódigosRetorno!$A$2:$B$2080,2,FALSE)</f>
        <v>El RUC del receptor no esta habido</v>
      </c>
      <c r="M41" s="131" t="s">
        <v>253</v>
      </c>
      <c r="N41" s="222"/>
    </row>
    <row r="42" spans="1:14" s="2" customFormat="1" ht="36" customHeight="1" x14ac:dyDescent="0.3">
      <c r="A42" s="222"/>
      <c r="B42" s="1057"/>
      <c r="C42" s="1058"/>
      <c r="D42" s="1224"/>
      <c r="E42" s="1224"/>
      <c r="F42" s="1224"/>
      <c r="G42" s="1224"/>
      <c r="H42" s="1058"/>
      <c r="I42" s="132" t="s">
        <v>3514</v>
      </c>
      <c r="J42" s="138" t="s">
        <v>203</v>
      </c>
      <c r="K42" s="140" t="s">
        <v>717</v>
      </c>
      <c r="L42" s="338" t="str">
        <f>VLOOKUP(K42,CódigosRetorno!$A$2:$B$2080,2,FALSE)</f>
        <v>El DNI debe tener 8 caracteres numéricos</v>
      </c>
      <c r="M42" s="131" t="s">
        <v>9</v>
      </c>
      <c r="N42" s="222"/>
    </row>
    <row r="43" spans="1:14" s="2" customFormat="1" ht="84" customHeight="1" x14ac:dyDescent="0.3">
      <c r="A43" s="222"/>
      <c r="B43" s="1057"/>
      <c r="C43" s="1044"/>
      <c r="D43" s="1225"/>
      <c r="E43" s="1225"/>
      <c r="F43" s="1225"/>
      <c r="G43" s="1225"/>
      <c r="H43" s="1044"/>
      <c r="I43" s="132" t="s">
        <v>3515</v>
      </c>
      <c r="J43" s="138" t="s">
        <v>203</v>
      </c>
      <c r="K43" s="140" t="s">
        <v>718</v>
      </c>
      <c r="L43" s="338" t="str">
        <f>VLOOKUP(K43,CódigosRetorno!$A$2:$B$2080,2,FALSE)</f>
        <v>El dato ingresado como numero de documento de identidad del receptor no cumple con el formato establecido</v>
      </c>
      <c r="M43" s="131" t="s">
        <v>9</v>
      </c>
      <c r="N43" s="222"/>
    </row>
    <row r="44" spans="1:14" s="2" customFormat="1" ht="24" x14ac:dyDescent="0.3">
      <c r="A44" s="222"/>
      <c r="B44" s="1057"/>
      <c r="C44" s="1043" t="s">
        <v>3516</v>
      </c>
      <c r="D44" s="1223" t="s">
        <v>60</v>
      </c>
      <c r="E44" s="1223" t="s">
        <v>140</v>
      </c>
      <c r="F44" s="1223" t="s">
        <v>1213</v>
      </c>
      <c r="G44" s="1223" t="s">
        <v>3257</v>
      </c>
      <c r="H44" s="1043" t="s">
        <v>1214</v>
      </c>
      <c r="I44" s="132" t="s">
        <v>63</v>
      </c>
      <c r="J44" s="138" t="s">
        <v>6</v>
      </c>
      <c r="K44" s="140" t="s">
        <v>863</v>
      </c>
      <c r="L44" s="338" t="str">
        <f>VLOOKUP(K44,CódigosRetorno!$A$2:$B$2080,2,FALSE)</f>
        <v>El XML no contiene el tag o no existe informacion del tipo de documento de identidad del receptor del documento</v>
      </c>
      <c r="M44" s="131" t="s">
        <v>9</v>
      </c>
      <c r="N44" s="222"/>
    </row>
    <row r="45" spans="1:14" s="2" customFormat="1" ht="24" x14ac:dyDescent="0.3">
      <c r="A45" s="222"/>
      <c r="B45" s="1049"/>
      <c r="C45" s="1044"/>
      <c r="D45" s="1225"/>
      <c r="E45" s="1225"/>
      <c r="F45" s="1225"/>
      <c r="G45" s="1225"/>
      <c r="H45" s="1044"/>
      <c r="I45" s="132" t="s">
        <v>463</v>
      </c>
      <c r="J45" s="138" t="s">
        <v>6</v>
      </c>
      <c r="K45" s="140" t="s">
        <v>1217</v>
      </c>
      <c r="L45" s="338" t="str">
        <f>VLOOKUP(K45,CódigosRetorno!$A$2:$B$2080,2,FALSE)</f>
        <v>El dato ingresado en el tipo de documento de identidad del receptor no esta permitido.</v>
      </c>
      <c r="M45" s="131" t="s">
        <v>1821</v>
      </c>
      <c r="N45" s="222"/>
    </row>
    <row r="46" spans="1:14" s="2" customFormat="1" ht="24" customHeight="1" x14ac:dyDescent="0.3">
      <c r="A46" s="222"/>
      <c r="B46" s="1048">
        <f>+B36+1</f>
        <v>14</v>
      </c>
      <c r="C46" s="1043" t="s">
        <v>1222</v>
      </c>
      <c r="D46" s="1048" t="s">
        <v>60</v>
      </c>
      <c r="E46" s="1048" t="s">
        <v>140</v>
      </c>
      <c r="F46" s="1048" t="s">
        <v>200</v>
      </c>
      <c r="G46" s="1048"/>
      <c r="H46" s="1043" t="s">
        <v>1223</v>
      </c>
      <c r="I46" s="132" t="s">
        <v>63</v>
      </c>
      <c r="J46" s="138" t="s">
        <v>6</v>
      </c>
      <c r="K46" s="140" t="s">
        <v>1224</v>
      </c>
      <c r="L46" s="338" t="str">
        <f>VLOOKUP(K46,CódigosRetorno!$A$2:$B$2080,2,FALSE)</f>
        <v>El XML no contiene el tag o no existe informacion de RegistrationName del receptor del documento</v>
      </c>
      <c r="M46" s="131" t="s">
        <v>9</v>
      </c>
      <c r="N46" s="222"/>
    </row>
    <row r="47" spans="1:14" s="2" customFormat="1" ht="60" customHeight="1" x14ac:dyDescent="0.3">
      <c r="A47" s="222"/>
      <c r="B47" s="1049"/>
      <c r="C47" s="1044"/>
      <c r="D47" s="1049"/>
      <c r="E47" s="1049"/>
      <c r="F47" s="1049"/>
      <c r="G47" s="1049"/>
      <c r="H47" s="1044"/>
      <c r="I47" s="134" t="s">
        <v>3507</v>
      </c>
      <c r="J47" s="138" t="s">
        <v>6</v>
      </c>
      <c r="K47" s="140" t="s">
        <v>1226</v>
      </c>
      <c r="L47" s="338" t="str">
        <f>VLOOKUP(K47,CódigosRetorno!$A$2:$B$2080,2,FALSE)</f>
        <v>RegistrationName -  El dato ingresado no cumple con el estandar</v>
      </c>
      <c r="M47" s="131" t="s">
        <v>9</v>
      </c>
      <c r="N47" s="222"/>
    </row>
    <row r="48" spans="1:14" s="2" customFormat="1" ht="48" x14ac:dyDescent="0.3">
      <c r="A48" s="222"/>
      <c r="B48" s="131">
        <f>B46+1</f>
        <v>15</v>
      </c>
      <c r="C48" s="132" t="s">
        <v>3517</v>
      </c>
      <c r="D48" s="124" t="s">
        <v>60</v>
      </c>
      <c r="E48" s="124" t="s">
        <v>179</v>
      </c>
      <c r="F48" s="131" t="s">
        <v>200</v>
      </c>
      <c r="G48" s="124"/>
      <c r="H48" s="132" t="s">
        <v>3518</v>
      </c>
      <c r="I48" s="134" t="s">
        <v>3507</v>
      </c>
      <c r="J48" s="138" t="s">
        <v>203</v>
      </c>
      <c r="K48" s="140" t="s">
        <v>3519</v>
      </c>
      <c r="L48" s="338" t="str">
        <f>VLOOKUP(K48,CódigosRetorno!$A$2:$B$2080,2,FALSE)</f>
        <v>El nombre comercial del cliente no cumple con el formato establecido</v>
      </c>
      <c r="M48" s="131" t="s">
        <v>9</v>
      </c>
      <c r="N48" s="222"/>
    </row>
    <row r="49" spans="1:14" s="2" customFormat="1" ht="48" x14ac:dyDescent="0.3">
      <c r="A49" s="222"/>
      <c r="B49" s="1063">
        <f>B48+1</f>
        <v>16</v>
      </c>
      <c r="C49" s="1113" t="s">
        <v>1227</v>
      </c>
      <c r="D49" s="1063" t="s">
        <v>60</v>
      </c>
      <c r="E49" s="1063" t="s">
        <v>179</v>
      </c>
      <c r="F49" s="131" t="s">
        <v>1127</v>
      </c>
      <c r="G49" s="124"/>
      <c r="H49" s="132" t="s">
        <v>1228</v>
      </c>
      <c r="I49" s="132" t="s">
        <v>3487</v>
      </c>
      <c r="J49" s="132"/>
      <c r="K49" s="138" t="s">
        <v>9</v>
      </c>
      <c r="L49" s="338" t="str">
        <f>VLOOKUP(K49,CódigosRetorno!$A$2:$B$2080,2,FALSE)</f>
        <v>-</v>
      </c>
      <c r="M49" s="131" t="s">
        <v>9</v>
      </c>
      <c r="N49" s="222"/>
    </row>
    <row r="50" spans="1:14" s="2" customFormat="1" ht="36" x14ac:dyDescent="0.3">
      <c r="A50" s="222"/>
      <c r="B50" s="1063"/>
      <c r="C50" s="1113"/>
      <c r="D50" s="1063"/>
      <c r="E50" s="1063"/>
      <c r="F50" s="131" t="s">
        <v>1131</v>
      </c>
      <c r="G50" s="124"/>
      <c r="H50" s="132" t="s">
        <v>1229</v>
      </c>
      <c r="I50" s="132" t="s">
        <v>3487</v>
      </c>
      <c r="J50" s="132"/>
      <c r="K50" s="138" t="s">
        <v>9</v>
      </c>
      <c r="L50" s="338" t="str">
        <f>VLOOKUP(K50,CódigosRetorno!$A$2:$B$2080,2,FALSE)</f>
        <v>-</v>
      </c>
      <c r="M50" s="131" t="s">
        <v>9</v>
      </c>
      <c r="N50" s="222"/>
    </row>
    <row r="51" spans="1:14" s="2" customFormat="1" ht="36" x14ac:dyDescent="0.3">
      <c r="A51" s="222"/>
      <c r="B51" s="1063"/>
      <c r="C51" s="1113"/>
      <c r="D51" s="1063"/>
      <c r="E51" s="1063"/>
      <c r="F51" s="131" t="s">
        <v>223</v>
      </c>
      <c r="G51" s="124"/>
      <c r="H51" s="132" t="s">
        <v>1230</v>
      </c>
      <c r="I51" s="132" t="s">
        <v>3487</v>
      </c>
      <c r="J51" s="132"/>
      <c r="K51" s="138" t="s">
        <v>9</v>
      </c>
      <c r="L51" s="338" t="str">
        <f>VLOOKUP(K51,CódigosRetorno!$A$2:$B$2080,2,FALSE)</f>
        <v>-</v>
      </c>
      <c r="M51" s="131" t="s">
        <v>9</v>
      </c>
      <c r="N51" s="222"/>
    </row>
    <row r="52" spans="1:14" s="2" customFormat="1" ht="36" x14ac:dyDescent="0.3">
      <c r="A52" s="222"/>
      <c r="B52" s="1063"/>
      <c r="C52" s="1113"/>
      <c r="D52" s="1063"/>
      <c r="E52" s="1063"/>
      <c r="F52" s="131" t="s">
        <v>211</v>
      </c>
      <c r="G52" s="124" t="s">
        <v>3231</v>
      </c>
      <c r="H52" s="132" t="s">
        <v>1231</v>
      </c>
      <c r="I52" s="132" t="s">
        <v>3520</v>
      </c>
      <c r="J52" s="124" t="s">
        <v>203</v>
      </c>
      <c r="K52" s="138" t="s">
        <v>1169</v>
      </c>
      <c r="L52" s="338" t="str">
        <f>VLOOKUP(K52,CódigosRetorno!$A$2:$B$2080,2,FALSE)</f>
        <v>El código de Ubigeo no existe en el listado.</v>
      </c>
      <c r="M52" s="131" t="s">
        <v>1140</v>
      </c>
      <c r="N52" s="222"/>
    </row>
    <row r="53" spans="1:14" s="2" customFormat="1" ht="12" x14ac:dyDescent="0.3">
      <c r="A53" s="222"/>
      <c r="B53" s="1063"/>
      <c r="C53" s="1113"/>
      <c r="D53" s="1063"/>
      <c r="E53" s="1063"/>
      <c r="F53" s="1047"/>
      <c r="G53" s="131" t="s">
        <v>1141</v>
      </c>
      <c r="H53" s="91" t="s">
        <v>1046</v>
      </c>
      <c r="I53" s="132" t="s">
        <v>3487</v>
      </c>
      <c r="J53" s="91"/>
      <c r="K53" s="77" t="s">
        <v>9</v>
      </c>
      <c r="L53" s="338" t="str">
        <f>VLOOKUP(K53,CódigosRetorno!$A$2:$B$2080,2,FALSE)</f>
        <v>-</v>
      </c>
      <c r="M53" s="141" t="s">
        <v>9</v>
      </c>
      <c r="N53" s="222"/>
    </row>
    <row r="54" spans="1:14" s="2" customFormat="1" ht="12" x14ac:dyDescent="0.3">
      <c r="A54" s="222"/>
      <c r="B54" s="1063"/>
      <c r="C54" s="1113"/>
      <c r="D54" s="1063"/>
      <c r="E54" s="1063"/>
      <c r="F54" s="1047"/>
      <c r="G54" s="131" t="s">
        <v>1143</v>
      </c>
      <c r="H54" s="91" t="s">
        <v>1113</v>
      </c>
      <c r="I54" s="132" t="s">
        <v>3487</v>
      </c>
      <c r="J54" s="91"/>
      <c r="K54" s="77" t="s">
        <v>9</v>
      </c>
      <c r="L54" s="338" t="str">
        <f>VLOOKUP(K54,CódigosRetorno!$A$2:$B$2080,2,FALSE)</f>
        <v>-</v>
      </c>
      <c r="M54" s="141" t="s">
        <v>9</v>
      </c>
      <c r="N54" s="222"/>
    </row>
    <row r="55" spans="1:14" s="2" customFormat="1" ht="36" x14ac:dyDescent="0.3">
      <c r="A55" s="222"/>
      <c r="B55" s="1063"/>
      <c r="C55" s="1113"/>
      <c r="D55" s="1063"/>
      <c r="E55" s="1063"/>
      <c r="F55" s="131" t="s">
        <v>223</v>
      </c>
      <c r="G55" s="124"/>
      <c r="H55" s="132" t="s">
        <v>1232</v>
      </c>
      <c r="I55" s="132" t="s">
        <v>3487</v>
      </c>
      <c r="J55" s="132"/>
      <c r="K55" s="138" t="s">
        <v>9</v>
      </c>
      <c r="L55" s="338" t="str">
        <f>VLOOKUP(K55,CódigosRetorno!$A$2:$B$2080,2,FALSE)</f>
        <v>-</v>
      </c>
      <c r="M55" s="131" t="s">
        <v>9</v>
      </c>
      <c r="N55" s="222"/>
    </row>
    <row r="56" spans="1:14" s="2" customFormat="1" ht="36" x14ac:dyDescent="0.3">
      <c r="A56" s="222"/>
      <c r="B56" s="1063"/>
      <c r="C56" s="1113"/>
      <c r="D56" s="1063"/>
      <c r="E56" s="1063"/>
      <c r="F56" s="131" t="s">
        <v>223</v>
      </c>
      <c r="G56" s="124"/>
      <c r="H56" s="132" t="s">
        <v>1233</v>
      </c>
      <c r="I56" s="132" t="s">
        <v>3487</v>
      </c>
      <c r="J56" s="132"/>
      <c r="K56" s="138" t="s">
        <v>9</v>
      </c>
      <c r="L56" s="338" t="str">
        <f>VLOOKUP(K56,CódigosRetorno!$A$2:$B$2080,2,FALSE)</f>
        <v>-</v>
      </c>
      <c r="M56" s="131" t="s">
        <v>9</v>
      </c>
      <c r="N56" s="222"/>
    </row>
    <row r="57" spans="1:14" s="2" customFormat="1" ht="48" x14ac:dyDescent="0.3">
      <c r="A57" s="222"/>
      <c r="B57" s="1063"/>
      <c r="C57" s="1113"/>
      <c r="D57" s="1063"/>
      <c r="E57" s="1063"/>
      <c r="F57" s="131" t="s">
        <v>325</v>
      </c>
      <c r="G57" s="124" t="s">
        <v>3236</v>
      </c>
      <c r="H57" s="132" t="s">
        <v>1234</v>
      </c>
      <c r="I57" s="132" t="s">
        <v>3487</v>
      </c>
      <c r="J57" s="132"/>
      <c r="K57" s="138" t="s">
        <v>9</v>
      </c>
      <c r="L57" s="338" t="str">
        <f>VLOOKUP(K57,CódigosRetorno!$A$2:$B$2080,2,FALSE)</f>
        <v>-</v>
      </c>
      <c r="M57" s="131" t="s">
        <v>9</v>
      </c>
      <c r="N57" s="222"/>
    </row>
    <row r="58" spans="1:14" s="2" customFormat="1" ht="12" x14ac:dyDescent="0.3">
      <c r="A58" s="222"/>
      <c r="B58" s="1063"/>
      <c r="C58" s="1113"/>
      <c r="D58" s="1063"/>
      <c r="E58" s="1063"/>
      <c r="F58" s="1047"/>
      <c r="G58" s="141" t="s">
        <v>1154</v>
      </c>
      <c r="H58" s="132" t="s">
        <v>1083</v>
      </c>
      <c r="I58" s="132" t="s">
        <v>3487</v>
      </c>
      <c r="J58" s="132"/>
      <c r="K58" s="138" t="s">
        <v>9</v>
      </c>
      <c r="L58" s="338" t="str">
        <f>VLOOKUP(K58,CódigosRetorno!$A$2:$B$2080,2,FALSE)</f>
        <v>-</v>
      </c>
      <c r="M58" s="131" t="s">
        <v>9</v>
      </c>
      <c r="N58" s="222"/>
    </row>
    <row r="59" spans="1:14" s="2" customFormat="1" ht="48" x14ac:dyDescent="0.3">
      <c r="A59" s="222"/>
      <c r="B59" s="1063"/>
      <c r="C59" s="1113"/>
      <c r="D59" s="1063"/>
      <c r="E59" s="1063"/>
      <c r="F59" s="1047"/>
      <c r="G59" s="141" t="s">
        <v>1156</v>
      </c>
      <c r="H59" s="132" t="s">
        <v>1065</v>
      </c>
      <c r="I59" s="132" t="s">
        <v>3487</v>
      </c>
      <c r="J59" s="132"/>
      <c r="K59" s="138" t="s">
        <v>9</v>
      </c>
      <c r="L59" s="338" t="str">
        <f>VLOOKUP(K59,CódigosRetorno!$A$2:$B$2080,2,FALSE)</f>
        <v>-</v>
      </c>
      <c r="M59" s="131" t="s">
        <v>9</v>
      </c>
      <c r="N59" s="222"/>
    </row>
    <row r="60" spans="1:14" s="2" customFormat="1" ht="12" x14ac:dyDescent="0.3">
      <c r="A60" s="222"/>
      <c r="B60" s="1063"/>
      <c r="C60" s="1113"/>
      <c r="D60" s="1063"/>
      <c r="E60" s="1063"/>
      <c r="F60" s="1047"/>
      <c r="G60" s="131" t="s">
        <v>1157</v>
      </c>
      <c r="H60" s="132" t="s">
        <v>1068</v>
      </c>
      <c r="I60" s="132" t="s">
        <v>3487</v>
      </c>
      <c r="J60" s="132"/>
      <c r="K60" s="138" t="s">
        <v>9</v>
      </c>
      <c r="L60" s="338" t="str">
        <f>VLOOKUP(K60,CódigosRetorno!$A$2:$B$2080,2,FALSE)</f>
        <v>-</v>
      </c>
      <c r="M60" s="131" t="s">
        <v>9</v>
      </c>
      <c r="N60" s="222"/>
    </row>
    <row r="61" spans="1:14" s="2" customFormat="1" ht="12" x14ac:dyDescent="0.3">
      <c r="A61" s="222"/>
      <c r="B61" s="1217" t="s">
        <v>3521</v>
      </c>
      <c r="C61" s="1218"/>
      <c r="D61" s="1218"/>
      <c r="E61" s="1222"/>
      <c r="F61" s="522"/>
      <c r="G61" s="522"/>
      <c r="H61" s="522"/>
      <c r="I61" s="419"/>
      <c r="J61" s="523"/>
      <c r="K61" s="524" t="s">
        <v>9</v>
      </c>
      <c r="L61" s="518" t="str">
        <f>VLOOKUP(K61,CódigosRetorno!$A$2:$B$2080,2,FALSE)</f>
        <v>-</v>
      </c>
      <c r="M61" s="525"/>
      <c r="N61" s="222"/>
    </row>
    <row r="62" spans="1:14" s="2" customFormat="1" ht="24" x14ac:dyDescent="0.3">
      <c r="A62" s="222"/>
      <c r="B62" s="1048">
        <f>B49+1</f>
        <v>17</v>
      </c>
      <c r="C62" s="1043" t="s">
        <v>3522</v>
      </c>
      <c r="D62" s="1048" t="s">
        <v>324</v>
      </c>
      <c r="E62" s="1048" t="s">
        <v>140</v>
      </c>
      <c r="F62" s="1048" t="s">
        <v>764</v>
      </c>
      <c r="G62" s="1048"/>
      <c r="H62" s="1043" t="s">
        <v>1270</v>
      </c>
      <c r="I62" s="132" t="s">
        <v>3523</v>
      </c>
      <c r="J62" s="138" t="s">
        <v>6</v>
      </c>
      <c r="K62" s="76" t="s">
        <v>765</v>
      </c>
      <c r="L62" s="338" t="str">
        <f>VLOOKUP(K62,CódigosRetorno!$A$2:$B$2080,2,FALSE)</f>
        <v>El Numero de orden del item no cumple con el formato establecido</v>
      </c>
      <c r="M62" s="131" t="s">
        <v>9</v>
      </c>
      <c r="N62" s="222"/>
    </row>
    <row r="63" spans="1:14" s="2" customFormat="1" ht="24" x14ac:dyDescent="0.3">
      <c r="A63" s="222"/>
      <c r="B63" s="1049"/>
      <c r="C63" s="1044"/>
      <c r="D63" s="1049"/>
      <c r="E63" s="1049"/>
      <c r="F63" s="1049"/>
      <c r="G63" s="1049"/>
      <c r="H63" s="1044"/>
      <c r="I63" s="134" t="s">
        <v>3524</v>
      </c>
      <c r="J63" s="138" t="s">
        <v>6</v>
      </c>
      <c r="K63" s="140" t="s">
        <v>649</v>
      </c>
      <c r="L63" s="338" t="str">
        <f>VLOOKUP(K63,CódigosRetorno!$A$2:$B$2080,2,FALSE)</f>
        <v>El número de ítem no puede estar duplicado.</v>
      </c>
      <c r="M63" s="131" t="s">
        <v>9</v>
      </c>
      <c r="N63" s="222"/>
    </row>
    <row r="64" spans="1:14" s="2" customFormat="1" ht="12" x14ac:dyDescent="0.3">
      <c r="A64" s="222"/>
      <c r="B64" s="1048">
        <f>B62+1</f>
        <v>18</v>
      </c>
      <c r="C64" s="1043" t="s">
        <v>3525</v>
      </c>
      <c r="D64" s="1048" t="s">
        <v>324</v>
      </c>
      <c r="E64" s="1048" t="s">
        <v>140</v>
      </c>
      <c r="F64" s="1048" t="s">
        <v>1213</v>
      </c>
      <c r="G64" s="1048" t="s">
        <v>3526</v>
      </c>
      <c r="H64" s="1043" t="s">
        <v>1293</v>
      </c>
      <c r="I64" s="132" t="s">
        <v>3527</v>
      </c>
      <c r="J64" s="138" t="s">
        <v>6</v>
      </c>
      <c r="K64" s="138" t="s">
        <v>3528</v>
      </c>
      <c r="L64" s="338" t="str">
        <f>VLOOKUP(K64,CódigosRetorno!$A$2:$B$2080,2,FALSE)</f>
        <v>Debe registrarse el 'Indicador de tipo de comisión'</v>
      </c>
      <c r="M64" s="131" t="s">
        <v>9</v>
      </c>
      <c r="N64" s="222"/>
    </row>
    <row r="65" spans="1:14" s="2" customFormat="1" ht="24" x14ac:dyDescent="0.3">
      <c r="A65" s="222"/>
      <c r="B65" s="1049"/>
      <c r="C65" s="1044"/>
      <c r="D65" s="1049"/>
      <c r="E65" s="1049"/>
      <c r="F65" s="1049"/>
      <c r="G65" s="1049"/>
      <c r="H65" s="1044"/>
      <c r="I65" s="132" t="s">
        <v>3529</v>
      </c>
      <c r="J65" s="138" t="s">
        <v>6</v>
      </c>
      <c r="K65" s="138" t="s">
        <v>3530</v>
      </c>
      <c r="L65" s="338" t="str">
        <f>VLOOKUP(K65,CódigosRetorno!$A$2:$B$2080,2,FALSE)</f>
        <v>El dato ingresado en el 'Indicador de tipo de comisión' no corresponde al valor esperado</v>
      </c>
      <c r="M65" s="131" t="s">
        <v>9</v>
      </c>
      <c r="N65" s="222"/>
    </row>
    <row r="66" spans="1:14" s="2" customFormat="1" ht="24" x14ac:dyDescent="0.3">
      <c r="A66" s="222"/>
      <c r="B66" s="1048">
        <f>B64+1</f>
        <v>19</v>
      </c>
      <c r="C66" s="1043" t="s">
        <v>3531</v>
      </c>
      <c r="D66" s="1048" t="s">
        <v>324</v>
      </c>
      <c r="E66" s="1048" t="s">
        <v>140</v>
      </c>
      <c r="F66" s="1048" t="s">
        <v>1213</v>
      </c>
      <c r="G66" s="1048" t="s">
        <v>3532</v>
      </c>
      <c r="H66" s="1043" t="s">
        <v>3533</v>
      </c>
      <c r="I66" s="132" t="s">
        <v>3534</v>
      </c>
      <c r="J66" s="138" t="s">
        <v>6</v>
      </c>
      <c r="K66" s="138" t="s">
        <v>3535</v>
      </c>
      <c r="L66" s="338" t="str">
        <f>VLOOKUP(K66,CódigosRetorno!$A$2:$B$2080,2,FALSE)</f>
        <v>Para Bancos emisores debe ingresar el 'Indicador de institución financiera'</v>
      </c>
      <c r="M66" s="131" t="s">
        <v>9</v>
      </c>
      <c r="N66" s="222"/>
    </row>
    <row r="67" spans="1:14" s="2" customFormat="1" ht="24" x14ac:dyDescent="0.3">
      <c r="A67" s="222"/>
      <c r="B67" s="1049"/>
      <c r="C67" s="1044"/>
      <c r="D67" s="1049"/>
      <c r="E67" s="1049"/>
      <c r="F67" s="1049"/>
      <c r="G67" s="1049"/>
      <c r="H67" s="1044"/>
      <c r="I67" s="132" t="s">
        <v>3536</v>
      </c>
      <c r="J67" s="138" t="s">
        <v>6</v>
      </c>
      <c r="K67" s="138" t="s">
        <v>3537</v>
      </c>
      <c r="L67" s="338" t="str">
        <f>VLOOKUP(K67,CódigosRetorno!$A$2:$B$2080,2,FALSE)</f>
        <v>El dato ingresado en el 'Indicador de institución financiera' no corresponde al valor esperado</v>
      </c>
      <c r="M67" s="131" t="s">
        <v>9</v>
      </c>
      <c r="N67" s="222"/>
    </row>
    <row r="68" spans="1:14" s="2" customFormat="1" ht="24" x14ac:dyDescent="0.3">
      <c r="A68" s="222"/>
      <c r="B68" s="1048">
        <f>B66+1</f>
        <v>20</v>
      </c>
      <c r="C68" s="1043" t="s">
        <v>3538</v>
      </c>
      <c r="D68" s="1061" t="s">
        <v>324</v>
      </c>
      <c r="E68" s="1061" t="s">
        <v>140</v>
      </c>
      <c r="F68" s="1061" t="s">
        <v>295</v>
      </c>
      <c r="G68" s="1061" t="s">
        <v>296</v>
      </c>
      <c r="H68" s="1043" t="s">
        <v>1497</v>
      </c>
      <c r="I68" s="132" t="s">
        <v>1396</v>
      </c>
      <c r="J68" s="138" t="s">
        <v>6</v>
      </c>
      <c r="K68" s="140" t="s">
        <v>1498</v>
      </c>
      <c r="L68" s="338" t="str">
        <f>VLOOKUP(K68,CódigosRetorno!$A$2:$B$2080,2,FALSE)</f>
        <v>El dato ingresado en LineExtensionAmount del item no cumple con el formato establecido</v>
      </c>
      <c r="M68" s="131" t="s">
        <v>9</v>
      </c>
      <c r="N68" s="222"/>
    </row>
    <row r="69" spans="1:14" s="2" customFormat="1" ht="48" x14ac:dyDescent="0.3">
      <c r="A69" s="222"/>
      <c r="B69" s="1057"/>
      <c r="C69" s="1058"/>
      <c r="D69" s="1062"/>
      <c r="E69" s="1062"/>
      <c r="F69" s="1065"/>
      <c r="G69" s="1065"/>
      <c r="H69" s="1044"/>
      <c r="I69" s="132" t="s">
        <v>3539</v>
      </c>
      <c r="J69" s="138" t="s">
        <v>203</v>
      </c>
      <c r="K69" s="140" t="s">
        <v>3540</v>
      </c>
      <c r="L69" s="338" t="str">
        <f>VLOOKUP(K69,CódigosRetorno!$A$2:$B$2080,2,FALSE)</f>
        <v>El importe del campo /cac:InvoiceLine/cbc:LineExtensionAmount no coincide con el valor calculado</v>
      </c>
      <c r="M69" s="131" t="s">
        <v>9</v>
      </c>
      <c r="N69" s="222"/>
    </row>
    <row r="70" spans="1:14" s="2" customFormat="1" ht="24" x14ac:dyDescent="0.3">
      <c r="A70" s="222"/>
      <c r="B70" s="1049"/>
      <c r="C70" s="1044"/>
      <c r="D70" s="1065"/>
      <c r="E70" s="1065"/>
      <c r="F70" s="131" t="s">
        <v>141</v>
      </c>
      <c r="G70" s="124" t="s">
        <v>3218</v>
      </c>
      <c r="H70" s="91" t="s">
        <v>1353</v>
      </c>
      <c r="I70" s="134" t="s">
        <v>3541</v>
      </c>
      <c r="J70" s="138" t="s">
        <v>6</v>
      </c>
      <c r="K70" s="140" t="s">
        <v>3314</v>
      </c>
      <c r="L70" s="338" t="str">
        <f>VLOOKUP(K70,CódigosRetorno!$A$2:$B$2080,2,FALSE)</f>
        <v>La moneda debe ser la misma en todo el documento</v>
      </c>
      <c r="M70" s="131" t="s">
        <v>1080</v>
      </c>
      <c r="N70" s="222"/>
    </row>
    <row r="71" spans="1:14" s="2" customFormat="1" ht="24" x14ac:dyDescent="0.3">
      <c r="A71" s="222"/>
      <c r="B71" s="1048">
        <f>B68+1</f>
        <v>21</v>
      </c>
      <c r="C71" s="1043" t="s">
        <v>3542</v>
      </c>
      <c r="D71" s="1061" t="s">
        <v>324</v>
      </c>
      <c r="E71" s="1061" t="s">
        <v>179</v>
      </c>
      <c r="F71" s="343" t="s">
        <v>295</v>
      </c>
      <c r="G71" s="343" t="s">
        <v>296</v>
      </c>
      <c r="H71" s="132" t="s">
        <v>3543</v>
      </c>
      <c r="I71" s="132" t="s">
        <v>3544</v>
      </c>
      <c r="J71" s="124" t="s">
        <v>6</v>
      </c>
      <c r="K71" s="140" t="s">
        <v>1383</v>
      </c>
      <c r="L71" s="338" t="str">
        <f>VLOOKUP(K71,CódigosRetorno!$A$2:$B$2080,2,FALSE)</f>
        <v>El dato ingresado en el monto total de impuestos por línea no cumple con el formato establecido</v>
      </c>
      <c r="M71" s="131" t="s">
        <v>9</v>
      </c>
      <c r="N71" s="222"/>
    </row>
    <row r="72" spans="1:14" s="2" customFormat="1" ht="24" x14ac:dyDescent="0.3">
      <c r="A72" s="222"/>
      <c r="B72" s="1057"/>
      <c r="C72" s="1058"/>
      <c r="D72" s="1062"/>
      <c r="E72" s="1062"/>
      <c r="F72" s="1061" t="s">
        <v>295</v>
      </c>
      <c r="G72" s="1061" t="s">
        <v>296</v>
      </c>
      <c r="H72" s="1043" t="s">
        <v>3545</v>
      </c>
      <c r="I72" s="132" t="s">
        <v>1396</v>
      </c>
      <c r="J72" s="138" t="s">
        <v>6</v>
      </c>
      <c r="K72" s="140" t="s">
        <v>1397</v>
      </c>
      <c r="L72" s="338" t="str">
        <f>VLOOKUP(K72,CódigosRetorno!$A$2:$B$2080,2,FALSE)</f>
        <v>El dato ingresado en TaxAmount de la linea no cumple con el formato establecido</v>
      </c>
      <c r="M72" s="131" t="s">
        <v>9</v>
      </c>
      <c r="N72" s="222"/>
    </row>
    <row r="73" spans="1:14" s="2" customFormat="1" ht="60" x14ac:dyDescent="0.3">
      <c r="A73" s="222"/>
      <c r="B73" s="1057"/>
      <c r="C73" s="1058"/>
      <c r="D73" s="1062"/>
      <c r="E73" s="1062"/>
      <c r="F73" s="1065"/>
      <c r="G73" s="1065"/>
      <c r="H73" s="1044"/>
      <c r="I73" s="132" t="s">
        <v>3546</v>
      </c>
      <c r="J73" s="138" t="s">
        <v>203</v>
      </c>
      <c r="K73" s="140" t="s">
        <v>3547</v>
      </c>
      <c r="L73" s="338" t="str">
        <f>VLOOKUP(K73,CódigosRetorno!$A$2:$B$2080,2,FALSE)</f>
        <v>El monto de IGV de la línea no coincide con el valor calculado</v>
      </c>
      <c r="M73" s="131"/>
      <c r="N73" s="222"/>
    </row>
    <row r="74" spans="1:14" s="2" customFormat="1" ht="24" x14ac:dyDescent="0.3">
      <c r="A74" s="222"/>
      <c r="B74" s="1057"/>
      <c r="C74" s="1058"/>
      <c r="D74" s="1062"/>
      <c r="E74" s="1062"/>
      <c r="F74" s="343" t="s">
        <v>141</v>
      </c>
      <c r="G74" s="124" t="s">
        <v>3218</v>
      </c>
      <c r="H74" s="91" t="s">
        <v>1353</v>
      </c>
      <c r="I74" s="134" t="s">
        <v>3541</v>
      </c>
      <c r="J74" s="138" t="s">
        <v>6</v>
      </c>
      <c r="K74" s="140" t="s">
        <v>3314</v>
      </c>
      <c r="L74" s="338" t="str">
        <f>VLOOKUP(K74,CódigosRetorno!$A$2:$B$2080,2,FALSE)</f>
        <v>La moneda debe ser la misma en todo el documento</v>
      </c>
      <c r="M74" s="131" t="s">
        <v>1080</v>
      </c>
      <c r="N74" s="222"/>
    </row>
    <row r="75" spans="1:14" s="2" customFormat="1" ht="24" x14ac:dyDescent="0.3">
      <c r="A75" s="222"/>
      <c r="B75" s="1057"/>
      <c r="C75" s="1058"/>
      <c r="D75" s="1062"/>
      <c r="E75" s="1062"/>
      <c r="F75" s="1061" t="s">
        <v>655</v>
      </c>
      <c r="G75" s="1061" t="s">
        <v>3548</v>
      </c>
      <c r="H75" s="1043" t="s">
        <v>3549</v>
      </c>
      <c r="I75" s="132" t="s">
        <v>63</v>
      </c>
      <c r="J75" s="138" t="s">
        <v>6</v>
      </c>
      <c r="K75" s="140" t="s">
        <v>1434</v>
      </c>
      <c r="L75" s="338" t="str">
        <f>VLOOKUP(K75,CódigosRetorno!$A$2:$B$2080,2,FALSE)</f>
        <v>El XML no contiene el tag cac:TaxCategory/cac:TaxScheme/cbc:ID del Item</v>
      </c>
      <c r="M75" s="131" t="s">
        <v>9</v>
      </c>
      <c r="N75" s="222"/>
    </row>
    <row r="76" spans="1:14" s="2" customFormat="1" ht="12" x14ac:dyDescent="0.3">
      <c r="A76" s="222"/>
      <c r="B76" s="1057"/>
      <c r="C76" s="1058"/>
      <c r="D76" s="1062"/>
      <c r="E76" s="1062"/>
      <c r="F76" s="1062"/>
      <c r="G76" s="1062"/>
      <c r="H76" s="1058"/>
      <c r="I76" s="132" t="s">
        <v>3550</v>
      </c>
      <c r="J76" s="138" t="s">
        <v>6</v>
      </c>
      <c r="K76" s="140" t="s">
        <v>1435</v>
      </c>
      <c r="L76" s="338" t="str">
        <f>VLOOKUP(K76,CódigosRetorno!$A$2:$B$2080,2,FALSE)</f>
        <v>El codigo del tributo es invalido</v>
      </c>
      <c r="M76" s="131" t="s">
        <v>9</v>
      </c>
      <c r="N76" s="222"/>
    </row>
    <row r="77" spans="1:14" s="2" customFormat="1" ht="24" x14ac:dyDescent="0.3">
      <c r="A77" s="222"/>
      <c r="B77" s="1057"/>
      <c r="C77" s="1058"/>
      <c r="D77" s="1062"/>
      <c r="E77" s="1062"/>
      <c r="F77" s="1062"/>
      <c r="G77" s="1062"/>
      <c r="H77" s="1058"/>
      <c r="I77" s="132" t="s">
        <v>3551</v>
      </c>
      <c r="J77" s="138" t="s">
        <v>6</v>
      </c>
      <c r="K77" s="140" t="s">
        <v>1438</v>
      </c>
      <c r="L77" s="338" t="str">
        <f>VLOOKUP(K77,CódigosRetorno!$A$2:$B$2080,2,FALSE)</f>
        <v>El código de tributo no debe repetirse a nivel de item</v>
      </c>
      <c r="M77" s="131" t="s">
        <v>9</v>
      </c>
      <c r="N77" s="222"/>
    </row>
    <row r="78" spans="1:14" s="2" customFormat="1" ht="24" x14ac:dyDescent="0.3">
      <c r="A78" s="222"/>
      <c r="B78" s="1057"/>
      <c r="C78" s="1058"/>
      <c r="D78" s="1062"/>
      <c r="E78" s="1062"/>
      <c r="F78" s="1061"/>
      <c r="G78" s="131" t="s">
        <v>1443</v>
      </c>
      <c r="H78" s="132" t="s">
        <v>1113</v>
      </c>
      <c r="I78" s="132" t="s">
        <v>3552</v>
      </c>
      <c r="J78" s="138" t="s">
        <v>203</v>
      </c>
      <c r="K78" s="140" t="s">
        <v>1115</v>
      </c>
      <c r="L78" s="338" t="str">
        <f>VLOOKUP(K78,CódigosRetorno!$A$2:$B$2080,2,FALSE)</f>
        <v>El dato ingresado como atributo @schemeName es incorrecto.</v>
      </c>
      <c r="M78" s="131" t="s">
        <v>9</v>
      </c>
      <c r="N78" s="222"/>
    </row>
    <row r="79" spans="1:14" s="2" customFormat="1" ht="24" x14ac:dyDescent="0.3">
      <c r="A79" s="222"/>
      <c r="B79" s="1057"/>
      <c r="C79" s="1058"/>
      <c r="D79" s="1062"/>
      <c r="E79" s="1062"/>
      <c r="F79" s="1062"/>
      <c r="G79" s="131" t="s">
        <v>1045</v>
      </c>
      <c r="H79" s="132" t="s">
        <v>1046</v>
      </c>
      <c r="I79" s="132" t="s">
        <v>2609</v>
      </c>
      <c r="J79" s="124" t="s">
        <v>203</v>
      </c>
      <c r="K79" s="138" t="s">
        <v>1048</v>
      </c>
      <c r="L79" s="338" t="str">
        <f>VLOOKUP(K79,CódigosRetorno!$A$2:$B$2080,2,FALSE)</f>
        <v>El dato ingresado como atributo @schemeAgencyName es incorrecto.</v>
      </c>
      <c r="M79" s="131" t="s">
        <v>9</v>
      </c>
      <c r="N79" s="222"/>
    </row>
    <row r="80" spans="1:14" s="2" customFormat="1" ht="36" x14ac:dyDescent="0.3">
      <c r="A80" s="222"/>
      <c r="B80" s="1049"/>
      <c r="C80" s="1044"/>
      <c r="D80" s="1065"/>
      <c r="E80" s="1065"/>
      <c r="F80" s="1065"/>
      <c r="G80" s="131" t="s">
        <v>1472</v>
      </c>
      <c r="H80" s="91" t="s">
        <v>1117</v>
      </c>
      <c r="I80" s="132" t="s">
        <v>3553</v>
      </c>
      <c r="J80" s="138" t="s">
        <v>203</v>
      </c>
      <c r="K80" s="140" t="s">
        <v>1119</v>
      </c>
      <c r="L80" s="338" t="str">
        <f>VLOOKUP(K80,CódigosRetorno!$A$2:$B$2080,2,FALSE)</f>
        <v>El dato ingresado como atributo @schemeURI es incorrecto.</v>
      </c>
      <c r="M80" s="131" t="s">
        <v>9</v>
      </c>
      <c r="N80" s="222"/>
    </row>
    <row r="81" spans="1:14" s="2" customFormat="1" ht="24" x14ac:dyDescent="0.3">
      <c r="A81" s="222"/>
      <c r="B81" s="1114">
        <f>B71+1</f>
        <v>22</v>
      </c>
      <c r="C81" s="1094" t="s">
        <v>972</v>
      </c>
      <c r="D81" s="1219" t="s">
        <v>324</v>
      </c>
      <c r="E81" s="1063" t="s">
        <v>140</v>
      </c>
      <c r="F81" s="1061" t="s">
        <v>295</v>
      </c>
      <c r="G81" s="1061" t="s">
        <v>296</v>
      </c>
      <c r="H81" s="1043" t="s">
        <v>3554</v>
      </c>
      <c r="I81" s="132" t="s">
        <v>3555</v>
      </c>
      <c r="J81" s="138" t="s">
        <v>6</v>
      </c>
      <c r="K81" s="46" t="s">
        <v>3556</v>
      </c>
      <c r="L81" s="338" t="str">
        <f>VLOOKUP(K81,CódigosRetorno!$A$2:$B$2080,2,FALSE)</f>
        <v xml:space="preserve">Debe consignar el tag /cac:InvoiceLine/cac:ItemPriceExtension  </v>
      </c>
      <c r="M81" s="131" t="s">
        <v>9</v>
      </c>
      <c r="N81" s="222"/>
    </row>
    <row r="82" spans="1:14" s="2" customFormat="1" ht="36" x14ac:dyDescent="0.3">
      <c r="A82" s="222"/>
      <c r="B82" s="1115"/>
      <c r="C82" s="1094"/>
      <c r="D82" s="1220"/>
      <c r="E82" s="1063"/>
      <c r="F82" s="1062"/>
      <c r="G82" s="1062"/>
      <c r="H82" s="1058"/>
      <c r="I82" s="132" t="s">
        <v>1396</v>
      </c>
      <c r="J82" s="138" t="s">
        <v>6</v>
      </c>
      <c r="K82" s="140" t="s">
        <v>3557</v>
      </c>
      <c r="L82" s="338" t="str">
        <f>VLOOKUP(K82,CódigosRetorno!$A$2:$B$2080,2,FALSE)</f>
        <v>El dato ingresado en el tag /cac:InvoiceLine/cac:ItemPriceExtension/cbc:Amount no cumple con el formato establecido</v>
      </c>
      <c r="M82" s="131" t="s">
        <v>9</v>
      </c>
      <c r="N82" s="222"/>
    </row>
    <row r="83" spans="1:14" s="2" customFormat="1" ht="36" x14ac:dyDescent="0.3">
      <c r="A83" s="222"/>
      <c r="B83" s="1115"/>
      <c r="C83" s="1094"/>
      <c r="D83" s="1220"/>
      <c r="E83" s="1063"/>
      <c r="F83" s="1065"/>
      <c r="G83" s="1065"/>
      <c r="H83" s="1044"/>
      <c r="I83" s="132" t="s">
        <v>3558</v>
      </c>
      <c r="J83" s="138" t="s">
        <v>203</v>
      </c>
      <c r="K83" s="140" t="s">
        <v>3559</v>
      </c>
      <c r="L83" s="338" t="str">
        <f>VLOOKUP(K83,CódigosRetorno!$A$2:$B$2080,2,FALSE)</f>
        <v>El importe del campo /cac:InvoiceLine/cac:ItemPriceExtension/cbc:Amount no coincide con el valor calculado</v>
      </c>
      <c r="M83" s="131" t="s">
        <v>9</v>
      </c>
      <c r="N83" s="222"/>
    </row>
    <row r="84" spans="1:14" s="2" customFormat="1" ht="24" x14ac:dyDescent="0.3">
      <c r="A84" s="222"/>
      <c r="B84" s="1116"/>
      <c r="C84" s="1094"/>
      <c r="D84" s="1221"/>
      <c r="E84" s="1063"/>
      <c r="F84" s="131" t="s">
        <v>141</v>
      </c>
      <c r="G84" s="124" t="s">
        <v>3218</v>
      </c>
      <c r="H84" s="91" t="s">
        <v>1353</v>
      </c>
      <c r="I84" s="134" t="s">
        <v>3541</v>
      </c>
      <c r="J84" s="138" t="s">
        <v>6</v>
      </c>
      <c r="K84" s="140" t="s">
        <v>3314</v>
      </c>
      <c r="L84" s="338" t="str">
        <f>VLOOKUP(K84,CódigosRetorno!$A$2:$B$2080,2,FALSE)</f>
        <v>La moneda debe ser la misma en todo el documento</v>
      </c>
      <c r="M84" s="131" t="s">
        <v>1080</v>
      </c>
      <c r="N84" s="222"/>
    </row>
    <row r="85" spans="1:14" s="2" customFormat="1" ht="12" x14ac:dyDescent="0.3">
      <c r="A85" s="222"/>
      <c r="B85" s="1217" t="s">
        <v>3560</v>
      </c>
      <c r="C85" s="1218"/>
      <c r="D85" s="526"/>
      <c r="E85" s="526"/>
      <c r="F85" s="526"/>
      <c r="G85" s="526"/>
      <c r="H85" s="527"/>
      <c r="I85" s="528"/>
      <c r="J85" s="521"/>
      <c r="K85" s="529" t="s">
        <v>9</v>
      </c>
      <c r="L85" s="518" t="str">
        <f>VLOOKUP(K85,CódigosRetorno!$A$2:$B$2080,2,FALSE)</f>
        <v>-</v>
      </c>
      <c r="M85" s="525"/>
      <c r="N85" s="222"/>
    </row>
    <row r="86" spans="1:14" s="2" customFormat="1" ht="24" x14ac:dyDescent="0.3">
      <c r="A86" s="222"/>
      <c r="B86" s="1048">
        <f>B81+1</f>
        <v>23</v>
      </c>
      <c r="C86" s="1043" t="s">
        <v>3561</v>
      </c>
      <c r="D86" s="1048" t="s">
        <v>324</v>
      </c>
      <c r="E86" s="1048" t="s">
        <v>140</v>
      </c>
      <c r="F86" s="1048" t="s">
        <v>764</v>
      </c>
      <c r="G86" s="1061"/>
      <c r="H86" s="1043" t="s">
        <v>3562</v>
      </c>
      <c r="I86" s="91" t="s">
        <v>3563</v>
      </c>
      <c r="J86" s="138" t="s">
        <v>203</v>
      </c>
      <c r="K86" s="76" t="s">
        <v>3564</v>
      </c>
      <c r="L86" s="338" t="str">
        <f>VLOOKUP(K86,CódigosRetorno!$A$2:$B$2080,2,FALSE)</f>
        <v>Para entidades emisoras locales debe informar el detalle de las comisiones y cargos</v>
      </c>
      <c r="M86" s="131" t="s">
        <v>9</v>
      </c>
      <c r="N86" s="222"/>
    </row>
    <row r="87" spans="1:14" s="2" customFormat="1" ht="24" x14ac:dyDescent="0.3">
      <c r="A87" s="222"/>
      <c r="B87" s="1057"/>
      <c r="C87" s="1058"/>
      <c r="D87" s="1057"/>
      <c r="E87" s="1057"/>
      <c r="F87" s="1057"/>
      <c r="G87" s="1062"/>
      <c r="H87" s="1058"/>
      <c r="I87" s="132" t="s">
        <v>3523</v>
      </c>
      <c r="J87" s="138" t="s">
        <v>6</v>
      </c>
      <c r="K87" s="76" t="s">
        <v>765</v>
      </c>
      <c r="L87" s="338" t="str">
        <f>VLOOKUP(K87,CódigosRetorno!$A$2:$B$2080,2,FALSE)</f>
        <v>El Numero de orden del item no cumple con el formato establecido</v>
      </c>
      <c r="M87" s="131" t="s">
        <v>9</v>
      </c>
      <c r="N87" s="222"/>
    </row>
    <row r="88" spans="1:14" s="2" customFormat="1" ht="24" x14ac:dyDescent="0.3">
      <c r="A88" s="222"/>
      <c r="B88" s="1049"/>
      <c r="C88" s="1044"/>
      <c r="D88" s="1049"/>
      <c r="E88" s="1049"/>
      <c r="F88" s="1049"/>
      <c r="G88" s="1065"/>
      <c r="H88" s="1044"/>
      <c r="I88" s="134" t="s">
        <v>3565</v>
      </c>
      <c r="J88" s="138" t="s">
        <v>6</v>
      </c>
      <c r="K88" s="140" t="s">
        <v>649</v>
      </c>
      <c r="L88" s="338" t="str">
        <f>VLOOKUP(K88,CódigosRetorno!$A$2:$B$2080,2,FALSE)</f>
        <v>El número de ítem no puede estar duplicado.</v>
      </c>
      <c r="M88" s="131" t="s">
        <v>9</v>
      </c>
      <c r="N88" s="222"/>
    </row>
    <row r="89" spans="1:14" s="2" customFormat="1" ht="24" x14ac:dyDescent="0.3">
      <c r="A89" s="222"/>
      <c r="B89" s="1048">
        <f>B86+1</f>
        <v>24</v>
      </c>
      <c r="C89" s="1043" t="s">
        <v>3566</v>
      </c>
      <c r="D89" s="1048" t="s">
        <v>324</v>
      </c>
      <c r="E89" s="1048" t="s">
        <v>179</v>
      </c>
      <c r="F89" s="1048" t="s">
        <v>184</v>
      </c>
      <c r="G89" s="1048"/>
      <c r="H89" s="1094" t="s">
        <v>3567</v>
      </c>
      <c r="I89" s="91" t="s">
        <v>3568</v>
      </c>
      <c r="J89" s="131" t="s">
        <v>6</v>
      </c>
      <c r="K89" s="138" t="s">
        <v>3569</v>
      </c>
      <c r="L89" s="338" t="str">
        <f>VLOOKUP(K89,CódigosRetorno!$A$2:$B$2080,2,FALSE)</f>
        <v>Para Bancos emisores locales debe ingresar el Numero de RUC</v>
      </c>
      <c r="M89" s="131" t="s">
        <v>9</v>
      </c>
      <c r="N89" s="222"/>
    </row>
    <row r="90" spans="1:14" s="2" customFormat="1" ht="24" x14ac:dyDescent="0.3">
      <c r="A90" s="222"/>
      <c r="B90" s="1057"/>
      <c r="C90" s="1044"/>
      <c r="D90" s="1049"/>
      <c r="E90" s="1049"/>
      <c r="F90" s="1049"/>
      <c r="G90" s="1049"/>
      <c r="H90" s="1094"/>
      <c r="I90" s="91" t="s">
        <v>3570</v>
      </c>
      <c r="J90" s="131" t="s">
        <v>6</v>
      </c>
      <c r="K90" s="138" t="s">
        <v>454</v>
      </c>
      <c r="L90" s="338" t="str">
        <f>VLOOKUP(K90,CódigosRetorno!$A$2:$B$2080,2,FALSE)</f>
        <v>Número de RUC no existe.</v>
      </c>
      <c r="M90" s="131" t="s">
        <v>253</v>
      </c>
      <c r="N90" s="222"/>
    </row>
    <row r="91" spans="1:14" s="2" customFormat="1" ht="24" x14ac:dyDescent="0.3">
      <c r="A91" s="222"/>
      <c r="B91" s="1057"/>
      <c r="C91" s="1043" t="s">
        <v>3505</v>
      </c>
      <c r="D91" s="1048" t="s">
        <v>324</v>
      </c>
      <c r="E91" s="1048" t="s">
        <v>179</v>
      </c>
      <c r="F91" s="1048" t="s">
        <v>192</v>
      </c>
      <c r="G91" s="1048" t="s">
        <v>1107</v>
      </c>
      <c r="H91" s="1094" t="s">
        <v>3571</v>
      </c>
      <c r="I91" s="91" t="s">
        <v>3572</v>
      </c>
      <c r="J91" s="131" t="s">
        <v>6</v>
      </c>
      <c r="K91" s="138" t="s">
        <v>258</v>
      </c>
      <c r="L91" s="338" t="str">
        <f>VLOOKUP(K91,CódigosRetorno!$A$2:$B$2080,2,FALSE)</f>
        <v>Debe indicar tipo de documento.</v>
      </c>
      <c r="M91" s="131" t="s">
        <v>9</v>
      </c>
      <c r="N91" s="222"/>
    </row>
    <row r="92" spans="1:14" s="2" customFormat="1" ht="24" x14ac:dyDescent="0.3">
      <c r="A92" s="222"/>
      <c r="B92" s="1049"/>
      <c r="C92" s="1044"/>
      <c r="D92" s="1049"/>
      <c r="E92" s="1049"/>
      <c r="F92" s="1049"/>
      <c r="G92" s="1049"/>
      <c r="H92" s="1094"/>
      <c r="I92" s="91" t="s">
        <v>3573</v>
      </c>
      <c r="J92" s="131" t="s">
        <v>6</v>
      </c>
      <c r="K92" s="138" t="s">
        <v>3574</v>
      </c>
      <c r="L92" s="338" t="str">
        <f>VLOOKUP(K92,CódigosRetorno!$A$2:$B$2080,2,FALSE)</f>
        <v>Tipo de documento de identidad debe ser RUC</v>
      </c>
      <c r="M92" s="131" t="s">
        <v>9</v>
      </c>
      <c r="N92" s="222"/>
    </row>
    <row r="93" spans="1:14" s="2" customFormat="1" ht="60" x14ac:dyDescent="0.3">
      <c r="A93" s="222"/>
      <c r="B93" s="1048">
        <f>B89+1</f>
        <v>25</v>
      </c>
      <c r="C93" s="1043" t="s">
        <v>3575</v>
      </c>
      <c r="D93" s="1048" t="s">
        <v>324</v>
      </c>
      <c r="E93" s="1048" t="s">
        <v>140</v>
      </c>
      <c r="F93" s="1048" t="s">
        <v>200</v>
      </c>
      <c r="G93" s="1048"/>
      <c r="H93" s="132" t="s">
        <v>3576</v>
      </c>
      <c r="I93" s="91" t="s">
        <v>3487</v>
      </c>
      <c r="J93" s="131"/>
      <c r="K93" s="138" t="s">
        <v>9</v>
      </c>
      <c r="L93" s="338" t="str">
        <f>VLOOKUP(K93,CódigosRetorno!$A$2:$B$2080,2,FALSE)</f>
        <v>-</v>
      </c>
      <c r="M93" s="131" t="s">
        <v>9</v>
      </c>
      <c r="N93" s="222"/>
    </row>
    <row r="94" spans="1:14" s="2" customFormat="1" ht="48" x14ac:dyDescent="0.3">
      <c r="A94" s="222"/>
      <c r="B94" s="1049"/>
      <c r="C94" s="1044"/>
      <c r="D94" s="1049"/>
      <c r="E94" s="1049"/>
      <c r="F94" s="1049"/>
      <c r="G94" s="1049"/>
      <c r="H94" s="315" t="s">
        <v>3577</v>
      </c>
      <c r="I94" s="134" t="s">
        <v>3507</v>
      </c>
      <c r="J94" s="131" t="s">
        <v>203</v>
      </c>
      <c r="K94" s="138" t="s">
        <v>3578</v>
      </c>
      <c r="L94" s="338" t="str">
        <f>VLOOKUP(K94,CódigosRetorno!$A$2:$B$2080,2,FALSE)</f>
        <v>El nombre o razon social registrado no cumple con el estandar</v>
      </c>
      <c r="M94" s="131" t="s">
        <v>9</v>
      </c>
      <c r="N94" s="222"/>
    </row>
    <row r="95" spans="1:14" s="2" customFormat="1" ht="36" x14ac:dyDescent="0.3">
      <c r="A95" s="222"/>
      <c r="B95" s="125">
        <f>B93+1</f>
        <v>26</v>
      </c>
      <c r="C95" s="133" t="s">
        <v>3579</v>
      </c>
      <c r="D95" s="129" t="s">
        <v>324</v>
      </c>
      <c r="E95" s="129" t="s">
        <v>140</v>
      </c>
      <c r="F95" s="124" t="s">
        <v>295</v>
      </c>
      <c r="G95" s="124" t="s">
        <v>296</v>
      </c>
      <c r="H95" s="132" t="s">
        <v>3580</v>
      </c>
      <c r="I95" s="132" t="s">
        <v>3544</v>
      </c>
      <c r="J95" s="138" t="s">
        <v>6</v>
      </c>
      <c r="K95" s="140" t="s">
        <v>3581</v>
      </c>
      <c r="L95" s="338" t="str">
        <f>VLOOKUP(K95,CódigosRetorno!$A$2:$B$2080,2,FALSE)</f>
        <v>El dato ingresado en el tag /cac:SubInvoiceLine/cbc:LineExtensionAmount no cumple con el formato establecido</v>
      </c>
      <c r="M95" s="131" t="s">
        <v>9</v>
      </c>
      <c r="N95" s="222"/>
    </row>
    <row r="96" spans="1:14" s="2" customFormat="1" ht="24" x14ac:dyDescent="0.3">
      <c r="A96" s="222"/>
      <c r="B96" s="124">
        <f>B95+1</f>
        <v>27</v>
      </c>
      <c r="C96" s="132" t="s">
        <v>3582</v>
      </c>
      <c r="D96" s="343" t="s">
        <v>324</v>
      </c>
      <c r="E96" s="321" t="s">
        <v>140</v>
      </c>
      <c r="F96" s="321" t="s">
        <v>141</v>
      </c>
      <c r="G96" s="124" t="s">
        <v>3218</v>
      </c>
      <c r="H96" s="132" t="s">
        <v>3583</v>
      </c>
      <c r="I96" s="134" t="s">
        <v>3541</v>
      </c>
      <c r="J96" s="138" t="s">
        <v>6</v>
      </c>
      <c r="K96" s="140" t="s">
        <v>3314</v>
      </c>
      <c r="L96" s="338" t="str">
        <f>VLOOKUP(K96,CódigosRetorno!$A$2:$B$2080,2,FALSE)</f>
        <v>La moneda debe ser la misma en todo el documento</v>
      </c>
      <c r="M96" s="131" t="s">
        <v>1080</v>
      </c>
      <c r="N96" s="222"/>
    </row>
    <row r="97" spans="1:14" s="2" customFormat="1" ht="36" x14ac:dyDescent="0.3">
      <c r="A97" s="222"/>
      <c r="B97" s="1061">
        <f>B96+1</f>
        <v>28</v>
      </c>
      <c r="C97" s="1043" t="s">
        <v>3584</v>
      </c>
      <c r="D97" s="1061" t="s">
        <v>324</v>
      </c>
      <c r="E97" s="1061" t="s">
        <v>179</v>
      </c>
      <c r="F97" s="124" t="s">
        <v>295</v>
      </c>
      <c r="G97" s="124" t="s">
        <v>296</v>
      </c>
      <c r="H97" s="132" t="s">
        <v>3585</v>
      </c>
      <c r="I97" s="132" t="s">
        <v>1396</v>
      </c>
      <c r="J97" s="124" t="s">
        <v>6</v>
      </c>
      <c r="K97" s="140" t="s">
        <v>3586</v>
      </c>
      <c r="L97" s="338" t="str">
        <f>VLOOKUP(K97,CódigosRetorno!$A$2:$B$2080,2,FALSE)</f>
        <v xml:space="preserve">El dato ingresado en el tag /cac:SubInvoiceLine/cac:TaxTotal/cac:TaxSubtotal/cbc:TaxAmount no cumple el formato establecido </v>
      </c>
      <c r="M97" s="131" t="s">
        <v>9</v>
      </c>
      <c r="N97" s="222"/>
    </row>
    <row r="98" spans="1:14" s="2" customFormat="1" ht="24" x14ac:dyDescent="0.3">
      <c r="A98" s="222"/>
      <c r="B98" s="1062"/>
      <c r="C98" s="1058"/>
      <c r="D98" s="1062"/>
      <c r="E98" s="1062"/>
      <c r="F98" s="131" t="s">
        <v>141</v>
      </c>
      <c r="G98" s="124" t="s">
        <v>3218</v>
      </c>
      <c r="H98" s="91" t="s">
        <v>1353</v>
      </c>
      <c r="I98" s="134" t="s">
        <v>3541</v>
      </c>
      <c r="J98" s="138" t="s">
        <v>6</v>
      </c>
      <c r="K98" s="140" t="s">
        <v>3314</v>
      </c>
      <c r="L98" s="338" t="str">
        <f>VLOOKUP(K98,CódigosRetorno!$A$2:$B$2080,2,FALSE)</f>
        <v>La moneda debe ser la misma en todo el documento</v>
      </c>
      <c r="M98" s="131" t="s">
        <v>1080</v>
      </c>
      <c r="N98" s="222"/>
    </row>
    <row r="99" spans="1:14" s="2" customFormat="1" ht="36" x14ac:dyDescent="0.3">
      <c r="A99" s="222"/>
      <c r="B99" s="1062"/>
      <c r="C99" s="1058"/>
      <c r="D99" s="1062"/>
      <c r="E99" s="1062"/>
      <c r="F99" s="124" t="s">
        <v>295</v>
      </c>
      <c r="G99" s="124" t="s">
        <v>296</v>
      </c>
      <c r="H99" s="132" t="s">
        <v>3587</v>
      </c>
      <c r="I99" s="132" t="s">
        <v>3588</v>
      </c>
      <c r="J99" s="138" t="s">
        <v>6</v>
      </c>
      <c r="K99" s="140" t="s">
        <v>3589</v>
      </c>
      <c r="L99" s="338" t="str">
        <f>VLOOKUP(K99,CódigosRetorno!$A$2:$B$2080,2,FALSE)</f>
        <v>El dato ingresado en el tag /cac:SubInvoiceLine/cac:TaxTotal/cac:TaxSubtotal/cbc:TaxableAmount no cumple el formato establecido</v>
      </c>
      <c r="M99" s="131" t="s">
        <v>9</v>
      </c>
      <c r="N99" s="222"/>
    </row>
    <row r="100" spans="1:14" s="2" customFormat="1" ht="24" x14ac:dyDescent="0.3">
      <c r="A100" s="222"/>
      <c r="B100" s="1062"/>
      <c r="C100" s="1058"/>
      <c r="D100" s="1062"/>
      <c r="E100" s="1062"/>
      <c r="F100" s="131" t="s">
        <v>141</v>
      </c>
      <c r="G100" s="124" t="s">
        <v>3218</v>
      </c>
      <c r="H100" s="91" t="s">
        <v>1353</v>
      </c>
      <c r="I100" s="134" t="s">
        <v>3541</v>
      </c>
      <c r="J100" s="138" t="s">
        <v>6</v>
      </c>
      <c r="K100" s="140" t="s">
        <v>3314</v>
      </c>
      <c r="L100" s="338" t="str">
        <f>VLOOKUP(K100,CódigosRetorno!$A$2:$B$2080,2,FALSE)</f>
        <v>La moneda debe ser la misma en todo el documento</v>
      </c>
      <c r="M100" s="131" t="s">
        <v>1080</v>
      </c>
      <c r="N100" s="222"/>
    </row>
    <row r="101" spans="1:14" s="2" customFormat="1" ht="24" x14ac:dyDescent="0.3">
      <c r="A101" s="222"/>
      <c r="B101" s="1062"/>
      <c r="C101" s="1058"/>
      <c r="D101" s="1062"/>
      <c r="E101" s="1062"/>
      <c r="F101" s="1061" t="s">
        <v>295</v>
      </c>
      <c r="G101" s="1061" t="s">
        <v>296</v>
      </c>
      <c r="H101" s="1043" t="s">
        <v>3590</v>
      </c>
      <c r="I101" s="132" t="s">
        <v>3544</v>
      </c>
      <c r="J101" s="138" t="s">
        <v>6</v>
      </c>
      <c r="K101" s="140" t="s">
        <v>1397</v>
      </c>
      <c r="L101" s="338" t="str">
        <f>VLOOKUP(K101,CódigosRetorno!$A$2:$B$2080,2,FALSE)</f>
        <v>El dato ingresado en TaxAmount de la linea no cumple con el formato establecido</v>
      </c>
      <c r="M101" s="131" t="s">
        <v>9</v>
      </c>
      <c r="N101" s="222"/>
    </row>
    <row r="102" spans="1:14" s="2" customFormat="1" ht="48" x14ac:dyDescent="0.3">
      <c r="A102" s="222"/>
      <c r="B102" s="1062"/>
      <c r="C102" s="1058"/>
      <c r="D102" s="1062"/>
      <c r="E102" s="1062"/>
      <c r="F102" s="1065"/>
      <c r="G102" s="1065"/>
      <c r="H102" s="1044"/>
      <c r="I102" s="132" t="s">
        <v>3591</v>
      </c>
      <c r="J102" s="138" t="s">
        <v>203</v>
      </c>
      <c r="K102" s="140" t="s">
        <v>3592</v>
      </c>
      <c r="L102" s="338" t="str">
        <f>VLOOKUP(K102,CódigosRetorno!$A$2:$B$2080,2,FALSE)</f>
        <v>El monto de IGV a nivel de /cac:SubInvoiceLine no coincide con el valor calculado</v>
      </c>
      <c r="M102" s="131" t="s">
        <v>9</v>
      </c>
      <c r="N102" s="222"/>
    </row>
    <row r="103" spans="1:14" s="2" customFormat="1" ht="24" x14ac:dyDescent="0.3">
      <c r="A103" s="222"/>
      <c r="B103" s="1062"/>
      <c r="C103" s="1058"/>
      <c r="D103" s="1062"/>
      <c r="E103" s="1062"/>
      <c r="F103" s="131" t="s">
        <v>141</v>
      </c>
      <c r="G103" s="124" t="s">
        <v>3218</v>
      </c>
      <c r="H103" s="91" t="s">
        <v>1353</v>
      </c>
      <c r="I103" s="134" t="s">
        <v>3541</v>
      </c>
      <c r="J103" s="138" t="s">
        <v>6</v>
      </c>
      <c r="K103" s="140" t="s">
        <v>3314</v>
      </c>
      <c r="L103" s="338" t="str">
        <f>VLOOKUP(K103,CódigosRetorno!$A$2:$B$2080,2,FALSE)</f>
        <v>La moneda debe ser la misma en todo el documento</v>
      </c>
      <c r="M103" s="131" t="s">
        <v>1080</v>
      </c>
      <c r="N103" s="222"/>
    </row>
    <row r="104" spans="1:14" s="2" customFormat="1" ht="24" x14ac:dyDescent="0.3">
      <c r="A104" s="222"/>
      <c r="B104" s="1062"/>
      <c r="C104" s="1058"/>
      <c r="D104" s="1062"/>
      <c r="E104" s="1062"/>
      <c r="F104" s="1061" t="s">
        <v>655</v>
      </c>
      <c r="G104" s="1061" t="s">
        <v>3548</v>
      </c>
      <c r="H104" s="1043" t="s">
        <v>3593</v>
      </c>
      <c r="I104" s="132" t="s">
        <v>63</v>
      </c>
      <c r="J104" s="138" t="s">
        <v>6</v>
      </c>
      <c r="K104" s="140" t="s">
        <v>1434</v>
      </c>
      <c r="L104" s="338" t="str">
        <f>VLOOKUP(K104,CódigosRetorno!$A$2:$B$2080,2,FALSE)</f>
        <v>El XML no contiene el tag cac:TaxCategory/cac:TaxScheme/cbc:ID del Item</v>
      </c>
      <c r="M104" s="131" t="s">
        <v>9</v>
      </c>
      <c r="N104" s="222"/>
    </row>
    <row r="105" spans="1:14" s="2" customFormat="1" ht="12" x14ac:dyDescent="0.3">
      <c r="A105" s="222"/>
      <c r="B105" s="1062"/>
      <c r="C105" s="1058"/>
      <c r="D105" s="1062"/>
      <c r="E105" s="1062"/>
      <c r="F105" s="1062"/>
      <c r="G105" s="1062"/>
      <c r="H105" s="1058"/>
      <c r="I105" s="132" t="s">
        <v>3550</v>
      </c>
      <c r="J105" s="138" t="s">
        <v>6</v>
      </c>
      <c r="K105" s="140" t="s">
        <v>1435</v>
      </c>
      <c r="L105" s="338" t="str">
        <f>VLOOKUP(K105,CódigosRetorno!$A$2:$B$2080,2,FALSE)</f>
        <v>El codigo del tributo es invalido</v>
      </c>
      <c r="M105" s="131" t="s">
        <v>9</v>
      </c>
      <c r="N105" s="222"/>
    </row>
    <row r="106" spans="1:14" s="2" customFormat="1" ht="24" x14ac:dyDescent="0.3">
      <c r="A106" s="222"/>
      <c r="B106" s="1062"/>
      <c r="C106" s="1058"/>
      <c r="D106" s="1062"/>
      <c r="E106" s="1062"/>
      <c r="F106" s="1065"/>
      <c r="G106" s="1065"/>
      <c r="H106" s="1044"/>
      <c r="I106" s="132" t="s">
        <v>3594</v>
      </c>
      <c r="J106" s="138" t="s">
        <v>6</v>
      </c>
      <c r="K106" s="140" t="s">
        <v>1438</v>
      </c>
      <c r="L106" s="338" t="str">
        <f>VLOOKUP(K106,CódigosRetorno!$A$2:$B$2080,2,FALSE)</f>
        <v>El código de tributo no debe repetirse a nivel de item</v>
      </c>
      <c r="M106" s="131" t="s">
        <v>9</v>
      </c>
      <c r="N106" s="222"/>
    </row>
    <row r="107" spans="1:14" s="2" customFormat="1" ht="24" x14ac:dyDescent="0.3">
      <c r="A107" s="222"/>
      <c r="B107" s="1062"/>
      <c r="C107" s="1058"/>
      <c r="D107" s="1062"/>
      <c r="E107" s="1062"/>
      <c r="F107" s="1061"/>
      <c r="G107" s="131" t="s">
        <v>1443</v>
      </c>
      <c r="H107" s="132" t="s">
        <v>1113</v>
      </c>
      <c r="I107" s="132" t="s">
        <v>1444</v>
      </c>
      <c r="J107" s="124" t="s">
        <v>203</v>
      </c>
      <c r="K107" s="138" t="s">
        <v>1115</v>
      </c>
      <c r="L107" s="338" t="str">
        <f>VLOOKUP(K107,CódigosRetorno!$A$2:$B$2080,2,FALSE)</f>
        <v>El dato ingresado como atributo @schemeName es incorrecto.</v>
      </c>
      <c r="M107" s="131" t="s">
        <v>9</v>
      </c>
      <c r="N107" s="222"/>
    </row>
    <row r="108" spans="1:14" s="2" customFormat="1" ht="24" x14ac:dyDescent="0.3">
      <c r="A108" s="222"/>
      <c r="B108" s="1062"/>
      <c r="C108" s="1058"/>
      <c r="D108" s="1062"/>
      <c r="E108" s="1062"/>
      <c r="F108" s="1062"/>
      <c r="G108" s="131" t="s">
        <v>1045</v>
      </c>
      <c r="H108" s="132" t="s">
        <v>1046</v>
      </c>
      <c r="I108" s="132" t="s">
        <v>1047</v>
      </c>
      <c r="J108" s="124" t="s">
        <v>203</v>
      </c>
      <c r="K108" s="138" t="s">
        <v>1048</v>
      </c>
      <c r="L108" s="338" t="str">
        <f>VLOOKUP(K108,CódigosRetorno!$A$2:$B$2080,2,FALSE)</f>
        <v>El dato ingresado como atributo @schemeAgencyName es incorrecto.</v>
      </c>
      <c r="M108" s="131" t="s">
        <v>9</v>
      </c>
      <c r="N108" s="222"/>
    </row>
    <row r="109" spans="1:14" s="2" customFormat="1" ht="36" x14ac:dyDescent="0.3">
      <c r="A109" s="222"/>
      <c r="B109" s="1065"/>
      <c r="C109" s="1044"/>
      <c r="D109" s="1065"/>
      <c r="E109" s="1065"/>
      <c r="F109" s="1065"/>
      <c r="G109" s="131" t="s">
        <v>1472</v>
      </c>
      <c r="H109" s="91" t="s">
        <v>1117</v>
      </c>
      <c r="I109" s="132" t="s">
        <v>1446</v>
      </c>
      <c r="J109" s="138" t="s">
        <v>203</v>
      </c>
      <c r="K109" s="140" t="s">
        <v>1119</v>
      </c>
      <c r="L109" s="338" t="str">
        <f>VLOOKUP(K109,CódigosRetorno!$A$2:$B$2080,2,FALSE)</f>
        <v>El dato ingresado como atributo @schemeURI es incorrecto.</v>
      </c>
      <c r="M109" s="131" t="s">
        <v>9</v>
      </c>
      <c r="N109" s="222"/>
    </row>
    <row r="110" spans="1:14" s="2" customFormat="1" ht="48" x14ac:dyDescent="0.3">
      <c r="A110" s="222"/>
      <c r="B110" s="1061">
        <f>B97+1</f>
        <v>29</v>
      </c>
      <c r="C110" s="1043" t="s">
        <v>3595</v>
      </c>
      <c r="D110" s="1061" t="s">
        <v>324</v>
      </c>
      <c r="E110" s="1061" t="s">
        <v>140</v>
      </c>
      <c r="F110" s="1048" t="s">
        <v>295</v>
      </c>
      <c r="G110" s="1048" t="s">
        <v>296</v>
      </c>
      <c r="H110" s="1043" t="s">
        <v>3596</v>
      </c>
      <c r="I110" s="91" t="s">
        <v>3597</v>
      </c>
      <c r="J110" s="138" t="s">
        <v>6</v>
      </c>
      <c r="K110" s="138" t="s">
        <v>3598</v>
      </c>
      <c r="L110" s="338" t="str">
        <f>VLOOKUP(K110,CódigosRetorno!$A$2:$B$2080,2,FALSE)</f>
        <v>Debe consignar el tag /cac:SubInvoiceLine/cac:ItemPriceExtension</v>
      </c>
      <c r="M110" s="131" t="s">
        <v>9</v>
      </c>
      <c r="N110" s="222"/>
    </row>
    <row r="111" spans="1:14" s="2" customFormat="1" ht="36" x14ac:dyDescent="0.3">
      <c r="A111" s="222"/>
      <c r="B111" s="1062"/>
      <c r="C111" s="1058"/>
      <c r="D111" s="1062"/>
      <c r="E111" s="1062"/>
      <c r="F111" s="1057"/>
      <c r="G111" s="1057"/>
      <c r="H111" s="1058"/>
      <c r="I111" s="132" t="s">
        <v>3544</v>
      </c>
      <c r="J111" s="138" t="s">
        <v>6</v>
      </c>
      <c r="K111" s="138" t="s">
        <v>3599</v>
      </c>
      <c r="L111" s="338" t="str">
        <f>VLOOKUP(K111,CódigosRetorno!$A$2:$B$2080,2,FALSE)</f>
        <v>El dato ingresado en el tag cac:InvoiceLine/cac:SubInvoiceLine/cac:ItemPriceExtension/cbc:Amount no cumple con el formato establecido</v>
      </c>
      <c r="M111" s="131"/>
      <c r="N111" s="222"/>
    </row>
    <row r="112" spans="1:14" s="2" customFormat="1" ht="48" x14ac:dyDescent="0.3">
      <c r="A112" s="222"/>
      <c r="B112" s="1062"/>
      <c r="C112" s="1058"/>
      <c r="D112" s="1062"/>
      <c r="E112" s="1062"/>
      <c r="F112" s="1049"/>
      <c r="G112" s="1049"/>
      <c r="H112" s="1044"/>
      <c r="I112" s="91" t="s">
        <v>3600</v>
      </c>
      <c r="J112" s="138" t="s">
        <v>203</v>
      </c>
      <c r="K112" s="138" t="s">
        <v>3601</v>
      </c>
      <c r="L112" s="338" t="str">
        <f>VLOOKUP(K112,CódigosRetorno!$A$2:$B$2080,2,FALSE)</f>
        <v>El importe del campo /cac:InvoiceLine/cac:SubInvoiceLine/cac:ItemPriceExtension/cbc:Amount no coincide con el valor calculado</v>
      </c>
      <c r="M112" s="131" t="s">
        <v>9</v>
      </c>
      <c r="N112" s="222"/>
    </row>
    <row r="113" spans="1:14" s="2" customFormat="1" ht="24" x14ac:dyDescent="0.3">
      <c r="A113" s="222"/>
      <c r="B113" s="1065"/>
      <c r="C113" s="1044"/>
      <c r="D113" s="1065"/>
      <c r="E113" s="1065"/>
      <c r="F113" s="131" t="s">
        <v>141</v>
      </c>
      <c r="G113" s="124" t="s">
        <v>3218</v>
      </c>
      <c r="H113" s="91" t="s">
        <v>1353</v>
      </c>
      <c r="I113" s="134" t="s">
        <v>3541</v>
      </c>
      <c r="J113" s="138" t="s">
        <v>6</v>
      </c>
      <c r="K113" s="140" t="s">
        <v>3314</v>
      </c>
      <c r="L113" s="338" t="str">
        <f>VLOOKUP(K113,CódigosRetorno!$A$2:$B$2080,2,FALSE)</f>
        <v>La moneda debe ser la misma en todo el documento</v>
      </c>
      <c r="M113" s="131" t="s">
        <v>1080</v>
      </c>
      <c r="N113" s="222"/>
    </row>
    <row r="114" spans="1:14" s="2" customFormat="1" ht="12" x14ac:dyDescent="0.3">
      <c r="A114" s="222"/>
      <c r="B114" s="459" t="s">
        <v>3602</v>
      </c>
      <c r="C114" s="496"/>
      <c r="D114" s="496"/>
      <c r="E114" s="496"/>
      <c r="F114" s="496"/>
      <c r="G114" s="496"/>
      <c r="H114" s="519"/>
      <c r="I114" s="530"/>
      <c r="J114" s="530"/>
      <c r="K114" s="531" t="s">
        <v>9</v>
      </c>
      <c r="L114" s="518" t="str">
        <f>VLOOKUP(K114,CódigosRetorno!$A$2:$B$2080,2,FALSE)</f>
        <v>-</v>
      </c>
      <c r="M114" s="422"/>
      <c r="N114" s="222"/>
    </row>
    <row r="115" spans="1:14" s="2" customFormat="1" ht="24" x14ac:dyDescent="0.3">
      <c r="A115" s="222"/>
      <c r="B115" s="1048">
        <f>B110+1</f>
        <v>30</v>
      </c>
      <c r="C115" s="1043" t="s">
        <v>1269</v>
      </c>
      <c r="D115" s="1048" t="s">
        <v>324</v>
      </c>
      <c r="E115" s="1048" t="s">
        <v>140</v>
      </c>
      <c r="F115" s="1048" t="s">
        <v>764</v>
      </c>
      <c r="G115" s="1048"/>
      <c r="H115" s="1043" t="s">
        <v>1270</v>
      </c>
      <c r="I115" s="132" t="s">
        <v>3523</v>
      </c>
      <c r="J115" s="138" t="s">
        <v>6</v>
      </c>
      <c r="K115" s="76" t="s">
        <v>765</v>
      </c>
      <c r="L115" s="338" t="str">
        <f>VLOOKUP(K115,CódigosRetorno!$A$2:$B$2080,2,FALSE)</f>
        <v>El Numero de orden del item no cumple con el formato establecido</v>
      </c>
      <c r="M115" s="131" t="s">
        <v>9</v>
      </c>
      <c r="N115" s="222"/>
    </row>
    <row r="116" spans="1:14" s="2" customFormat="1" ht="24" x14ac:dyDescent="0.3">
      <c r="A116" s="222"/>
      <c r="B116" s="1049"/>
      <c r="C116" s="1044"/>
      <c r="D116" s="1049"/>
      <c r="E116" s="1049"/>
      <c r="F116" s="1049"/>
      <c r="G116" s="1049"/>
      <c r="H116" s="1044"/>
      <c r="I116" s="134" t="s">
        <v>3524</v>
      </c>
      <c r="J116" s="138" t="s">
        <v>6</v>
      </c>
      <c r="K116" s="140" t="s">
        <v>649</v>
      </c>
      <c r="L116" s="338" t="str">
        <f>VLOOKUP(K116,CódigosRetorno!$A$2:$B$2080,2,FALSE)</f>
        <v>El número de ítem no puede estar duplicado.</v>
      </c>
      <c r="M116" s="131" t="s">
        <v>9</v>
      </c>
      <c r="N116" s="222"/>
    </row>
    <row r="117" spans="1:14" s="2" customFormat="1" ht="24" x14ac:dyDescent="0.3">
      <c r="A117" s="222"/>
      <c r="B117" s="124">
        <f>+B115+1</f>
        <v>31</v>
      </c>
      <c r="C117" s="132" t="s">
        <v>3603</v>
      </c>
      <c r="D117" s="343" t="s">
        <v>324</v>
      </c>
      <c r="E117" s="321" t="s">
        <v>140</v>
      </c>
      <c r="F117" s="321" t="s">
        <v>295</v>
      </c>
      <c r="G117" s="321" t="s">
        <v>296</v>
      </c>
      <c r="H117" s="132" t="s">
        <v>1497</v>
      </c>
      <c r="I117" s="132" t="s">
        <v>3544</v>
      </c>
      <c r="J117" s="138" t="s">
        <v>6</v>
      </c>
      <c r="K117" s="140" t="s">
        <v>1498</v>
      </c>
      <c r="L117" s="338" t="str">
        <f>VLOOKUP(K117,CódigosRetorno!$A$2:$B$2080,2,FALSE)</f>
        <v>El dato ingresado en LineExtensionAmount del item no cumple con el formato establecido</v>
      </c>
      <c r="M117" s="131" t="s">
        <v>9</v>
      </c>
      <c r="N117" s="222"/>
    </row>
    <row r="118" spans="1:14" s="2" customFormat="1" ht="24" x14ac:dyDescent="0.3">
      <c r="A118" s="222"/>
      <c r="B118" s="131">
        <f>+B117+1</f>
        <v>32</v>
      </c>
      <c r="C118" s="132" t="s">
        <v>3582</v>
      </c>
      <c r="D118" s="343" t="s">
        <v>324</v>
      </c>
      <c r="E118" s="321" t="s">
        <v>140</v>
      </c>
      <c r="F118" s="321" t="s">
        <v>141</v>
      </c>
      <c r="G118" s="124" t="s">
        <v>3218</v>
      </c>
      <c r="H118" s="132" t="s">
        <v>3604</v>
      </c>
      <c r="I118" s="134" t="s">
        <v>3541</v>
      </c>
      <c r="J118" s="138" t="s">
        <v>6</v>
      </c>
      <c r="K118" s="140" t="s">
        <v>3314</v>
      </c>
      <c r="L118" s="338" t="str">
        <f>VLOOKUP(K118,CódigosRetorno!$A$2:$B$2080,2,FALSE)</f>
        <v>La moneda debe ser la misma en todo el documento</v>
      </c>
      <c r="M118" s="131" t="s">
        <v>1080</v>
      </c>
      <c r="N118" s="222"/>
    </row>
    <row r="119" spans="1:14" s="2" customFormat="1" ht="12" x14ac:dyDescent="0.3">
      <c r="A119" s="222"/>
      <c r="B119" s="1048">
        <f>+B118+1</f>
        <v>33</v>
      </c>
      <c r="C119" s="1043" t="s">
        <v>3525</v>
      </c>
      <c r="D119" s="1048" t="s">
        <v>324</v>
      </c>
      <c r="E119" s="1048" t="s">
        <v>140</v>
      </c>
      <c r="F119" s="1048" t="s">
        <v>192</v>
      </c>
      <c r="G119" s="1048" t="s">
        <v>3605</v>
      </c>
      <c r="H119" s="1043" t="s">
        <v>1293</v>
      </c>
      <c r="I119" s="132" t="s">
        <v>3527</v>
      </c>
      <c r="J119" s="138" t="s">
        <v>6</v>
      </c>
      <c r="K119" s="138" t="s">
        <v>3528</v>
      </c>
      <c r="L119" s="338" t="str">
        <f>VLOOKUP(K119,CódigosRetorno!$A$2:$B$2080,2,FALSE)</f>
        <v>Debe registrarse el 'Indicador de tipo de comisión'</v>
      </c>
      <c r="M119" s="131" t="s">
        <v>9</v>
      </c>
      <c r="N119" s="222"/>
    </row>
    <row r="120" spans="1:14" s="2" customFormat="1" ht="24" x14ac:dyDescent="0.3">
      <c r="A120" s="222"/>
      <c r="B120" s="1049"/>
      <c r="C120" s="1044"/>
      <c r="D120" s="1049"/>
      <c r="E120" s="1049"/>
      <c r="F120" s="1049"/>
      <c r="G120" s="1049"/>
      <c r="H120" s="1044"/>
      <c r="I120" s="132" t="s">
        <v>3529</v>
      </c>
      <c r="J120" s="138" t="s">
        <v>6</v>
      </c>
      <c r="K120" s="138" t="s">
        <v>3530</v>
      </c>
      <c r="L120" s="338" t="str">
        <f>VLOOKUP(K120,CódigosRetorno!$A$2:$B$2080,2,FALSE)</f>
        <v>El dato ingresado en el 'Indicador de tipo de comisión' no corresponde al valor esperado</v>
      </c>
      <c r="M120" s="131" t="s">
        <v>9</v>
      </c>
      <c r="N120" s="222"/>
    </row>
    <row r="121" spans="1:14" s="2" customFormat="1" ht="36" x14ac:dyDescent="0.3">
      <c r="A121" s="222"/>
      <c r="B121" s="1048">
        <f>+B119+1</f>
        <v>34</v>
      </c>
      <c r="C121" s="1043" t="s">
        <v>3606</v>
      </c>
      <c r="D121" s="1061" t="s">
        <v>324</v>
      </c>
      <c r="E121" s="1048" t="s">
        <v>179</v>
      </c>
      <c r="F121" s="124" t="s">
        <v>218</v>
      </c>
      <c r="G121" s="124"/>
      <c r="H121" s="134" t="s">
        <v>3607</v>
      </c>
      <c r="I121" s="132" t="s">
        <v>3487</v>
      </c>
      <c r="J121" s="134"/>
      <c r="K121" s="138" t="s">
        <v>9</v>
      </c>
      <c r="L121" s="338" t="str">
        <f>VLOOKUP(K121,CódigosRetorno!$A$2:$B$2080,2,FALSE)</f>
        <v>-</v>
      </c>
      <c r="M121" s="131" t="s">
        <v>9</v>
      </c>
      <c r="N121" s="222"/>
    </row>
    <row r="122" spans="1:14" s="39" customFormat="1" ht="24" x14ac:dyDescent="0.3">
      <c r="A122" s="222"/>
      <c r="B122" s="1057"/>
      <c r="C122" s="1058"/>
      <c r="D122" s="1062"/>
      <c r="E122" s="1057"/>
      <c r="F122" s="1048" t="s">
        <v>967</v>
      </c>
      <c r="G122" s="1048" t="s">
        <v>1503</v>
      </c>
      <c r="H122" s="1043" t="s">
        <v>1504</v>
      </c>
      <c r="I122" s="132" t="s">
        <v>3608</v>
      </c>
      <c r="J122" s="138" t="s">
        <v>6</v>
      </c>
      <c r="K122" s="140" t="s">
        <v>1506</v>
      </c>
      <c r="L122" s="338" t="str">
        <f>VLOOKUP(K122,CódigosRetorno!$A$2:$B$2080,2,FALSE)</f>
        <v>El dato ingresado como indicador de cargo/descuento no corresponde al valor esperado.</v>
      </c>
      <c r="M122" s="131" t="s">
        <v>9</v>
      </c>
      <c r="N122" s="223"/>
    </row>
    <row r="123" spans="1:14" s="39" customFormat="1" ht="24" x14ac:dyDescent="0.3">
      <c r="A123" s="222"/>
      <c r="B123" s="1057"/>
      <c r="C123" s="1058"/>
      <c r="D123" s="1062"/>
      <c r="E123" s="1057"/>
      <c r="F123" s="1049"/>
      <c r="G123" s="1049"/>
      <c r="H123" s="1044"/>
      <c r="I123" s="132" t="s">
        <v>1507</v>
      </c>
      <c r="J123" s="138" t="s">
        <v>6</v>
      </c>
      <c r="K123" s="140" t="s">
        <v>1506</v>
      </c>
      <c r="L123" s="338" t="str">
        <f>VLOOKUP(K123,CódigosRetorno!$A$2:$B$2080,2,FALSE)</f>
        <v>El dato ingresado como indicador de cargo/descuento no corresponde al valor esperado.</v>
      </c>
      <c r="M123" s="131" t="s">
        <v>9</v>
      </c>
      <c r="N123" s="223"/>
    </row>
    <row r="124" spans="1:14" s="39" customFormat="1" ht="24" x14ac:dyDescent="0.3">
      <c r="A124" s="222"/>
      <c r="B124" s="1057"/>
      <c r="C124" s="1058"/>
      <c r="D124" s="1062"/>
      <c r="E124" s="1057"/>
      <c r="F124" s="1048" t="s">
        <v>325</v>
      </c>
      <c r="G124" s="1048" t="s">
        <v>3609</v>
      </c>
      <c r="H124" s="1043" t="s">
        <v>1509</v>
      </c>
      <c r="I124" s="132" t="s">
        <v>1632</v>
      </c>
      <c r="J124" s="138" t="s">
        <v>6</v>
      </c>
      <c r="K124" s="140" t="s">
        <v>1510</v>
      </c>
      <c r="L124" s="338" t="str">
        <f>VLOOKUP(K124,CódigosRetorno!$A$2:$B$2080,2,FALSE)</f>
        <v>El XML no contiene el tag o no existe informacion de codigo de motivo de cargo/descuento por item.</v>
      </c>
      <c r="M124" s="131" t="s">
        <v>9</v>
      </c>
      <c r="N124" s="223"/>
    </row>
    <row r="125" spans="1:14" s="39" customFormat="1" ht="24" x14ac:dyDescent="0.3">
      <c r="A125" s="222"/>
      <c r="B125" s="1057"/>
      <c r="C125" s="1058"/>
      <c r="D125" s="1062"/>
      <c r="E125" s="1057"/>
      <c r="F125" s="1049"/>
      <c r="G125" s="1049"/>
      <c r="H125" s="1044"/>
      <c r="I125" s="132" t="s">
        <v>3610</v>
      </c>
      <c r="J125" s="138" t="s">
        <v>203</v>
      </c>
      <c r="K125" s="140" t="s">
        <v>1515</v>
      </c>
      <c r="L125" s="338" t="str">
        <f>VLOOKUP(K125,CódigosRetorno!$A$2:$B$2080,2,FALSE)</f>
        <v>El dato ingresado como cargo/descuento no es valido a nivel de ítem.</v>
      </c>
      <c r="M125" s="131" t="s">
        <v>1513</v>
      </c>
      <c r="N125" s="223"/>
    </row>
    <row r="126" spans="1:14" s="39" customFormat="1" ht="24" x14ac:dyDescent="0.3">
      <c r="A126" s="222"/>
      <c r="B126" s="1057"/>
      <c r="C126" s="1058"/>
      <c r="D126" s="1062"/>
      <c r="E126" s="1057"/>
      <c r="F126" s="1048"/>
      <c r="G126" s="131" t="s">
        <v>1045</v>
      </c>
      <c r="H126" s="132" t="s">
        <v>1065</v>
      </c>
      <c r="I126" s="132" t="s">
        <v>2609</v>
      </c>
      <c r="J126" s="138" t="s">
        <v>203</v>
      </c>
      <c r="K126" s="140" t="s">
        <v>1066</v>
      </c>
      <c r="L126" s="338" t="str">
        <f>VLOOKUP(K126,CódigosRetorno!$A$2:$B$2080,2,FALSE)</f>
        <v>El dato ingresado como atributo @listAgencyName es incorrecto.</v>
      </c>
      <c r="M126" s="131" t="s">
        <v>9</v>
      </c>
      <c r="N126" s="223"/>
    </row>
    <row r="127" spans="1:14" s="39" customFormat="1" ht="24" x14ac:dyDescent="0.3">
      <c r="A127" s="222"/>
      <c r="B127" s="1057"/>
      <c r="C127" s="1058"/>
      <c r="D127" s="1062"/>
      <c r="E127" s="1057"/>
      <c r="F127" s="1057"/>
      <c r="G127" s="131" t="s">
        <v>1516</v>
      </c>
      <c r="H127" s="132" t="s">
        <v>1068</v>
      </c>
      <c r="I127" s="132" t="s">
        <v>3611</v>
      </c>
      <c r="J127" s="124" t="s">
        <v>203</v>
      </c>
      <c r="K127" s="138" t="s">
        <v>1070</v>
      </c>
      <c r="L127" s="338" t="str">
        <f>VLOOKUP(K127,CódigosRetorno!$A$2:$B$2080,2,FALSE)</f>
        <v>El dato ingresado como atributo @listName es incorrecto.</v>
      </c>
      <c r="M127" s="131" t="s">
        <v>9</v>
      </c>
      <c r="N127" s="223"/>
    </row>
    <row r="128" spans="1:14" s="39" customFormat="1" ht="36" x14ac:dyDescent="0.3">
      <c r="A128" s="222"/>
      <c r="B128" s="1057"/>
      <c r="C128" s="1058"/>
      <c r="D128" s="1062"/>
      <c r="E128" s="1057"/>
      <c r="F128" s="1049"/>
      <c r="G128" s="131" t="s">
        <v>1518</v>
      </c>
      <c r="H128" s="132" t="s">
        <v>1072</v>
      </c>
      <c r="I128" s="132" t="s">
        <v>1519</v>
      </c>
      <c r="J128" s="138" t="s">
        <v>203</v>
      </c>
      <c r="K128" s="140" t="s">
        <v>1074</v>
      </c>
      <c r="L128" s="338" t="str">
        <f>VLOOKUP(K128,CódigosRetorno!$A$2:$B$2080,2,FALSE)</f>
        <v>El dato ingresado como atributo @listURI es incorrecto.</v>
      </c>
      <c r="M128" s="131" t="s">
        <v>9</v>
      </c>
      <c r="N128" s="223"/>
    </row>
    <row r="129" spans="1:14" s="39" customFormat="1" ht="36" x14ac:dyDescent="0.3">
      <c r="A129" s="222"/>
      <c r="B129" s="1057"/>
      <c r="C129" s="1058"/>
      <c r="D129" s="1062"/>
      <c r="E129" s="1057"/>
      <c r="F129" s="321" t="s">
        <v>295</v>
      </c>
      <c r="G129" s="321" t="s">
        <v>296</v>
      </c>
      <c r="H129" s="132" t="s">
        <v>1523</v>
      </c>
      <c r="I129" s="132" t="s">
        <v>1396</v>
      </c>
      <c r="J129" s="138" t="s">
        <v>6</v>
      </c>
      <c r="K129" s="140" t="s">
        <v>1524</v>
      </c>
      <c r="L129" s="338" t="str">
        <f>VLOOKUP(K129,CódigosRetorno!$A$2:$B$2080,2,FALSE)</f>
        <v>El formato ingresado en el tag cac:InvoiceLine/cac:Allowancecharge/cbc:Amount no cumple con el formato establecido</v>
      </c>
      <c r="M129" s="131" t="s">
        <v>9</v>
      </c>
      <c r="N129" s="223"/>
    </row>
    <row r="130" spans="1:14" s="39" customFormat="1" ht="24" x14ac:dyDescent="0.3">
      <c r="A130" s="222"/>
      <c r="B130" s="1049"/>
      <c r="C130" s="1044"/>
      <c r="D130" s="1065"/>
      <c r="E130" s="1049"/>
      <c r="F130" s="131" t="s">
        <v>141</v>
      </c>
      <c r="G130" s="124" t="s">
        <v>3218</v>
      </c>
      <c r="H130" s="91" t="s">
        <v>1353</v>
      </c>
      <c r="I130" s="134" t="s">
        <v>3541</v>
      </c>
      <c r="J130" s="138" t="s">
        <v>6</v>
      </c>
      <c r="K130" s="140" t="s">
        <v>3314</v>
      </c>
      <c r="L130" s="338" t="str">
        <f>VLOOKUP(K130,CódigosRetorno!$A$2:$B$2080,2,FALSE)</f>
        <v>La moneda debe ser la misma en todo el documento</v>
      </c>
      <c r="M130" s="131" t="s">
        <v>1080</v>
      </c>
      <c r="N130" s="223"/>
    </row>
    <row r="131" spans="1:14" s="39" customFormat="1" ht="24" x14ac:dyDescent="0.3">
      <c r="A131" s="222"/>
      <c r="B131" s="1048">
        <f>B121+1</f>
        <v>35</v>
      </c>
      <c r="C131" s="1043" t="s">
        <v>3612</v>
      </c>
      <c r="D131" s="1061" t="s">
        <v>324</v>
      </c>
      <c r="E131" s="1061" t="s">
        <v>140</v>
      </c>
      <c r="F131" s="1061" t="s">
        <v>295</v>
      </c>
      <c r="G131" s="1061" t="s">
        <v>296</v>
      </c>
      <c r="H131" s="1043" t="s">
        <v>3543</v>
      </c>
      <c r="I131" s="132" t="s">
        <v>3613</v>
      </c>
      <c r="J131" s="124" t="s">
        <v>6</v>
      </c>
      <c r="K131" s="138" t="s">
        <v>1381</v>
      </c>
      <c r="L131" s="338" t="str">
        <f>VLOOKUP(K131,CódigosRetorno!$A$2:$B$2080,2,FALSE)</f>
        <v>El xml no contiene el tag de impuesto por linea (TaxtTotal).</v>
      </c>
      <c r="M131" s="131" t="s">
        <v>9</v>
      </c>
      <c r="N131" s="223"/>
    </row>
    <row r="132" spans="1:14" s="39" customFormat="1" ht="12" x14ac:dyDescent="0.3">
      <c r="A132" s="222"/>
      <c r="B132" s="1057"/>
      <c r="C132" s="1058"/>
      <c r="D132" s="1062"/>
      <c r="E132" s="1062"/>
      <c r="F132" s="1062"/>
      <c r="G132" s="1062"/>
      <c r="H132" s="1058"/>
      <c r="I132" s="132" t="s">
        <v>3614</v>
      </c>
      <c r="J132" s="124" t="s">
        <v>6</v>
      </c>
      <c r="K132" s="77" t="s">
        <v>1387</v>
      </c>
      <c r="L132" s="338" t="str">
        <f>VLOOKUP(K132,CódigosRetorno!$A$2:$B$2080,2,FALSE)</f>
        <v>El tag cac:TaxTotal no debe repetirse a nivel de Item</v>
      </c>
      <c r="M132" s="131" t="s">
        <v>9</v>
      </c>
      <c r="N132" s="223"/>
    </row>
    <row r="133" spans="1:14" s="39" customFormat="1" ht="36" x14ac:dyDescent="0.3">
      <c r="A133" s="222"/>
      <c r="B133" s="1057"/>
      <c r="C133" s="1058"/>
      <c r="D133" s="1062"/>
      <c r="E133" s="1062"/>
      <c r="F133" s="1065"/>
      <c r="G133" s="1065"/>
      <c r="H133" s="1044"/>
      <c r="I133" s="132" t="s">
        <v>2468</v>
      </c>
      <c r="J133" s="124" t="s">
        <v>6</v>
      </c>
      <c r="K133" s="140" t="s">
        <v>1383</v>
      </c>
      <c r="L133" s="338" t="str">
        <f>VLOOKUP(K133,CódigosRetorno!$A$2:$B$2080,2,FALSE)</f>
        <v>El dato ingresado en el monto total de impuestos por línea no cumple con el formato establecido</v>
      </c>
      <c r="M133" s="131" t="s">
        <v>9</v>
      </c>
      <c r="N133" s="223"/>
    </row>
    <row r="134" spans="1:14" s="39" customFormat="1" ht="24" x14ac:dyDescent="0.3">
      <c r="A134" s="222"/>
      <c r="B134" s="1057"/>
      <c r="C134" s="1058"/>
      <c r="D134" s="1062"/>
      <c r="E134" s="1062"/>
      <c r="F134" s="131" t="s">
        <v>141</v>
      </c>
      <c r="G134" s="124" t="s">
        <v>3218</v>
      </c>
      <c r="H134" s="91" t="s">
        <v>1353</v>
      </c>
      <c r="I134" s="134" t="s">
        <v>3541</v>
      </c>
      <c r="J134" s="138" t="s">
        <v>6</v>
      </c>
      <c r="K134" s="140" t="s">
        <v>3314</v>
      </c>
      <c r="L134" s="338" t="str">
        <f>VLOOKUP(K134,CódigosRetorno!$A$2:$B$2080,2,FALSE)</f>
        <v>La moneda debe ser la misma en todo el documento</v>
      </c>
      <c r="M134" s="131" t="s">
        <v>9</v>
      </c>
      <c r="N134" s="223"/>
    </row>
    <row r="135" spans="1:14" s="39" customFormat="1" ht="36" x14ac:dyDescent="0.3">
      <c r="A135" s="222"/>
      <c r="B135" s="1057"/>
      <c r="C135" s="1058"/>
      <c r="D135" s="1062"/>
      <c r="E135" s="1062"/>
      <c r="F135" s="124" t="s">
        <v>295</v>
      </c>
      <c r="G135" s="124" t="s">
        <v>296</v>
      </c>
      <c r="H135" s="132" t="s">
        <v>3615</v>
      </c>
      <c r="I135" s="132" t="s">
        <v>3588</v>
      </c>
      <c r="J135" s="138" t="s">
        <v>6</v>
      </c>
      <c r="K135" s="140" t="s">
        <v>1390</v>
      </c>
      <c r="L135" s="338" t="str">
        <f>VLOOKUP(K135,CódigosRetorno!$A$2:$B$2080,2,FALSE)</f>
        <v>El dato ingresado en TaxableAmount de la linea no cumple con el formato establecido</v>
      </c>
      <c r="M135" s="131" t="s">
        <v>9</v>
      </c>
      <c r="N135" s="223"/>
    </row>
    <row r="136" spans="1:14" s="39" customFormat="1" ht="24" x14ac:dyDescent="0.3">
      <c r="A136" s="222"/>
      <c r="B136" s="1057"/>
      <c r="C136" s="1058"/>
      <c r="D136" s="1062"/>
      <c r="E136" s="1062"/>
      <c r="F136" s="131" t="s">
        <v>141</v>
      </c>
      <c r="G136" s="124" t="s">
        <v>3218</v>
      </c>
      <c r="H136" s="91" t="s">
        <v>1353</v>
      </c>
      <c r="I136" s="134" t="s">
        <v>3541</v>
      </c>
      <c r="J136" s="138" t="s">
        <v>6</v>
      </c>
      <c r="K136" s="140" t="s">
        <v>3314</v>
      </c>
      <c r="L136" s="338" t="str">
        <f>VLOOKUP(K136,CódigosRetorno!$A$2:$B$2080,2,FALSE)</f>
        <v>La moneda debe ser la misma en todo el documento</v>
      </c>
      <c r="M136" s="131" t="s">
        <v>9</v>
      </c>
      <c r="N136" s="223"/>
    </row>
    <row r="137" spans="1:14" s="39" customFormat="1" ht="24" x14ac:dyDescent="0.3">
      <c r="A137" s="222"/>
      <c r="B137" s="1057"/>
      <c r="C137" s="1058"/>
      <c r="D137" s="1062"/>
      <c r="E137" s="1062"/>
      <c r="F137" s="1061" t="s">
        <v>295</v>
      </c>
      <c r="G137" s="1061" t="s">
        <v>296</v>
      </c>
      <c r="H137" s="1043" t="s">
        <v>3545</v>
      </c>
      <c r="I137" s="132" t="s">
        <v>1396</v>
      </c>
      <c r="J137" s="138" t="s">
        <v>6</v>
      </c>
      <c r="K137" s="140" t="s">
        <v>1397</v>
      </c>
      <c r="L137" s="338" t="str">
        <f>VLOOKUP(K137,CódigosRetorno!$A$2:$B$2080,2,FALSE)</f>
        <v>El dato ingresado en TaxAmount de la linea no cumple con el formato establecido</v>
      </c>
      <c r="M137" s="131" t="s">
        <v>9</v>
      </c>
      <c r="N137" s="223"/>
    </row>
    <row r="138" spans="1:14" s="39" customFormat="1" ht="36" x14ac:dyDescent="0.3">
      <c r="A138" s="222"/>
      <c r="B138" s="1057"/>
      <c r="C138" s="1058"/>
      <c r="D138" s="1062"/>
      <c r="E138" s="1062"/>
      <c r="F138" s="1065"/>
      <c r="G138" s="1065"/>
      <c r="H138" s="1044"/>
      <c r="I138" s="132" t="s">
        <v>3616</v>
      </c>
      <c r="J138" s="138" t="s">
        <v>203</v>
      </c>
      <c r="K138" s="140" t="s">
        <v>3547</v>
      </c>
      <c r="L138" s="338" t="str">
        <f>VLOOKUP(K138,CódigosRetorno!$A$2:$B$2080,2,FALSE)</f>
        <v>El monto de IGV de la línea no coincide con el valor calculado</v>
      </c>
      <c r="M138" s="131" t="s">
        <v>9</v>
      </c>
      <c r="N138" s="223"/>
    </row>
    <row r="139" spans="1:14" s="39" customFormat="1" ht="24" x14ac:dyDescent="0.3">
      <c r="A139" s="222"/>
      <c r="B139" s="1057"/>
      <c r="C139" s="1058"/>
      <c r="D139" s="1062"/>
      <c r="E139" s="1062"/>
      <c r="F139" s="343" t="s">
        <v>141</v>
      </c>
      <c r="G139" s="124" t="s">
        <v>3218</v>
      </c>
      <c r="H139" s="91" t="s">
        <v>1353</v>
      </c>
      <c r="I139" s="134" t="s">
        <v>3541</v>
      </c>
      <c r="J139" s="138" t="s">
        <v>6</v>
      </c>
      <c r="K139" s="140" t="s">
        <v>3314</v>
      </c>
      <c r="L139" s="338" t="str">
        <f>VLOOKUP(K139,CódigosRetorno!$A$2:$B$2080,2,FALSE)</f>
        <v>La moneda debe ser la misma en todo el documento</v>
      </c>
      <c r="M139" s="131" t="s">
        <v>1080</v>
      </c>
      <c r="N139" s="223"/>
    </row>
    <row r="140" spans="1:14" s="39" customFormat="1" ht="24" x14ac:dyDescent="0.3">
      <c r="A140" s="222"/>
      <c r="B140" s="1057"/>
      <c r="C140" s="1058"/>
      <c r="D140" s="1062"/>
      <c r="E140" s="1062"/>
      <c r="F140" s="1061" t="s">
        <v>655</v>
      </c>
      <c r="G140" s="1061" t="s">
        <v>3548</v>
      </c>
      <c r="H140" s="1043" t="s">
        <v>3549</v>
      </c>
      <c r="I140" s="132" t="s">
        <v>3617</v>
      </c>
      <c r="J140" s="138" t="s">
        <v>6</v>
      </c>
      <c r="K140" s="140" t="s">
        <v>3618</v>
      </c>
      <c r="L140" s="338" t="str">
        <f>VLOOKUP(K140,CódigosRetorno!$A$2:$B$2080,2,FALSE)</f>
        <v>Debe indicar el IGV. Es un campo obligatorio</v>
      </c>
      <c r="M140" s="131" t="s">
        <v>9</v>
      </c>
      <c r="N140" s="223"/>
    </row>
    <row r="141" spans="1:14" s="39" customFormat="1" ht="24" x14ac:dyDescent="0.3">
      <c r="A141" s="222"/>
      <c r="B141" s="1057"/>
      <c r="C141" s="1058"/>
      <c r="D141" s="1062"/>
      <c r="E141" s="1062"/>
      <c r="F141" s="1062"/>
      <c r="G141" s="1062"/>
      <c r="H141" s="1058"/>
      <c r="I141" s="132" t="s">
        <v>63</v>
      </c>
      <c r="J141" s="138" t="s">
        <v>6</v>
      </c>
      <c r="K141" s="140" t="s">
        <v>1434</v>
      </c>
      <c r="L141" s="338" t="str">
        <f>VLOOKUP(K141,CódigosRetorno!$A$2:$B$2080,2,FALSE)</f>
        <v>El XML no contiene el tag cac:TaxCategory/cac:TaxScheme/cbc:ID del Item</v>
      </c>
      <c r="M141" s="131" t="s">
        <v>9</v>
      </c>
      <c r="N141" s="223"/>
    </row>
    <row r="142" spans="1:14" s="39" customFormat="1" ht="12" x14ac:dyDescent="0.3">
      <c r="A142" s="222"/>
      <c r="B142" s="1057"/>
      <c r="C142" s="1058"/>
      <c r="D142" s="1062"/>
      <c r="E142" s="1062"/>
      <c r="F142" s="1062"/>
      <c r="G142" s="1062"/>
      <c r="H142" s="1058"/>
      <c r="I142" s="132" t="s">
        <v>3550</v>
      </c>
      <c r="J142" s="138" t="s">
        <v>6</v>
      </c>
      <c r="K142" s="140" t="s">
        <v>1435</v>
      </c>
      <c r="L142" s="338" t="str">
        <f>VLOOKUP(K142,CódigosRetorno!$A$2:$B$2080,2,FALSE)</f>
        <v>El codigo del tributo es invalido</v>
      </c>
      <c r="M142" s="131" t="s">
        <v>9</v>
      </c>
      <c r="N142" s="223"/>
    </row>
    <row r="143" spans="1:14" s="39" customFormat="1" ht="24" x14ac:dyDescent="0.3">
      <c r="A143" s="222"/>
      <c r="B143" s="1057"/>
      <c r="C143" s="1058"/>
      <c r="D143" s="1062"/>
      <c r="E143" s="1065"/>
      <c r="F143" s="1065"/>
      <c r="G143" s="1065"/>
      <c r="H143" s="1044"/>
      <c r="I143" s="132" t="s">
        <v>3551</v>
      </c>
      <c r="J143" s="138" t="s">
        <v>6</v>
      </c>
      <c r="K143" s="140" t="s">
        <v>1438</v>
      </c>
      <c r="L143" s="338" t="str">
        <f>VLOOKUP(K143,CódigosRetorno!$A$2:$B$2080,2,FALSE)</f>
        <v>El código de tributo no debe repetirse a nivel de item</v>
      </c>
      <c r="M143" s="131" t="s">
        <v>9</v>
      </c>
      <c r="N143" s="223"/>
    </row>
    <row r="144" spans="1:14" s="39" customFormat="1" ht="24" x14ac:dyDescent="0.3">
      <c r="A144" s="222"/>
      <c r="B144" s="1057"/>
      <c r="C144" s="1058"/>
      <c r="D144" s="1062"/>
      <c r="E144" s="1061" t="s">
        <v>179</v>
      </c>
      <c r="F144" s="1061"/>
      <c r="G144" s="131" t="s">
        <v>1443</v>
      </c>
      <c r="H144" s="132" t="s">
        <v>1113</v>
      </c>
      <c r="I144" s="132" t="s">
        <v>1444</v>
      </c>
      <c r="J144" s="124" t="s">
        <v>203</v>
      </c>
      <c r="K144" s="138" t="s">
        <v>1115</v>
      </c>
      <c r="L144" s="338" t="str">
        <f>VLOOKUP(K144,CódigosRetorno!$A$2:$B$2080,2,FALSE)</f>
        <v>El dato ingresado como atributo @schemeName es incorrecto.</v>
      </c>
      <c r="M144" s="131" t="s">
        <v>9</v>
      </c>
      <c r="N144" s="223"/>
    </row>
    <row r="145" spans="1:14" s="39" customFormat="1" ht="24" x14ac:dyDescent="0.3">
      <c r="A145" s="222"/>
      <c r="B145" s="1057"/>
      <c r="C145" s="1058"/>
      <c r="D145" s="1062"/>
      <c r="E145" s="1062"/>
      <c r="F145" s="1062"/>
      <c r="G145" s="131" t="s">
        <v>1045</v>
      </c>
      <c r="H145" s="132" t="s">
        <v>1046</v>
      </c>
      <c r="I145" s="132" t="s">
        <v>1047</v>
      </c>
      <c r="J145" s="124" t="s">
        <v>203</v>
      </c>
      <c r="K145" s="138" t="s">
        <v>1048</v>
      </c>
      <c r="L145" s="338" t="str">
        <f>VLOOKUP(K145,CódigosRetorno!$A$2:$B$2080,2,FALSE)</f>
        <v>El dato ingresado como atributo @schemeAgencyName es incorrecto.</v>
      </c>
      <c r="M145" s="131" t="s">
        <v>9</v>
      </c>
      <c r="N145" s="223"/>
    </row>
    <row r="146" spans="1:14" s="39" customFormat="1" ht="36" x14ac:dyDescent="0.3">
      <c r="A146" s="222"/>
      <c r="B146" s="1049"/>
      <c r="C146" s="1044"/>
      <c r="D146" s="1065"/>
      <c r="E146" s="1065"/>
      <c r="F146" s="1065"/>
      <c r="G146" s="131" t="s">
        <v>1472</v>
      </c>
      <c r="H146" s="91" t="s">
        <v>1117</v>
      </c>
      <c r="I146" s="132" t="s">
        <v>1446</v>
      </c>
      <c r="J146" s="138" t="s">
        <v>203</v>
      </c>
      <c r="K146" s="140" t="s">
        <v>1119</v>
      </c>
      <c r="L146" s="338" t="str">
        <f>VLOOKUP(K146,CódigosRetorno!$A$2:$B$2080,2,FALSE)</f>
        <v>El dato ingresado como atributo @schemeURI es incorrecto.</v>
      </c>
      <c r="M146" s="131" t="s">
        <v>9</v>
      </c>
      <c r="N146" s="223"/>
    </row>
    <row r="147" spans="1:14" s="39" customFormat="1" ht="24" x14ac:dyDescent="0.3">
      <c r="A147" s="222"/>
      <c r="B147" s="1063">
        <f>+B131+1</f>
        <v>36</v>
      </c>
      <c r="C147" s="1094" t="s">
        <v>972</v>
      </c>
      <c r="D147" s="1063" t="s">
        <v>324</v>
      </c>
      <c r="E147" s="1063" t="s">
        <v>140</v>
      </c>
      <c r="F147" s="1063" t="s">
        <v>295</v>
      </c>
      <c r="G147" s="1063" t="s">
        <v>296</v>
      </c>
      <c r="H147" s="1094" t="s">
        <v>3554</v>
      </c>
      <c r="I147" s="132" t="s">
        <v>3555</v>
      </c>
      <c r="J147" s="138" t="s">
        <v>6</v>
      </c>
      <c r="K147" s="138" t="s">
        <v>3556</v>
      </c>
      <c r="L147" s="338" t="str">
        <f>VLOOKUP(K147,CódigosRetorno!$A$2:$B$2080,2,FALSE)</f>
        <v xml:space="preserve">Debe consignar el tag /cac:InvoiceLine/cac:ItemPriceExtension  </v>
      </c>
      <c r="M147" s="131" t="s">
        <v>9</v>
      </c>
      <c r="N147" s="223"/>
    </row>
    <row r="148" spans="1:14" s="39" customFormat="1" ht="36" x14ac:dyDescent="0.3">
      <c r="A148" s="222"/>
      <c r="B148" s="1063"/>
      <c r="C148" s="1094"/>
      <c r="D148" s="1063"/>
      <c r="E148" s="1063"/>
      <c r="F148" s="1063"/>
      <c r="G148" s="1063"/>
      <c r="H148" s="1094"/>
      <c r="I148" s="132" t="s">
        <v>1396</v>
      </c>
      <c r="J148" s="138" t="s">
        <v>6</v>
      </c>
      <c r="K148" s="140" t="s">
        <v>3557</v>
      </c>
      <c r="L148" s="338" t="str">
        <f>VLOOKUP(K148,CódigosRetorno!$A$2:$B$2080,2,FALSE)</f>
        <v>El dato ingresado en el tag /cac:InvoiceLine/cac:ItemPriceExtension/cbc:Amount no cumple con el formato establecido</v>
      </c>
      <c r="M148" s="131" t="s">
        <v>9</v>
      </c>
      <c r="N148" s="223"/>
    </row>
    <row r="149" spans="1:14" s="39" customFormat="1" ht="48" x14ac:dyDescent="0.3">
      <c r="A149" s="222"/>
      <c r="B149" s="1063"/>
      <c r="C149" s="1094"/>
      <c r="D149" s="1063"/>
      <c r="E149" s="1063"/>
      <c r="F149" s="1063"/>
      <c r="G149" s="1063"/>
      <c r="H149" s="1094"/>
      <c r="I149" s="132" t="s">
        <v>3619</v>
      </c>
      <c r="J149" s="138" t="s">
        <v>203</v>
      </c>
      <c r="K149" s="140" t="s">
        <v>3559</v>
      </c>
      <c r="L149" s="338" t="str">
        <f>VLOOKUP(K149,CódigosRetorno!$A$2:$B$2080,2,FALSE)</f>
        <v>El importe del campo /cac:InvoiceLine/cac:ItemPriceExtension/cbc:Amount no coincide con el valor calculado</v>
      </c>
      <c r="M149" s="131" t="s">
        <v>9</v>
      </c>
      <c r="N149" s="223"/>
    </row>
    <row r="150" spans="1:14" s="39" customFormat="1" ht="24" x14ac:dyDescent="0.3">
      <c r="A150" s="222"/>
      <c r="B150" s="1063"/>
      <c r="C150" s="1094"/>
      <c r="D150" s="1063"/>
      <c r="E150" s="1063"/>
      <c r="F150" s="124" t="s">
        <v>141</v>
      </c>
      <c r="G150" s="124" t="s">
        <v>3218</v>
      </c>
      <c r="H150" s="91" t="s">
        <v>1353</v>
      </c>
      <c r="I150" s="134" t="s">
        <v>3541</v>
      </c>
      <c r="J150" s="138" t="s">
        <v>6</v>
      </c>
      <c r="K150" s="140" t="s">
        <v>3314</v>
      </c>
      <c r="L150" s="338" t="str">
        <f>VLOOKUP(K150,CódigosRetorno!$A$2:$B$2080,2,FALSE)</f>
        <v>La moneda debe ser la misma en todo el documento</v>
      </c>
      <c r="M150" s="131" t="s">
        <v>1080</v>
      </c>
      <c r="N150" s="223"/>
    </row>
    <row r="151" spans="1:14" s="39" customFormat="1" ht="12" x14ac:dyDescent="0.3">
      <c r="A151" s="222"/>
      <c r="B151" s="1214" t="s">
        <v>3620</v>
      </c>
      <c r="C151" s="1215"/>
      <c r="D151" s="1215"/>
      <c r="E151" s="1216"/>
      <c r="F151" s="427"/>
      <c r="G151" s="427"/>
      <c r="H151" s="427"/>
      <c r="I151" s="427"/>
      <c r="J151" s="427"/>
      <c r="K151" s="532" t="s">
        <v>9</v>
      </c>
      <c r="L151" s="518" t="str">
        <f>VLOOKUP(K151,CódigosRetorno!$A$2:$B$2080,2,FALSE)</f>
        <v>-</v>
      </c>
      <c r="M151" s="425"/>
      <c r="N151" s="223"/>
    </row>
    <row r="152" spans="1:14" s="39" customFormat="1" ht="24" x14ac:dyDescent="0.3">
      <c r="A152" s="222"/>
      <c r="B152" s="1063">
        <f>B147+1</f>
        <v>37</v>
      </c>
      <c r="C152" s="1113" t="s">
        <v>3621</v>
      </c>
      <c r="D152" s="1047" t="s">
        <v>60</v>
      </c>
      <c r="E152" s="1063" t="s">
        <v>140</v>
      </c>
      <c r="F152" s="1063" t="s">
        <v>295</v>
      </c>
      <c r="G152" s="1063" t="s">
        <v>296</v>
      </c>
      <c r="H152" s="1094" t="s">
        <v>1661</v>
      </c>
      <c r="I152" s="132" t="s">
        <v>3527</v>
      </c>
      <c r="J152" s="138" t="s">
        <v>6</v>
      </c>
      <c r="K152" s="138" t="s">
        <v>3622</v>
      </c>
      <c r="L152" s="338" t="str">
        <f>VLOOKUP(K152,CódigosRetorno!$A$2:$B$2080,2,FALSE)</f>
        <v>El XML no contiene el tag cac:LegalMonetaryTotal/cbc:LineExtensionAmount</v>
      </c>
      <c r="M152" s="131" t="s">
        <v>9</v>
      </c>
      <c r="N152" s="223"/>
    </row>
    <row r="153" spans="1:14" s="39" customFormat="1" ht="36" x14ac:dyDescent="0.3">
      <c r="A153" s="222"/>
      <c r="B153" s="1063"/>
      <c r="C153" s="1113"/>
      <c r="D153" s="1047"/>
      <c r="E153" s="1063"/>
      <c r="F153" s="1063"/>
      <c r="G153" s="1063"/>
      <c r="H153" s="1094"/>
      <c r="I153" s="132" t="s">
        <v>1396</v>
      </c>
      <c r="J153" s="138" t="s">
        <v>6</v>
      </c>
      <c r="K153" s="140" t="s">
        <v>3623</v>
      </c>
      <c r="L153" s="338" t="str">
        <f>VLOOKUP(K153,CódigosRetorno!$A$2:$B$2080,2,FALSE)</f>
        <v>El dato ingresado en el tag cac:LegalMonetaryTotal/cbc:LineExtensionAmount no cumple con el formato establecido</v>
      </c>
      <c r="M153" s="131" t="s">
        <v>9</v>
      </c>
      <c r="N153" s="223"/>
    </row>
    <row r="154" spans="1:14" s="39" customFormat="1" ht="24" x14ac:dyDescent="0.3">
      <c r="A154" s="222"/>
      <c r="B154" s="1063"/>
      <c r="C154" s="1113"/>
      <c r="D154" s="1047"/>
      <c r="E154" s="1063"/>
      <c r="F154" s="124" t="s">
        <v>141</v>
      </c>
      <c r="G154" s="124" t="s">
        <v>3218</v>
      </c>
      <c r="H154" s="132" t="s">
        <v>3624</v>
      </c>
      <c r="I154" s="134" t="s">
        <v>1078</v>
      </c>
      <c r="J154" s="138" t="s">
        <v>6</v>
      </c>
      <c r="K154" s="140" t="s">
        <v>1079</v>
      </c>
      <c r="L154" s="338" t="str">
        <f>VLOOKUP(K154,CódigosRetorno!$A$2:$B$2080,2,FALSE)</f>
        <v>El valor ingresado como moneda del comprobante no es valido (catalogo nro 02).</v>
      </c>
      <c r="M154" s="131" t="s">
        <v>1080</v>
      </c>
      <c r="N154" s="223"/>
    </row>
    <row r="155" spans="1:14" s="39" customFormat="1" ht="24" x14ac:dyDescent="0.3">
      <c r="A155" s="222"/>
      <c r="B155" s="1063">
        <f>B152+1</f>
        <v>38</v>
      </c>
      <c r="C155" s="1113" t="s">
        <v>3625</v>
      </c>
      <c r="D155" s="1047" t="s">
        <v>60</v>
      </c>
      <c r="E155" s="1063" t="s">
        <v>140</v>
      </c>
      <c r="F155" s="1061" t="s">
        <v>295</v>
      </c>
      <c r="G155" s="1061" t="s">
        <v>296</v>
      </c>
      <c r="H155" s="1043" t="s">
        <v>1657</v>
      </c>
      <c r="I155" s="132" t="s">
        <v>3544</v>
      </c>
      <c r="J155" s="138" t="s">
        <v>6</v>
      </c>
      <c r="K155" s="140" t="s">
        <v>1658</v>
      </c>
      <c r="L155" s="338" t="str">
        <f>VLOOKUP(K155,CódigosRetorno!$A$2:$B$2080,2,FALSE)</f>
        <v>El dato ingresado en PayableAmount no cumple con el formato establecido</v>
      </c>
      <c r="M155" s="131" t="s">
        <v>9</v>
      </c>
      <c r="N155" s="223"/>
    </row>
    <row r="156" spans="1:14" s="39" customFormat="1" ht="156" x14ac:dyDescent="0.3">
      <c r="A156" s="222"/>
      <c r="B156" s="1063"/>
      <c r="C156" s="1113"/>
      <c r="D156" s="1047"/>
      <c r="E156" s="1063"/>
      <c r="F156" s="1065"/>
      <c r="G156" s="1065"/>
      <c r="H156" s="1044"/>
      <c r="I156" s="132" t="s">
        <v>3626</v>
      </c>
      <c r="J156" s="138" t="s">
        <v>203</v>
      </c>
      <c r="K156" s="140" t="s">
        <v>3627</v>
      </c>
      <c r="L156" s="338" t="str">
        <f>VLOOKUP(K156,CódigosRetorno!$A$2:$B$2080,2,FALSE)</f>
        <v>El importe del campo /cac:LegalMonetaryTotal/cbc:PayableAmount no coincide con el valor calculado</v>
      </c>
      <c r="M156" s="131" t="s">
        <v>9</v>
      </c>
      <c r="N156" s="223"/>
    </row>
    <row r="157" spans="1:14" s="39" customFormat="1" ht="24" x14ac:dyDescent="0.3">
      <c r="A157" s="222"/>
      <c r="B157" s="1063"/>
      <c r="C157" s="1113"/>
      <c r="D157" s="1047"/>
      <c r="E157" s="1063"/>
      <c r="F157" s="124" t="s">
        <v>141</v>
      </c>
      <c r="G157" s="124" t="s">
        <v>3218</v>
      </c>
      <c r="H157" s="132" t="s">
        <v>3628</v>
      </c>
      <c r="I157" s="134" t="s">
        <v>3541</v>
      </c>
      <c r="J157" s="138" t="s">
        <v>6</v>
      </c>
      <c r="K157" s="140" t="s">
        <v>3314</v>
      </c>
      <c r="L157" s="338" t="str">
        <f>VLOOKUP(K157,CódigosRetorno!$A$2:$B$2080,2,FALSE)</f>
        <v>La moneda debe ser la misma en todo el documento</v>
      </c>
      <c r="M157" s="131" t="s">
        <v>1080</v>
      </c>
      <c r="N157" s="223"/>
    </row>
    <row r="158" spans="1:14" s="39" customFormat="1" ht="12" x14ac:dyDescent="0.3">
      <c r="A158" s="222"/>
      <c r="B158" s="224"/>
      <c r="C158" s="222"/>
      <c r="D158" s="224"/>
      <c r="E158" s="224"/>
      <c r="F158" s="224"/>
      <c r="G158" s="224"/>
      <c r="H158" s="223"/>
      <c r="I158" s="223"/>
      <c r="J158" s="223"/>
      <c r="K158" s="225"/>
      <c r="L158" s="223"/>
      <c r="M158" s="773"/>
      <c r="N158" s="223"/>
    </row>
  </sheetData>
  <mergeCells count="245">
    <mergeCell ref="B7:E7"/>
    <mergeCell ref="B8:B9"/>
    <mergeCell ref="C8:C9"/>
    <mergeCell ref="D8:D9"/>
    <mergeCell ref="E8:E9"/>
    <mergeCell ref="F8:F9"/>
    <mergeCell ref="B1:H1"/>
    <mergeCell ref="B4:B5"/>
    <mergeCell ref="C4:C5"/>
    <mergeCell ref="D4:D5"/>
    <mergeCell ref="E4:E5"/>
    <mergeCell ref="F4:F5"/>
    <mergeCell ref="G4:G5"/>
    <mergeCell ref="H4:H5"/>
    <mergeCell ref="G8:G9"/>
    <mergeCell ref="H8:H9"/>
    <mergeCell ref="B13:B17"/>
    <mergeCell ref="C13:C17"/>
    <mergeCell ref="D13:D17"/>
    <mergeCell ref="E13:E17"/>
    <mergeCell ref="F13:F17"/>
    <mergeCell ref="G13:G17"/>
    <mergeCell ref="H13:H17"/>
    <mergeCell ref="B10:B12"/>
    <mergeCell ref="C10:C12"/>
    <mergeCell ref="D10:D12"/>
    <mergeCell ref="E10:E11"/>
    <mergeCell ref="F10:F11"/>
    <mergeCell ref="G10:G11"/>
    <mergeCell ref="H10:H11"/>
    <mergeCell ref="B19:B20"/>
    <mergeCell ref="C19:C20"/>
    <mergeCell ref="D19:D20"/>
    <mergeCell ref="E19:E20"/>
    <mergeCell ref="F19:F20"/>
    <mergeCell ref="G19:G20"/>
    <mergeCell ref="H19:H20"/>
    <mergeCell ref="B23:B24"/>
    <mergeCell ref="C23:C24"/>
    <mergeCell ref="D23:D24"/>
    <mergeCell ref="E23:E24"/>
    <mergeCell ref="F23:F24"/>
    <mergeCell ref="G23:G24"/>
    <mergeCell ref="H23:H24"/>
    <mergeCell ref="G26:G30"/>
    <mergeCell ref="H26:H30"/>
    <mergeCell ref="C31:C32"/>
    <mergeCell ref="D31:D32"/>
    <mergeCell ref="E31:E32"/>
    <mergeCell ref="F31:F32"/>
    <mergeCell ref="G31:G32"/>
    <mergeCell ref="H31:H32"/>
    <mergeCell ref="B25:E25"/>
    <mergeCell ref="B26:B32"/>
    <mergeCell ref="C26:C30"/>
    <mergeCell ref="D26:D30"/>
    <mergeCell ref="E26:E30"/>
    <mergeCell ref="F26:F30"/>
    <mergeCell ref="H33:H34"/>
    <mergeCell ref="B36:B45"/>
    <mergeCell ref="C36:C43"/>
    <mergeCell ref="D36:D43"/>
    <mergeCell ref="E36:E43"/>
    <mergeCell ref="F36:F43"/>
    <mergeCell ref="G36:G43"/>
    <mergeCell ref="B33:B34"/>
    <mergeCell ref="C33:C34"/>
    <mergeCell ref="D33:D34"/>
    <mergeCell ref="E33:E34"/>
    <mergeCell ref="F33:F34"/>
    <mergeCell ref="G33:G34"/>
    <mergeCell ref="H36:H43"/>
    <mergeCell ref="C44:C45"/>
    <mergeCell ref="D44:D45"/>
    <mergeCell ref="E44:E45"/>
    <mergeCell ref="F44:F45"/>
    <mergeCell ref="G44:G45"/>
    <mergeCell ref="H44:H45"/>
    <mergeCell ref="G46:G47"/>
    <mergeCell ref="B61:E61"/>
    <mergeCell ref="B62:B63"/>
    <mergeCell ref="C62:C63"/>
    <mergeCell ref="D62:D63"/>
    <mergeCell ref="E62:E63"/>
    <mergeCell ref="F62:F63"/>
    <mergeCell ref="H46:H47"/>
    <mergeCell ref="G62:G63"/>
    <mergeCell ref="H62:H63"/>
    <mergeCell ref="B49:B60"/>
    <mergeCell ref="C49:C60"/>
    <mergeCell ref="D49:D60"/>
    <mergeCell ref="E49:E60"/>
    <mergeCell ref="F53:F54"/>
    <mergeCell ref="F58:F60"/>
    <mergeCell ref="B46:B47"/>
    <mergeCell ref="C46:C47"/>
    <mergeCell ref="D46:D47"/>
    <mergeCell ref="E46:E47"/>
    <mergeCell ref="F46:F47"/>
    <mergeCell ref="B64:B65"/>
    <mergeCell ref="C64:C65"/>
    <mergeCell ref="D64:D65"/>
    <mergeCell ref="E64:E65"/>
    <mergeCell ref="F64:F65"/>
    <mergeCell ref="G64:G65"/>
    <mergeCell ref="H64:H65"/>
    <mergeCell ref="H66:H67"/>
    <mergeCell ref="B68:B70"/>
    <mergeCell ref="C68:C70"/>
    <mergeCell ref="D68:D70"/>
    <mergeCell ref="E68:E70"/>
    <mergeCell ref="F68:F69"/>
    <mergeCell ref="G68:G69"/>
    <mergeCell ref="H68:H69"/>
    <mergeCell ref="B66:B67"/>
    <mergeCell ref="C66:C67"/>
    <mergeCell ref="D66:D67"/>
    <mergeCell ref="E66:E67"/>
    <mergeCell ref="F66:F67"/>
    <mergeCell ref="G66:G67"/>
    <mergeCell ref="H72:H73"/>
    <mergeCell ref="F75:F77"/>
    <mergeCell ref="G75:G77"/>
    <mergeCell ref="H75:H77"/>
    <mergeCell ref="F78:F80"/>
    <mergeCell ref="B81:B84"/>
    <mergeCell ref="C81:C84"/>
    <mergeCell ref="D81:D84"/>
    <mergeCell ref="E81:E84"/>
    <mergeCell ref="F81:F83"/>
    <mergeCell ref="B71:B80"/>
    <mergeCell ref="C71:C80"/>
    <mergeCell ref="D71:D80"/>
    <mergeCell ref="E71:E80"/>
    <mergeCell ref="F72:F73"/>
    <mergeCell ref="G72:G73"/>
    <mergeCell ref="G81:G83"/>
    <mergeCell ref="H81:H83"/>
    <mergeCell ref="G86:G88"/>
    <mergeCell ref="H86:H88"/>
    <mergeCell ref="B93:B94"/>
    <mergeCell ref="C93:C94"/>
    <mergeCell ref="D93:D94"/>
    <mergeCell ref="E93:E94"/>
    <mergeCell ref="F93:F94"/>
    <mergeCell ref="G93:G94"/>
    <mergeCell ref="H89:H90"/>
    <mergeCell ref="C91:C92"/>
    <mergeCell ref="D91:D92"/>
    <mergeCell ref="E91:E92"/>
    <mergeCell ref="F91:F92"/>
    <mergeCell ref="G91:G92"/>
    <mergeCell ref="H91:H92"/>
    <mergeCell ref="B89:B92"/>
    <mergeCell ref="C89:C90"/>
    <mergeCell ref="D89:D90"/>
    <mergeCell ref="G89:G90"/>
    <mergeCell ref="B97:B109"/>
    <mergeCell ref="C97:C109"/>
    <mergeCell ref="D97:D109"/>
    <mergeCell ref="E97:E109"/>
    <mergeCell ref="F101:F102"/>
    <mergeCell ref="B85:C85"/>
    <mergeCell ref="B86:B88"/>
    <mergeCell ref="C86:C88"/>
    <mergeCell ref="D86:D88"/>
    <mergeCell ref="E86:E88"/>
    <mergeCell ref="F86:F88"/>
    <mergeCell ref="E89:E90"/>
    <mergeCell ref="F89:F90"/>
    <mergeCell ref="B110:B113"/>
    <mergeCell ref="C110:C113"/>
    <mergeCell ref="D110:D113"/>
    <mergeCell ref="E110:E113"/>
    <mergeCell ref="F110:F112"/>
    <mergeCell ref="B115:B116"/>
    <mergeCell ref="C115:C116"/>
    <mergeCell ref="D115:D116"/>
    <mergeCell ref="E115:E116"/>
    <mergeCell ref="H101:H102"/>
    <mergeCell ref="F104:F106"/>
    <mergeCell ref="G104:G106"/>
    <mergeCell ref="H104:H106"/>
    <mergeCell ref="F107:F109"/>
    <mergeCell ref="G101:G102"/>
    <mergeCell ref="F119:F120"/>
    <mergeCell ref="G119:G120"/>
    <mergeCell ref="G137:G138"/>
    <mergeCell ref="H137:H138"/>
    <mergeCell ref="F115:F116"/>
    <mergeCell ref="G115:G116"/>
    <mergeCell ref="H115:H116"/>
    <mergeCell ref="G110:G112"/>
    <mergeCell ref="H110:H112"/>
    <mergeCell ref="H124:H125"/>
    <mergeCell ref="G124:G125"/>
    <mergeCell ref="H119:H120"/>
    <mergeCell ref="F122:F123"/>
    <mergeCell ref="G122:G123"/>
    <mergeCell ref="H122:H123"/>
    <mergeCell ref="F124:F125"/>
    <mergeCell ref="F126:F128"/>
    <mergeCell ref="B121:B130"/>
    <mergeCell ref="C121:C130"/>
    <mergeCell ref="D121:D130"/>
    <mergeCell ref="E121:E130"/>
    <mergeCell ref="B119:B120"/>
    <mergeCell ref="C119:C120"/>
    <mergeCell ref="D119:D120"/>
    <mergeCell ref="E119:E120"/>
    <mergeCell ref="H155:H156"/>
    <mergeCell ref="B155:B157"/>
    <mergeCell ref="C155:C157"/>
    <mergeCell ref="D155:D157"/>
    <mergeCell ref="E155:E157"/>
    <mergeCell ref="F155:F156"/>
    <mergeCell ref="G155:G156"/>
    <mergeCell ref="H147:H149"/>
    <mergeCell ref="B151:E151"/>
    <mergeCell ref="B152:B154"/>
    <mergeCell ref="C152:C154"/>
    <mergeCell ref="D152:D154"/>
    <mergeCell ref="E152:E154"/>
    <mergeCell ref="F152:F153"/>
    <mergeCell ref="G152:G153"/>
    <mergeCell ref="H152:H153"/>
    <mergeCell ref="B147:B150"/>
    <mergeCell ref="E147:E150"/>
    <mergeCell ref="B131:B146"/>
    <mergeCell ref="C131:C146"/>
    <mergeCell ref="F147:F149"/>
    <mergeCell ref="G147:G149"/>
    <mergeCell ref="F140:F143"/>
    <mergeCell ref="G140:G143"/>
    <mergeCell ref="H140:H143"/>
    <mergeCell ref="E144:E146"/>
    <mergeCell ref="F144:F146"/>
    <mergeCell ref="C147:C150"/>
    <mergeCell ref="D147:D150"/>
    <mergeCell ref="D131:D146"/>
    <mergeCell ref="E131:E143"/>
    <mergeCell ref="F131:F133"/>
    <mergeCell ref="G131:G133"/>
    <mergeCell ref="H131:H133"/>
    <mergeCell ref="F137:F138"/>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79B5-D10C-4E63-B214-43EC641FF965}">
  <dimension ref="A1:N232"/>
  <sheetViews>
    <sheetView topLeftCell="A219" zoomScaleNormal="100" workbookViewId="0">
      <selection activeCell="I18" sqref="I18"/>
    </sheetView>
  </sheetViews>
  <sheetFormatPr baseColWidth="10" defaultColWidth="0" defaultRowHeight="14.4" zeroHeight="1" x14ac:dyDescent="0.3"/>
  <cols>
    <col min="1" max="1" width="1.44140625" customWidth="1"/>
    <col min="2" max="2" width="4.21875" customWidth="1"/>
    <col min="3" max="3" width="40.21875" customWidth="1"/>
    <col min="4" max="6" width="11.44140625" customWidth="1"/>
    <col min="7" max="7" width="14.77734375" customWidth="1"/>
    <col min="8" max="8" width="35.21875" customWidth="1"/>
    <col min="9" max="9" width="53.5546875" customWidth="1"/>
    <col min="10" max="10" width="10.21875" customWidth="1"/>
    <col min="11" max="11" width="7.77734375" bestFit="1" customWidth="1"/>
    <col min="12" max="12" width="35.21875" customWidth="1"/>
    <col min="13" max="13" width="17.21875" customWidth="1"/>
    <col min="14" max="14" width="3.21875" customWidth="1"/>
  </cols>
  <sheetData>
    <row r="1" spans="1:14" x14ac:dyDescent="0.3">
      <c r="A1" s="774"/>
      <c r="B1" s="1253" t="s">
        <v>3629</v>
      </c>
      <c r="C1" s="1253"/>
      <c r="D1" s="1253"/>
      <c r="E1" s="1253"/>
      <c r="F1" s="1253"/>
      <c r="G1" s="1253"/>
      <c r="H1" s="1253"/>
      <c r="I1" s="779"/>
      <c r="J1" s="780"/>
      <c r="K1" s="781"/>
      <c r="L1" s="775"/>
      <c r="M1" s="782"/>
      <c r="N1" s="774"/>
    </row>
    <row r="2" spans="1:14" ht="36" x14ac:dyDescent="0.3">
      <c r="A2" s="775"/>
      <c r="B2" s="335" t="s">
        <v>130</v>
      </c>
      <c r="C2" s="335" t="s">
        <v>55</v>
      </c>
      <c r="D2" s="336" t="s">
        <v>56</v>
      </c>
      <c r="E2" s="336" t="s">
        <v>131</v>
      </c>
      <c r="F2" s="335" t="s">
        <v>132</v>
      </c>
      <c r="G2" s="335" t="s">
        <v>133</v>
      </c>
      <c r="H2" s="335" t="s">
        <v>58</v>
      </c>
      <c r="I2" s="337" t="s">
        <v>0</v>
      </c>
      <c r="J2" s="74" t="s">
        <v>1</v>
      </c>
      <c r="K2" s="209" t="s">
        <v>2</v>
      </c>
      <c r="L2" s="74" t="s">
        <v>136</v>
      </c>
      <c r="M2" s="74" t="s">
        <v>4</v>
      </c>
      <c r="N2" s="775"/>
    </row>
    <row r="3" spans="1:14" x14ac:dyDescent="0.3">
      <c r="A3" s="222"/>
      <c r="B3" s="1254" t="s">
        <v>3481</v>
      </c>
      <c r="C3" s="1255"/>
      <c r="D3" s="1255"/>
      <c r="E3" s="1255"/>
      <c r="F3" s="1255"/>
      <c r="G3" s="1255"/>
      <c r="H3" s="1256"/>
      <c r="I3" s="533"/>
      <c r="J3" s="534"/>
      <c r="K3" s="535"/>
      <c r="L3" s="517"/>
      <c r="M3" s="536"/>
      <c r="N3" s="222"/>
    </row>
    <row r="4" spans="1:14" ht="48" customHeight="1" x14ac:dyDescent="0.3">
      <c r="A4" s="222"/>
      <c r="B4" s="1045">
        <v>1</v>
      </c>
      <c r="C4" s="1257" t="s">
        <v>173</v>
      </c>
      <c r="D4" s="1045" t="s">
        <v>60</v>
      </c>
      <c r="E4" s="1045" t="s">
        <v>140</v>
      </c>
      <c r="F4" s="1045" t="s">
        <v>174</v>
      </c>
      <c r="G4" s="1045" t="s">
        <v>175</v>
      </c>
      <c r="H4" s="1259" t="s">
        <v>1055</v>
      </c>
      <c r="I4" s="134" t="s">
        <v>8066</v>
      </c>
      <c r="J4" s="124" t="s">
        <v>6</v>
      </c>
      <c r="K4" s="140" t="s">
        <v>693</v>
      </c>
      <c r="L4" s="338" t="str">
        <f>VLOOKUP(K4,CódigosRetorno!$A$2:$B$2080,2,FALSE)</f>
        <v>Presentacion fuera de fecha</v>
      </c>
      <c r="M4" s="131" t="s">
        <v>9</v>
      </c>
      <c r="N4" s="222"/>
    </row>
    <row r="5" spans="1:14" ht="24" customHeight="1" x14ac:dyDescent="0.3">
      <c r="A5" s="222"/>
      <c r="B5" s="1046"/>
      <c r="C5" s="1258"/>
      <c r="D5" s="1046"/>
      <c r="E5" s="1046"/>
      <c r="F5" s="1046"/>
      <c r="G5" s="1046"/>
      <c r="H5" s="1260"/>
      <c r="I5" s="134" t="s">
        <v>1056</v>
      </c>
      <c r="J5" s="124" t="s">
        <v>6</v>
      </c>
      <c r="K5" s="140" t="s">
        <v>1057</v>
      </c>
      <c r="L5" s="338" t="str">
        <f>VLOOKUP(K5,CódigosRetorno!$A$2:$B$2080,2,FALSE)</f>
        <v>La fecha de emision se encuentra fuera del limite permitido</v>
      </c>
      <c r="M5" s="131" t="s">
        <v>9</v>
      </c>
      <c r="N5" s="222"/>
    </row>
    <row r="6" spans="1:14" x14ac:dyDescent="0.3">
      <c r="A6" s="222"/>
      <c r="B6" s="390">
        <v>2</v>
      </c>
      <c r="C6" s="391" t="s">
        <v>154</v>
      </c>
      <c r="D6" s="124" t="s">
        <v>60</v>
      </c>
      <c r="E6" s="124" t="s">
        <v>140</v>
      </c>
      <c r="F6" s="124" t="s">
        <v>155</v>
      </c>
      <c r="G6" s="124"/>
      <c r="H6" s="134"/>
      <c r="I6" s="132" t="s">
        <v>1092</v>
      </c>
      <c r="J6" s="124"/>
      <c r="K6" s="140" t="s">
        <v>9</v>
      </c>
      <c r="L6" s="338" t="str">
        <f>VLOOKUP(K6,CódigosRetorno!$A$2:$B$2080,2,FALSE)</f>
        <v>-</v>
      </c>
      <c r="M6" s="131"/>
      <c r="N6" s="222"/>
    </row>
    <row r="7" spans="1:14" x14ac:dyDescent="0.3">
      <c r="A7" s="222"/>
      <c r="B7" s="1214" t="s">
        <v>3630</v>
      </c>
      <c r="C7" s="1215"/>
      <c r="D7" s="1215"/>
      <c r="E7" s="1215"/>
      <c r="F7" s="1215"/>
      <c r="G7" s="1215"/>
      <c r="H7" s="1216"/>
      <c r="I7" s="537"/>
      <c r="J7" s="538"/>
      <c r="K7" s="539" t="s">
        <v>9</v>
      </c>
      <c r="L7" s="518" t="str">
        <f>VLOOKUP(K7,CódigosRetorno!$A$2:$B$2080,2,FALSE)</f>
        <v>-</v>
      </c>
      <c r="M7" s="540"/>
      <c r="N7" s="222"/>
    </row>
    <row r="8" spans="1:14" ht="24" customHeight="1" x14ac:dyDescent="0.3">
      <c r="A8" s="222"/>
      <c r="B8" s="1048">
        <f>B6+1</f>
        <v>3</v>
      </c>
      <c r="C8" s="1043" t="s">
        <v>139</v>
      </c>
      <c r="D8" s="1048" t="s">
        <v>60</v>
      </c>
      <c r="E8" s="1048" t="s">
        <v>140</v>
      </c>
      <c r="F8" s="1048" t="s">
        <v>141</v>
      </c>
      <c r="G8" s="1048" t="s">
        <v>1040</v>
      </c>
      <c r="H8" s="1043" t="s">
        <v>1041</v>
      </c>
      <c r="I8" s="134" t="s">
        <v>599</v>
      </c>
      <c r="J8" s="124" t="s">
        <v>6</v>
      </c>
      <c r="K8" s="140" t="s">
        <v>600</v>
      </c>
      <c r="L8" s="338" t="str">
        <f>VLOOKUP(K8,CódigosRetorno!$A$2:$B$2080,2,FALSE)</f>
        <v>El XML no contiene el tag o no existe informacion de UBLVersionID</v>
      </c>
      <c r="M8" s="131" t="s">
        <v>9</v>
      </c>
      <c r="N8" s="222"/>
    </row>
    <row r="9" spans="1:14" ht="24" customHeight="1" x14ac:dyDescent="0.3">
      <c r="A9" s="222"/>
      <c r="B9" s="1049"/>
      <c r="C9" s="1044"/>
      <c r="D9" s="1049"/>
      <c r="E9" s="1049"/>
      <c r="F9" s="1049"/>
      <c r="G9" s="1049"/>
      <c r="H9" s="1044"/>
      <c r="I9" s="134" t="s">
        <v>1042</v>
      </c>
      <c r="J9" s="124" t="s">
        <v>6</v>
      </c>
      <c r="K9" s="140" t="s">
        <v>601</v>
      </c>
      <c r="L9" s="338" t="str">
        <f>VLOOKUP(K9,CódigosRetorno!$A$2:$B$2080,2,FALSE)</f>
        <v>UBLVersionID - La versión del UBL no es correcta</v>
      </c>
      <c r="M9" s="131" t="s">
        <v>9</v>
      </c>
      <c r="N9" s="222"/>
    </row>
    <row r="10" spans="1:14" x14ac:dyDescent="0.3">
      <c r="A10" s="222"/>
      <c r="B10" s="1048">
        <f>B8+1</f>
        <v>4</v>
      </c>
      <c r="C10" s="1043" t="s">
        <v>148</v>
      </c>
      <c r="D10" s="1061" t="s">
        <v>60</v>
      </c>
      <c r="E10" s="1061" t="s">
        <v>140</v>
      </c>
      <c r="F10" s="1244" t="s">
        <v>141</v>
      </c>
      <c r="G10" s="1244" t="s">
        <v>777</v>
      </c>
      <c r="H10" s="1251" t="s">
        <v>1043</v>
      </c>
      <c r="I10" s="132" t="s">
        <v>599</v>
      </c>
      <c r="J10" s="124" t="s">
        <v>6</v>
      </c>
      <c r="K10" s="140" t="s">
        <v>1044</v>
      </c>
      <c r="L10" s="338" t="str">
        <f>VLOOKUP(K10,CódigosRetorno!$A$2:$B$2080,2,FALSE)</f>
        <v>El XML no existe informacion de CustomizationID</v>
      </c>
      <c r="M10" s="131" t="s">
        <v>9</v>
      </c>
      <c r="N10" s="222"/>
    </row>
    <row r="11" spans="1:14" ht="24" customHeight="1" x14ac:dyDescent="0.3">
      <c r="A11" s="222"/>
      <c r="B11" s="1057"/>
      <c r="C11" s="1058"/>
      <c r="D11" s="1062"/>
      <c r="E11" s="1065"/>
      <c r="F11" s="1245"/>
      <c r="G11" s="1245"/>
      <c r="H11" s="1252"/>
      <c r="I11" s="132" t="s">
        <v>779</v>
      </c>
      <c r="J11" s="124" t="s">
        <v>6</v>
      </c>
      <c r="K11" s="140" t="s">
        <v>603</v>
      </c>
      <c r="L11" s="338" t="str">
        <f>VLOOKUP(K11,CódigosRetorno!$A$2:$B$2080,2,FALSE)</f>
        <v>CustomizationID - La versión del documento no es la correcta</v>
      </c>
      <c r="M11" s="131" t="s">
        <v>9</v>
      </c>
      <c r="N11" s="222"/>
    </row>
    <row r="12" spans="1:14" ht="24" customHeight="1" x14ac:dyDescent="0.3">
      <c r="A12" s="222"/>
      <c r="B12" s="1049"/>
      <c r="C12" s="1044"/>
      <c r="D12" s="1065"/>
      <c r="E12" s="124" t="s">
        <v>179</v>
      </c>
      <c r="F12" s="131"/>
      <c r="G12" s="140" t="s">
        <v>1045</v>
      </c>
      <c r="H12" s="91" t="s">
        <v>1046</v>
      </c>
      <c r="I12" s="91" t="s">
        <v>1047</v>
      </c>
      <c r="J12" s="124" t="s">
        <v>203</v>
      </c>
      <c r="K12" s="140" t="s">
        <v>1048</v>
      </c>
      <c r="L12" s="338" t="str">
        <f>VLOOKUP(K12,CódigosRetorno!$A$2:$B$2080,2,FALSE)</f>
        <v>El dato ingresado como atributo @schemeAgencyName es incorrecto.</v>
      </c>
      <c r="M12" s="131" t="s">
        <v>9</v>
      </c>
      <c r="N12" s="222"/>
    </row>
    <row r="13" spans="1:14" ht="23.55" customHeight="1" x14ac:dyDescent="0.3">
      <c r="A13" s="222"/>
      <c r="B13" s="1048">
        <f>B10+1</f>
        <v>5</v>
      </c>
      <c r="C13" s="1043" t="s">
        <v>1049</v>
      </c>
      <c r="D13" s="1048" t="s">
        <v>60</v>
      </c>
      <c r="E13" s="1048" t="s">
        <v>140</v>
      </c>
      <c r="F13" s="1048" t="s">
        <v>159</v>
      </c>
      <c r="G13" s="1048" t="s">
        <v>160</v>
      </c>
      <c r="H13" s="1043" t="s">
        <v>1050</v>
      </c>
      <c r="I13" s="197" t="s">
        <v>688</v>
      </c>
      <c r="J13" s="341" t="s">
        <v>6</v>
      </c>
      <c r="K13" s="309" t="s">
        <v>689</v>
      </c>
      <c r="L13" s="338" t="str">
        <f>VLOOKUP(K13,CódigosRetorno!$A$2:$B$2080,2,FALSE)</f>
        <v>Numero de Serie del nombre del archivo no coincide con el consignado en el contenido del archivo XML</v>
      </c>
      <c r="M13" s="685" t="s">
        <v>9</v>
      </c>
      <c r="N13" s="775"/>
    </row>
    <row r="14" spans="1:14" ht="36" customHeight="1" x14ac:dyDescent="0.3">
      <c r="A14" s="222"/>
      <c r="B14" s="1057"/>
      <c r="C14" s="1058"/>
      <c r="D14" s="1057"/>
      <c r="E14" s="1057"/>
      <c r="F14" s="1057"/>
      <c r="G14" s="1057"/>
      <c r="H14" s="1058"/>
      <c r="I14" s="197" t="s">
        <v>690</v>
      </c>
      <c r="J14" s="341" t="s">
        <v>6</v>
      </c>
      <c r="K14" s="309" t="s">
        <v>691</v>
      </c>
      <c r="L14" s="338" t="str">
        <f>VLOOKUP(K14,CódigosRetorno!$A$2:$B$2080,2,FALSE)</f>
        <v>Número de documento en el nombre del archivo no coincide con el consignado en el contenido del XML</v>
      </c>
      <c r="M14" s="685" t="s">
        <v>9</v>
      </c>
      <c r="N14" s="775"/>
    </row>
    <row r="15" spans="1:14" ht="84" customHeight="1" x14ac:dyDescent="0.3">
      <c r="A15" s="222"/>
      <c r="B15" s="1057"/>
      <c r="C15" s="1058"/>
      <c r="D15" s="1057"/>
      <c r="E15" s="1057"/>
      <c r="F15" s="1057"/>
      <c r="G15" s="1057"/>
      <c r="H15" s="1058"/>
      <c r="I15" s="659" t="s">
        <v>8625</v>
      </c>
      <c r="J15" s="649" t="s">
        <v>6</v>
      </c>
      <c r="K15" s="650" t="s">
        <v>165</v>
      </c>
      <c r="L15" s="338" t="str">
        <f>VLOOKUP(K15,CódigosRetorno!$A$2:$B$2080,2,FALSE)</f>
        <v>ID - El dato SERIE-CORRELATIVO no cumple con el formato de acuerdo al tipo de comprobante</v>
      </c>
      <c r="M15" s="131" t="s">
        <v>9</v>
      </c>
      <c r="N15" s="775"/>
    </row>
    <row r="16" spans="1:14" ht="34.950000000000003" customHeight="1" x14ac:dyDescent="0.3">
      <c r="A16" s="222"/>
      <c r="B16" s="1057"/>
      <c r="C16" s="1058"/>
      <c r="D16" s="1057"/>
      <c r="E16" s="1057"/>
      <c r="F16" s="1057"/>
      <c r="G16" s="1057"/>
      <c r="H16" s="1058"/>
      <c r="I16" s="659" t="s">
        <v>8342</v>
      </c>
      <c r="J16" s="649" t="s">
        <v>6</v>
      </c>
      <c r="K16" s="650" t="s">
        <v>167</v>
      </c>
      <c r="L16" s="684" t="str">
        <f>VLOOKUP(K16,CódigosRetorno!$A$2:$B$2080,2,FALSE)</f>
        <v>El comprobante fue registrado previamente con otros datos</v>
      </c>
      <c r="M16" s="685" t="s">
        <v>840</v>
      </c>
      <c r="N16" s="775"/>
    </row>
    <row r="17" spans="1:14" ht="93" customHeight="1" x14ac:dyDescent="0.3">
      <c r="A17" s="222"/>
      <c r="B17" s="1057"/>
      <c r="C17" s="1058"/>
      <c r="D17" s="1057"/>
      <c r="E17" s="1057"/>
      <c r="F17" s="1057"/>
      <c r="G17" s="1057"/>
      <c r="H17" s="1058"/>
      <c r="I17" s="686" t="s">
        <v>8639</v>
      </c>
      <c r="J17" s="649" t="s">
        <v>6</v>
      </c>
      <c r="K17" s="650" t="s">
        <v>1054</v>
      </c>
      <c r="L17" s="684" t="str">
        <f>VLOOKUP(K17,CódigosRetorno!$A$2:$B$2080,2,FALSE)</f>
        <v>El comprobante ya esta informado y se encuentra con estado anulado o rechazado</v>
      </c>
      <c r="M17" s="685" t="s">
        <v>840</v>
      </c>
      <c r="N17" s="775"/>
    </row>
    <row r="18" spans="1:14" ht="24" x14ac:dyDescent="0.3">
      <c r="A18" s="222"/>
      <c r="B18" s="1049"/>
      <c r="C18" s="1044"/>
      <c r="D18" s="1049"/>
      <c r="E18" s="1049"/>
      <c r="F18" s="1049"/>
      <c r="G18" s="1049"/>
      <c r="H18" s="1044"/>
      <c r="I18" s="660" t="s">
        <v>169</v>
      </c>
      <c r="J18" s="655" t="s">
        <v>6</v>
      </c>
      <c r="K18" s="655" t="s">
        <v>170</v>
      </c>
      <c r="L18" s="684" t="str">
        <f>VLOOKUP(K18,CódigosRetorno!$A$2:$B$2080,2,FALSE)</f>
        <v>Comprobante físico no se encuentra autorizado</v>
      </c>
      <c r="M18" s="647" t="s">
        <v>172</v>
      </c>
      <c r="N18" s="775"/>
    </row>
    <row r="19" spans="1:14" x14ac:dyDescent="0.3">
      <c r="A19" s="222"/>
      <c r="B19" s="131">
        <f>B13+1</f>
        <v>6</v>
      </c>
      <c r="C19" s="134" t="s">
        <v>178</v>
      </c>
      <c r="D19" s="394" t="s">
        <v>60</v>
      </c>
      <c r="E19" s="340" t="s">
        <v>3486</v>
      </c>
      <c r="F19" s="340" t="s">
        <v>758</v>
      </c>
      <c r="G19" s="138" t="s">
        <v>695</v>
      </c>
      <c r="H19" s="134" t="s">
        <v>1058</v>
      </c>
      <c r="I19" s="128" t="s">
        <v>181</v>
      </c>
      <c r="J19" s="124"/>
      <c r="K19" s="140" t="s">
        <v>9</v>
      </c>
      <c r="L19" s="338" t="str">
        <f>VLOOKUP(K19,CódigosRetorno!$A$2:$B$2080,2,FALSE)</f>
        <v>-</v>
      </c>
      <c r="M19" s="131"/>
      <c r="N19" s="222"/>
    </row>
    <row r="20" spans="1:14" ht="24" customHeight="1" x14ac:dyDescent="0.3">
      <c r="A20" s="222"/>
      <c r="B20" s="1236">
        <f>+B19+1</f>
        <v>7</v>
      </c>
      <c r="C20" s="1238" t="s">
        <v>1059</v>
      </c>
      <c r="D20" s="1048" t="s">
        <v>60</v>
      </c>
      <c r="E20" s="1048" t="s">
        <v>140</v>
      </c>
      <c r="F20" s="1048" t="s">
        <v>325</v>
      </c>
      <c r="G20" s="1048" t="s">
        <v>3631</v>
      </c>
      <c r="H20" s="1238" t="s">
        <v>1060</v>
      </c>
      <c r="I20" s="134" t="s">
        <v>599</v>
      </c>
      <c r="J20" s="124" t="s">
        <v>6</v>
      </c>
      <c r="K20" s="140" t="s">
        <v>1061</v>
      </c>
      <c r="L20" s="338" t="str">
        <f>VLOOKUP(K20,CódigosRetorno!$A$2:$B$2080,2,FALSE)</f>
        <v>El XML no contiene el tag o no existe informacion de InvoiceTypeCode</v>
      </c>
      <c r="M20" s="131" t="s">
        <v>9</v>
      </c>
      <c r="N20" s="222"/>
    </row>
    <row r="21" spans="1:14" ht="36" customHeight="1" x14ac:dyDescent="0.3">
      <c r="A21" s="222"/>
      <c r="B21" s="1247"/>
      <c r="C21" s="1250"/>
      <c r="D21" s="1057"/>
      <c r="E21" s="1057"/>
      <c r="F21" s="1057"/>
      <c r="G21" s="1057"/>
      <c r="H21" s="1250"/>
      <c r="I21" s="134" t="s">
        <v>3632</v>
      </c>
      <c r="J21" s="124" t="s">
        <v>6</v>
      </c>
      <c r="K21" s="140" t="s">
        <v>1063</v>
      </c>
      <c r="L21" s="338" t="str">
        <f>VLOOKUP(K21,CódigosRetorno!$A$2:$B$2080,2,FALSE)</f>
        <v>InvoiceTypeCode - El valor del tipo de documento es invalido o no coincide con el nombre del archivo</v>
      </c>
      <c r="M21" s="131" t="s">
        <v>1064</v>
      </c>
      <c r="N21" s="222"/>
    </row>
    <row r="22" spans="1:14" x14ac:dyDescent="0.3">
      <c r="A22" s="222"/>
      <c r="B22" s="131">
        <f>+B20+1</f>
        <v>8</v>
      </c>
      <c r="C22" s="134" t="s">
        <v>1090</v>
      </c>
      <c r="D22" s="394" t="s">
        <v>60</v>
      </c>
      <c r="E22" s="131" t="s">
        <v>179</v>
      </c>
      <c r="F22" s="131" t="s">
        <v>174</v>
      </c>
      <c r="G22" s="131" t="s">
        <v>175</v>
      </c>
      <c r="H22" s="204" t="s">
        <v>3633</v>
      </c>
      <c r="I22" s="132" t="s">
        <v>181</v>
      </c>
      <c r="J22" s="392"/>
      <c r="K22" s="393" t="s">
        <v>9</v>
      </c>
      <c r="L22" s="338" t="str">
        <f>VLOOKUP(K22,CódigosRetorno!$A$2:$B$2080,2,FALSE)</f>
        <v>-</v>
      </c>
      <c r="M22" s="352"/>
      <c r="N22" s="222"/>
    </row>
    <row r="23" spans="1:14" x14ac:dyDescent="0.3">
      <c r="A23" s="222"/>
      <c r="B23" s="1240" t="s">
        <v>3634</v>
      </c>
      <c r="C23" s="1241"/>
      <c r="D23" s="1241"/>
      <c r="E23" s="1241"/>
      <c r="F23" s="1241"/>
      <c r="G23" s="1241"/>
      <c r="H23" s="1242"/>
      <c r="I23" s="541"/>
      <c r="J23" s="534"/>
      <c r="K23" s="535" t="s">
        <v>9</v>
      </c>
      <c r="L23" s="518" t="str">
        <f>VLOOKUP(K23,CódigosRetorno!$A$2:$B$2080,2,FALSE)</f>
        <v>-</v>
      </c>
      <c r="M23" s="536"/>
      <c r="N23" s="222"/>
    </row>
    <row r="24" spans="1:14" ht="24" x14ac:dyDescent="0.3">
      <c r="A24" s="222"/>
      <c r="B24" s="1048">
        <f>B22+1</f>
        <v>9</v>
      </c>
      <c r="C24" s="1043" t="s">
        <v>623</v>
      </c>
      <c r="D24" s="1048" t="s">
        <v>60</v>
      </c>
      <c r="E24" s="1061" t="s">
        <v>140</v>
      </c>
      <c r="F24" s="1061" t="s">
        <v>184</v>
      </c>
      <c r="G24" s="1061"/>
      <c r="H24" s="1043" t="s">
        <v>1095</v>
      </c>
      <c r="I24" s="134" t="s">
        <v>1096</v>
      </c>
      <c r="J24" s="124" t="s">
        <v>6</v>
      </c>
      <c r="K24" s="140" t="s">
        <v>1097</v>
      </c>
      <c r="L24" s="338" t="str">
        <f>VLOOKUP(K24,CódigosRetorno!$A$2:$B$2080,2,FALSE)</f>
        <v>El XML contiene mas de un tag como elemento de numero de documento del emisor</v>
      </c>
      <c r="M24" s="131" t="s">
        <v>9</v>
      </c>
      <c r="N24" s="222"/>
    </row>
    <row r="25" spans="1:14" ht="36" x14ac:dyDescent="0.3">
      <c r="A25" s="222"/>
      <c r="B25" s="1057"/>
      <c r="C25" s="1058"/>
      <c r="D25" s="1057"/>
      <c r="E25" s="1062"/>
      <c r="F25" s="1062"/>
      <c r="G25" s="1062"/>
      <c r="H25" s="1058"/>
      <c r="I25" s="134" t="s">
        <v>186</v>
      </c>
      <c r="J25" s="124" t="s">
        <v>6</v>
      </c>
      <c r="K25" s="140" t="s">
        <v>187</v>
      </c>
      <c r="L25" s="338" t="str">
        <f>VLOOKUP(K25,CódigosRetorno!$A$2:$B$2080,2,FALSE)</f>
        <v>Número de RUC del nombre del archivo no coincide con el consignado en el contenido del archivo XML</v>
      </c>
      <c r="M25" s="131" t="s">
        <v>9</v>
      </c>
      <c r="N25" s="222"/>
    </row>
    <row r="26" spans="1:14" x14ac:dyDescent="0.3">
      <c r="A26" s="222"/>
      <c r="B26" s="1057"/>
      <c r="C26" s="1058"/>
      <c r="D26" s="1057"/>
      <c r="E26" s="1062"/>
      <c r="F26" s="1062"/>
      <c r="G26" s="1062"/>
      <c r="H26" s="1058"/>
      <c r="I26" s="134" t="s">
        <v>3503</v>
      </c>
      <c r="J26" s="124" t="s">
        <v>6</v>
      </c>
      <c r="K26" s="140" t="s">
        <v>1099</v>
      </c>
      <c r="L26" s="338" t="str">
        <f>VLOOKUP(K26,CódigosRetorno!$A$2:$B$2080,2,FALSE)</f>
        <v>El contribuyente no esta activo</v>
      </c>
      <c r="M26" s="131" t="s">
        <v>253</v>
      </c>
      <c r="N26" s="222"/>
    </row>
    <row r="27" spans="1:14" x14ac:dyDescent="0.3">
      <c r="A27" s="222"/>
      <c r="B27" s="1057"/>
      <c r="C27" s="1058"/>
      <c r="D27" s="1057"/>
      <c r="E27" s="1062"/>
      <c r="F27" s="1062"/>
      <c r="G27" s="1062"/>
      <c r="H27" s="1058"/>
      <c r="I27" s="134" t="s">
        <v>3504</v>
      </c>
      <c r="J27" s="124" t="s">
        <v>6</v>
      </c>
      <c r="K27" s="140" t="s">
        <v>627</v>
      </c>
      <c r="L27" s="338" t="str">
        <f>VLOOKUP(K27,CódigosRetorno!$A$2:$B$2080,2,FALSE)</f>
        <v>El contribuyente no esta habido</v>
      </c>
      <c r="M27" s="131" t="s">
        <v>253</v>
      </c>
      <c r="N27" s="222"/>
    </row>
    <row r="28" spans="1:14" ht="36" x14ac:dyDescent="0.3">
      <c r="A28" s="222"/>
      <c r="B28" s="1057"/>
      <c r="C28" s="1058"/>
      <c r="D28" s="1049"/>
      <c r="E28" s="1065"/>
      <c r="F28" s="1065"/>
      <c r="G28" s="1065"/>
      <c r="H28" s="1044"/>
      <c r="I28" s="582" t="s">
        <v>8054</v>
      </c>
      <c r="J28" s="131" t="s">
        <v>6</v>
      </c>
      <c r="K28" s="138" t="s">
        <v>8053</v>
      </c>
      <c r="L28" s="338" t="str">
        <f>VLOOKUP(K28,CódigosRetorno!$A$2:$B$2080,2,FALSE)</f>
        <v>El emisor electronico es un Sujeto sin capacidad operativa (SSCO)</v>
      </c>
      <c r="M28" s="131" t="s">
        <v>1604</v>
      </c>
      <c r="N28" s="222"/>
    </row>
    <row r="29" spans="1:14" ht="24" x14ac:dyDescent="0.3">
      <c r="A29" s="222"/>
      <c r="B29" s="1057"/>
      <c r="C29" s="1043" t="s">
        <v>3505</v>
      </c>
      <c r="D29" s="1048" t="s">
        <v>60</v>
      </c>
      <c r="E29" s="1048" t="s">
        <v>140</v>
      </c>
      <c r="F29" s="1048" t="s">
        <v>3635</v>
      </c>
      <c r="G29" s="1048" t="s">
        <v>1107</v>
      </c>
      <c r="H29" s="1147" t="s">
        <v>1108</v>
      </c>
      <c r="I29" s="134" t="s">
        <v>599</v>
      </c>
      <c r="J29" s="124" t="s">
        <v>6</v>
      </c>
      <c r="K29" s="140" t="s">
        <v>1110</v>
      </c>
      <c r="L29" s="338" t="str">
        <f>VLOOKUP(K29,CódigosRetorno!$A$2:$B$2080,2,FALSE)</f>
        <v>El XML no contiene el tag o no existe informacion en tipo de documento del emisor.</v>
      </c>
      <c r="M29" s="131" t="s">
        <v>9</v>
      </c>
      <c r="N29" s="222"/>
    </row>
    <row r="30" spans="1:14" x14ac:dyDescent="0.3">
      <c r="A30" s="222"/>
      <c r="B30" s="1049"/>
      <c r="C30" s="1044"/>
      <c r="D30" s="1049"/>
      <c r="E30" s="1049"/>
      <c r="F30" s="1049"/>
      <c r="G30" s="1049"/>
      <c r="H30" s="1243"/>
      <c r="I30" s="134" t="s">
        <v>713</v>
      </c>
      <c r="J30" s="124" t="s">
        <v>6</v>
      </c>
      <c r="K30" s="140" t="s">
        <v>1111</v>
      </c>
      <c r="L30" s="338" t="str">
        <f>VLOOKUP(K30,CódigosRetorno!$A$2:$B$2080,2,FALSE)</f>
        <v>El dato ingresado no cumple con el estandar</v>
      </c>
      <c r="M30" s="131" t="s">
        <v>9</v>
      </c>
      <c r="N30" s="222"/>
    </row>
    <row r="31" spans="1:14" ht="36" customHeight="1" x14ac:dyDescent="0.3">
      <c r="A31" s="222"/>
      <c r="B31" s="1114">
        <f>B24+1</f>
        <v>10</v>
      </c>
      <c r="C31" s="1043" t="s">
        <v>205</v>
      </c>
      <c r="D31" s="1248" t="s">
        <v>60</v>
      </c>
      <c r="E31" s="1248" t="s">
        <v>140</v>
      </c>
      <c r="F31" s="1248" t="s">
        <v>200</v>
      </c>
      <c r="G31" s="1147"/>
      <c r="H31" s="1147" t="s">
        <v>1124</v>
      </c>
      <c r="I31" s="134" t="s">
        <v>599</v>
      </c>
      <c r="J31" s="124" t="s">
        <v>6</v>
      </c>
      <c r="K31" s="140" t="s">
        <v>207</v>
      </c>
      <c r="L31" s="338" t="str">
        <f>VLOOKUP(K31,CódigosRetorno!$A$2:$B$2080,2,FALSE)</f>
        <v>El XML no contiene el tag o no existe informacion de RegistrationName del emisor del documento</v>
      </c>
      <c r="M31" s="131" t="s">
        <v>9</v>
      </c>
      <c r="N31" s="222"/>
    </row>
    <row r="32" spans="1:14" ht="48" customHeight="1" x14ac:dyDescent="0.3">
      <c r="A32" s="222"/>
      <c r="B32" s="1116"/>
      <c r="C32" s="1044"/>
      <c r="D32" s="1249"/>
      <c r="E32" s="1249"/>
      <c r="F32" s="1249"/>
      <c r="G32" s="1243"/>
      <c r="H32" s="1243"/>
      <c r="I32" s="134" t="s">
        <v>1122</v>
      </c>
      <c r="J32" s="124" t="s">
        <v>203</v>
      </c>
      <c r="K32" s="140" t="s">
        <v>714</v>
      </c>
      <c r="L32" s="338" t="str">
        <f>VLOOKUP(K32,CódigosRetorno!$A$2:$B$2080,2,FALSE)</f>
        <v>RegistrationName - El nombre o razon social del emisor no cumple con el estandar</v>
      </c>
      <c r="M32" s="131" t="s">
        <v>9</v>
      </c>
      <c r="N32" s="222"/>
    </row>
    <row r="33" spans="1:14" x14ac:dyDescent="0.3">
      <c r="A33" s="222"/>
      <c r="B33" s="1214" t="s">
        <v>3636</v>
      </c>
      <c r="C33" s="1215"/>
      <c r="D33" s="1215"/>
      <c r="E33" s="1215"/>
      <c r="F33" s="1215"/>
      <c r="G33" s="1215"/>
      <c r="H33" s="1216"/>
      <c r="I33" s="541"/>
      <c r="J33" s="534"/>
      <c r="K33" s="535" t="s">
        <v>9</v>
      </c>
      <c r="L33" s="518" t="str">
        <f>VLOOKUP(K33,CódigosRetorno!$A$2:$B$2080,2,FALSE)</f>
        <v>-</v>
      </c>
      <c r="M33" s="536"/>
      <c r="N33" s="222"/>
    </row>
    <row r="34" spans="1:14" ht="36" customHeight="1" x14ac:dyDescent="0.3">
      <c r="A34" s="222"/>
      <c r="B34" s="1048">
        <f>B31+1</f>
        <v>11</v>
      </c>
      <c r="C34" s="1043" t="s">
        <v>3637</v>
      </c>
      <c r="D34" s="1048" t="s">
        <v>60</v>
      </c>
      <c r="E34" s="1048" t="s">
        <v>140</v>
      </c>
      <c r="F34" s="1048" t="s">
        <v>184</v>
      </c>
      <c r="G34" s="1236"/>
      <c r="H34" s="1043" t="s">
        <v>1199</v>
      </c>
      <c r="I34" s="134" t="s">
        <v>1200</v>
      </c>
      <c r="J34" s="124" t="s">
        <v>6</v>
      </c>
      <c r="K34" s="140" t="s">
        <v>1201</v>
      </c>
      <c r="L34" s="338" t="str">
        <f>VLOOKUP(K34,CódigosRetorno!$A$2:$B$2080,2,FALSE)</f>
        <v>El XML contiene mas de un tag como elemento de numero de documento del receptor.</v>
      </c>
      <c r="M34" s="131" t="s">
        <v>9</v>
      </c>
      <c r="N34" s="222"/>
    </row>
    <row r="35" spans="1:14" ht="36" customHeight="1" x14ac:dyDescent="0.3">
      <c r="A35" s="222"/>
      <c r="B35" s="1057"/>
      <c r="C35" s="1058"/>
      <c r="D35" s="1057"/>
      <c r="E35" s="1057"/>
      <c r="F35" s="1057"/>
      <c r="G35" s="1247"/>
      <c r="H35" s="1058"/>
      <c r="I35" s="134" t="s">
        <v>63</v>
      </c>
      <c r="J35" s="124" t="s">
        <v>6</v>
      </c>
      <c r="K35" s="140" t="s">
        <v>857</v>
      </c>
      <c r="L35" s="338" t="str">
        <f>VLOOKUP(K35,CódigosRetorno!$A$2:$B$2080,2,FALSE)</f>
        <v>El XML no contiene el tag o no existe informacion del número de documento de identidad del receptor del documento</v>
      </c>
      <c r="M35" s="131" t="s">
        <v>9</v>
      </c>
      <c r="N35" s="222"/>
    </row>
    <row r="36" spans="1:14" ht="24" customHeight="1" x14ac:dyDescent="0.3">
      <c r="A36" s="222"/>
      <c r="B36" s="1057"/>
      <c r="C36" s="1058"/>
      <c r="D36" s="1057"/>
      <c r="E36" s="1057"/>
      <c r="F36" s="1057"/>
      <c r="G36" s="1247"/>
      <c r="H36" s="1058"/>
      <c r="I36" s="134" t="s">
        <v>2434</v>
      </c>
      <c r="J36" s="124" t="s">
        <v>6</v>
      </c>
      <c r="K36" s="140" t="s">
        <v>719</v>
      </c>
      <c r="L36" s="338" t="str">
        <f>VLOOKUP(K36,CódigosRetorno!$A$2:$B$2080,2,FALSE)</f>
        <v>El numero de documento de identidad del receptor debe ser  RUC</v>
      </c>
      <c r="M36" s="131" t="s">
        <v>9</v>
      </c>
      <c r="N36" s="222"/>
    </row>
    <row r="37" spans="1:14" ht="31.5" customHeight="1" x14ac:dyDescent="0.3">
      <c r="A37" s="222"/>
      <c r="B37" s="1057"/>
      <c r="C37" s="1058"/>
      <c r="D37" s="1057"/>
      <c r="E37" s="1057"/>
      <c r="F37" s="1057"/>
      <c r="G37" s="1247"/>
      <c r="H37" s="1058"/>
      <c r="I37" s="134" t="s">
        <v>3638</v>
      </c>
      <c r="J37" s="138" t="s">
        <v>6</v>
      </c>
      <c r="K37" s="562" t="s">
        <v>1204</v>
      </c>
      <c r="L37" s="338" t="str">
        <f>VLOOKUP(K37,CódigosRetorno!$A$2:$B$2080,2,FALSE)</f>
        <v>El numero de RUC del receptor no existe</v>
      </c>
      <c r="M37" s="131" t="s">
        <v>253</v>
      </c>
      <c r="N37" s="222"/>
    </row>
    <row r="38" spans="1:14" ht="36" customHeight="1" x14ac:dyDescent="0.3">
      <c r="A38" s="222"/>
      <c r="B38" s="1057"/>
      <c r="C38" s="1058"/>
      <c r="D38" s="1057"/>
      <c r="E38" s="1057"/>
      <c r="F38" s="1057"/>
      <c r="G38" s="1247"/>
      <c r="H38" s="1058"/>
      <c r="I38" s="134" t="s">
        <v>3639</v>
      </c>
      <c r="J38" s="124" t="s">
        <v>203</v>
      </c>
      <c r="K38" s="140" t="s">
        <v>1206</v>
      </c>
      <c r="L38" s="338" t="str">
        <f>VLOOKUP(K38,CódigosRetorno!$A$2:$B$2080,2,FALSE)</f>
        <v>El RUC  del receptor no esta activo</v>
      </c>
      <c r="M38" s="131" t="s">
        <v>253</v>
      </c>
      <c r="N38" s="222"/>
    </row>
    <row r="39" spans="1:14" ht="24" customHeight="1" x14ac:dyDescent="0.3">
      <c r="A39" s="222"/>
      <c r="B39" s="1057"/>
      <c r="C39" s="1058"/>
      <c r="D39" s="1057"/>
      <c r="E39" s="1057"/>
      <c r="F39" s="1057"/>
      <c r="G39" s="1247"/>
      <c r="H39" s="1058"/>
      <c r="I39" s="134" t="s">
        <v>3640</v>
      </c>
      <c r="J39" s="124" t="s">
        <v>203</v>
      </c>
      <c r="K39" s="140" t="s">
        <v>1208</v>
      </c>
      <c r="L39" s="338" t="str">
        <f>VLOOKUP(K39,CódigosRetorno!$A$2:$B$2080,2,FALSE)</f>
        <v>El RUC del receptor no esta habido</v>
      </c>
      <c r="M39" s="131" t="s">
        <v>253</v>
      </c>
      <c r="N39" s="222"/>
    </row>
    <row r="40" spans="1:14" ht="60" customHeight="1" x14ac:dyDescent="0.3">
      <c r="A40" s="222"/>
      <c r="B40" s="1057"/>
      <c r="C40" s="1058"/>
      <c r="D40" s="1057"/>
      <c r="E40" s="1057"/>
      <c r="F40" s="1057"/>
      <c r="G40" s="1247"/>
      <c r="H40" s="1058"/>
      <c r="I40" s="134" t="s">
        <v>3641</v>
      </c>
      <c r="J40" s="124" t="s">
        <v>6</v>
      </c>
      <c r="K40" s="140" t="s">
        <v>1210</v>
      </c>
      <c r="L40" s="338" t="str">
        <f>VLOOKUP(K40,CódigosRetorno!$A$2:$B$2080,2,FALSE)</f>
        <v>El dato ingresado como numero de documento de identidad del receptor no cumple con el formato establecido</v>
      </c>
      <c r="M40" s="131" t="s">
        <v>9</v>
      </c>
      <c r="N40" s="222"/>
    </row>
    <row r="41" spans="1:14" ht="24" customHeight="1" x14ac:dyDescent="0.3">
      <c r="A41" s="222"/>
      <c r="B41" s="1057"/>
      <c r="C41" s="1058"/>
      <c r="D41" s="1049"/>
      <c r="E41" s="1049"/>
      <c r="F41" s="1049"/>
      <c r="G41" s="1237"/>
      <c r="H41" s="1044"/>
      <c r="I41" s="134" t="s">
        <v>3642</v>
      </c>
      <c r="J41" s="124" t="s">
        <v>6</v>
      </c>
      <c r="K41" s="140" t="s">
        <v>1212</v>
      </c>
      <c r="L41" s="338" t="str">
        <f>VLOOKUP(K41,CódigosRetorno!$A$2:$B$2080,2,FALSE)</f>
        <v>El DNI ingresado no cumple con el estandar.</v>
      </c>
      <c r="M41" s="131" t="s">
        <v>9</v>
      </c>
      <c r="N41" s="222"/>
    </row>
    <row r="42" spans="1:14" ht="36" x14ac:dyDescent="0.3">
      <c r="A42" s="222"/>
      <c r="B42" s="1057"/>
      <c r="C42" s="1043" t="s">
        <v>3643</v>
      </c>
      <c r="D42" s="1048" t="s">
        <v>60</v>
      </c>
      <c r="E42" s="1048" t="s">
        <v>140</v>
      </c>
      <c r="F42" s="1048" t="s">
        <v>3635</v>
      </c>
      <c r="G42" s="1048" t="s">
        <v>3257</v>
      </c>
      <c r="H42" s="1043" t="s">
        <v>1214</v>
      </c>
      <c r="I42" s="134" t="s">
        <v>63</v>
      </c>
      <c r="J42" s="124" t="s">
        <v>6</v>
      </c>
      <c r="K42" s="140" t="s">
        <v>863</v>
      </c>
      <c r="L42" s="338" t="str">
        <f>VLOOKUP(K42,CódigosRetorno!$A$2:$B$2080,2,FALSE)</f>
        <v>El XML no contiene el tag o no existe informacion del tipo de documento de identidad del receptor del documento</v>
      </c>
      <c r="M42" s="131" t="s">
        <v>9</v>
      </c>
      <c r="N42" s="222"/>
    </row>
    <row r="43" spans="1:14" ht="24" x14ac:dyDescent="0.3">
      <c r="A43" s="222"/>
      <c r="B43" s="1057"/>
      <c r="C43" s="1058"/>
      <c r="D43" s="1057"/>
      <c r="E43" s="1057"/>
      <c r="F43" s="1057"/>
      <c r="G43" s="1057"/>
      <c r="H43" s="1058"/>
      <c r="I43" s="134" t="s">
        <v>463</v>
      </c>
      <c r="J43" s="124" t="s">
        <v>6</v>
      </c>
      <c r="K43" s="140" t="s">
        <v>1217</v>
      </c>
      <c r="L43" s="338" t="str">
        <f>VLOOKUP(K43,CódigosRetorno!$A$2:$B$2080,2,FALSE)</f>
        <v>El dato ingresado en el tipo de documento de identidad del receptor no esta permitido.</v>
      </c>
      <c r="M43" s="131" t="s">
        <v>1821</v>
      </c>
      <c r="N43" s="222"/>
    </row>
    <row r="44" spans="1:14" ht="36" customHeight="1" x14ac:dyDescent="0.3">
      <c r="A44" s="222"/>
      <c r="B44" s="1047">
        <f>+B34+1</f>
        <v>12</v>
      </c>
      <c r="C44" s="1042" t="s">
        <v>1222</v>
      </c>
      <c r="D44" s="1047" t="s">
        <v>60</v>
      </c>
      <c r="E44" s="1047" t="s">
        <v>140</v>
      </c>
      <c r="F44" s="1169" t="s">
        <v>200</v>
      </c>
      <c r="G44" s="1246"/>
      <c r="H44" s="1094" t="s">
        <v>1223</v>
      </c>
      <c r="I44" s="134" t="s">
        <v>599</v>
      </c>
      <c r="J44" s="124" t="s">
        <v>6</v>
      </c>
      <c r="K44" s="140" t="s">
        <v>1224</v>
      </c>
      <c r="L44" s="338" t="str">
        <f>VLOOKUP(K44,CódigosRetorno!$A$2:$B$2080,2,FALSE)</f>
        <v>El XML no contiene el tag o no existe informacion de RegistrationName del receptor del documento</v>
      </c>
      <c r="M44" s="131" t="s">
        <v>9</v>
      </c>
      <c r="N44" s="222"/>
    </row>
    <row r="45" spans="1:14" ht="48" customHeight="1" x14ac:dyDescent="0.3">
      <c r="A45" s="222"/>
      <c r="B45" s="1047"/>
      <c r="C45" s="1042"/>
      <c r="D45" s="1047"/>
      <c r="E45" s="1047"/>
      <c r="F45" s="1169"/>
      <c r="G45" s="1246"/>
      <c r="H45" s="1094"/>
      <c r="I45" s="134" t="s">
        <v>3507</v>
      </c>
      <c r="J45" s="124" t="s">
        <v>6</v>
      </c>
      <c r="K45" s="140" t="s">
        <v>1226</v>
      </c>
      <c r="L45" s="338" t="str">
        <f>VLOOKUP(K45,CódigosRetorno!$A$2:$B$2080,2,FALSE)</f>
        <v>RegistrationName -  El dato ingresado no cumple con el estandar</v>
      </c>
      <c r="M45" s="131" t="s">
        <v>9</v>
      </c>
      <c r="N45" s="222"/>
    </row>
    <row r="46" spans="1:14" x14ac:dyDescent="0.3">
      <c r="A46" s="222"/>
      <c r="B46" s="1240" t="s">
        <v>3644</v>
      </c>
      <c r="C46" s="1241"/>
      <c r="D46" s="1241"/>
      <c r="E46" s="1241"/>
      <c r="F46" s="1241"/>
      <c r="G46" s="1241"/>
      <c r="H46" s="1242"/>
      <c r="I46" s="541"/>
      <c r="J46" s="534"/>
      <c r="K46" s="542" t="s">
        <v>9</v>
      </c>
      <c r="L46" s="518" t="str">
        <f>VLOOKUP(K46,CódigosRetorno!$A$2:$B$2080,2,FALSE)</f>
        <v>-</v>
      </c>
      <c r="M46" s="536"/>
      <c r="N46" s="222"/>
    </row>
    <row r="47" spans="1:14" ht="84" customHeight="1" x14ac:dyDescent="0.3">
      <c r="A47" s="222"/>
      <c r="B47" s="1048">
        <f>B44+1</f>
        <v>13</v>
      </c>
      <c r="C47" s="1043" t="s">
        <v>2774</v>
      </c>
      <c r="D47" s="1223" t="s">
        <v>60</v>
      </c>
      <c r="E47" s="1061" t="s">
        <v>179</v>
      </c>
      <c r="F47" s="1061" t="s">
        <v>223</v>
      </c>
      <c r="G47" s="1061"/>
      <c r="H47" s="1043" t="s">
        <v>1245</v>
      </c>
      <c r="I47" s="134" t="s">
        <v>1246</v>
      </c>
      <c r="J47" s="138" t="s">
        <v>203</v>
      </c>
      <c r="K47" s="140" t="s">
        <v>1247</v>
      </c>
      <c r="L47" s="338" t="str">
        <f>VLOOKUP(K47,CódigosRetorno!$A$2:$B$2080,2,FALSE)</f>
        <v>El ID de las guias debe tener informacion de la SERIE-NUMERO de guia.</v>
      </c>
      <c r="M47" s="131" t="s">
        <v>9</v>
      </c>
      <c r="N47" s="222"/>
    </row>
    <row r="48" spans="1:14" ht="24" customHeight="1" x14ac:dyDescent="0.3">
      <c r="A48" s="222"/>
      <c r="B48" s="1057"/>
      <c r="C48" s="1058"/>
      <c r="D48" s="1224"/>
      <c r="E48" s="1062"/>
      <c r="F48" s="1065"/>
      <c r="G48" s="1065"/>
      <c r="H48" s="1044"/>
      <c r="I48" s="134" t="s">
        <v>3645</v>
      </c>
      <c r="J48" s="124" t="s">
        <v>6</v>
      </c>
      <c r="K48" s="140" t="s">
        <v>1249</v>
      </c>
      <c r="L48" s="338" t="str">
        <f>VLOOKUP(K48,CódigosRetorno!$A$2:$B$2080,2,FALSE)</f>
        <v>El comprobante contiene un tipo y número de Guía de Remisión repetido</v>
      </c>
      <c r="M48" s="131" t="s">
        <v>9</v>
      </c>
      <c r="N48" s="222"/>
    </row>
    <row r="49" spans="1:14" ht="24" x14ac:dyDescent="0.3">
      <c r="A49" s="222"/>
      <c r="B49" s="1057"/>
      <c r="C49" s="1058"/>
      <c r="D49" s="1224"/>
      <c r="E49" s="1062"/>
      <c r="F49" s="321" t="s">
        <v>325</v>
      </c>
      <c r="G49" s="124" t="s">
        <v>3646</v>
      </c>
      <c r="H49" s="132" t="s">
        <v>2456</v>
      </c>
      <c r="I49" s="132" t="s">
        <v>3647</v>
      </c>
      <c r="J49" s="124" t="s">
        <v>203</v>
      </c>
      <c r="K49" s="140" t="s">
        <v>1252</v>
      </c>
      <c r="L49" s="338" t="str">
        <f>VLOOKUP(K49,CódigosRetorno!$A$2:$B$2080,2,FALSE)</f>
        <v>El DocumentTypeCode de las guias debe ser 09 o 31</v>
      </c>
      <c r="M49" s="131" t="s">
        <v>1064</v>
      </c>
      <c r="N49" s="222"/>
    </row>
    <row r="50" spans="1:14" ht="24" customHeight="1" x14ac:dyDescent="0.3">
      <c r="A50" s="222"/>
      <c r="B50" s="1057"/>
      <c r="C50" s="1058"/>
      <c r="D50" s="1224"/>
      <c r="E50" s="1062"/>
      <c r="F50" s="1061"/>
      <c r="G50" s="131" t="s">
        <v>1045</v>
      </c>
      <c r="H50" s="132" t="s">
        <v>1065</v>
      </c>
      <c r="I50" s="132" t="s">
        <v>2609</v>
      </c>
      <c r="J50" s="124" t="s">
        <v>203</v>
      </c>
      <c r="K50" s="140" t="s">
        <v>1066</v>
      </c>
      <c r="L50" s="338" t="str">
        <f>VLOOKUP(K50,CódigosRetorno!$A$2:$B$2080,2,FALSE)</f>
        <v>El dato ingresado como atributo @listAgencyName es incorrecto.</v>
      </c>
      <c r="M50" s="131" t="s">
        <v>9</v>
      </c>
      <c r="N50" s="222"/>
    </row>
    <row r="51" spans="1:14" ht="24" customHeight="1" x14ac:dyDescent="0.3">
      <c r="A51" s="222"/>
      <c r="B51" s="1057"/>
      <c r="C51" s="1058"/>
      <c r="D51" s="1224"/>
      <c r="E51" s="1062"/>
      <c r="F51" s="1062"/>
      <c r="G51" s="131" t="s">
        <v>1253</v>
      </c>
      <c r="H51" s="132" t="s">
        <v>1068</v>
      </c>
      <c r="I51" s="132" t="s">
        <v>3648</v>
      </c>
      <c r="J51" s="124" t="s">
        <v>203</v>
      </c>
      <c r="K51" s="140" t="s">
        <v>1070</v>
      </c>
      <c r="L51" s="338" t="str">
        <f>VLOOKUP(K51,CódigosRetorno!$A$2:$B$2080,2,FALSE)</f>
        <v>El dato ingresado como atributo @listName es incorrecto.</v>
      </c>
      <c r="M51" s="131" t="s">
        <v>9</v>
      </c>
      <c r="N51" s="222"/>
    </row>
    <row r="52" spans="1:14" ht="48" customHeight="1" x14ac:dyDescent="0.3">
      <c r="A52" s="222"/>
      <c r="B52" s="1049"/>
      <c r="C52" s="1044"/>
      <c r="D52" s="1225"/>
      <c r="E52" s="1065"/>
      <c r="F52" s="1065"/>
      <c r="G52" s="131" t="s">
        <v>1071</v>
      </c>
      <c r="H52" s="132" t="s">
        <v>1072</v>
      </c>
      <c r="I52" s="132" t="s">
        <v>3649</v>
      </c>
      <c r="J52" s="124" t="s">
        <v>203</v>
      </c>
      <c r="K52" s="140" t="s">
        <v>1074</v>
      </c>
      <c r="L52" s="338" t="str">
        <f>VLOOKUP(K52,CódigosRetorno!$A$2:$B$2080,2,FALSE)</f>
        <v>El dato ingresado como atributo @listURI es incorrecto.</v>
      </c>
      <c r="M52" s="131" t="s">
        <v>9</v>
      </c>
      <c r="N52" s="222"/>
    </row>
    <row r="53" spans="1:14" ht="37.5" customHeight="1" x14ac:dyDescent="0.3">
      <c r="A53" s="222"/>
      <c r="B53" s="1047">
        <f>B47+1</f>
        <v>14</v>
      </c>
      <c r="C53" s="1147" t="s">
        <v>2779</v>
      </c>
      <c r="D53" s="1223" t="s">
        <v>60</v>
      </c>
      <c r="E53" s="1061" t="s">
        <v>179</v>
      </c>
      <c r="F53" s="1244" t="s">
        <v>223</v>
      </c>
      <c r="G53" s="1244"/>
      <c r="H53" s="1043" t="s">
        <v>1255</v>
      </c>
      <c r="I53" s="134" t="s">
        <v>1256</v>
      </c>
      <c r="J53" s="124" t="s">
        <v>203</v>
      </c>
      <c r="K53" s="140" t="s">
        <v>1257</v>
      </c>
      <c r="L53" s="338" t="str">
        <f>VLOOKUP(K53,CódigosRetorno!$A$2:$B$2080,2,FALSE)</f>
        <v>El ID de los documentos relacionados no cumplen con el estandar.</v>
      </c>
      <c r="M53" s="131" t="s">
        <v>9</v>
      </c>
      <c r="N53" s="222"/>
    </row>
    <row r="54" spans="1:14" ht="24" customHeight="1" x14ac:dyDescent="0.3">
      <c r="A54" s="222"/>
      <c r="B54" s="1047"/>
      <c r="C54" s="1148"/>
      <c r="D54" s="1224"/>
      <c r="E54" s="1062"/>
      <c r="F54" s="1245"/>
      <c r="G54" s="1245"/>
      <c r="H54" s="1044"/>
      <c r="I54" s="134" t="s">
        <v>3650</v>
      </c>
      <c r="J54" s="124" t="s">
        <v>6</v>
      </c>
      <c r="K54" s="140" t="s">
        <v>1259</v>
      </c>
      <c r="L54" s="338" t="str">
        <f>VLOOKUP(K54,CódigosRetorno!$A$2:$B$2080,2,FALSE)</f>
        <v>El comprobante contiene un tipo y número de Documento Relacionado repetido</v>
      </c>
      <c r="M54" s="131" t="s">
        <v>9</v>
      </c>
      <c r="N54" s="222"/>
    </row>
    <row r="55" spans="1:14" ht="36" x14ac:dyDescent="0.3">
      <c r="A55" s="222"/>
      <c r="B55" s="1047"/>
      <c r="C55" s="1148"/>
      <c r="D55" s="1224"/>
      <c r="E55" s="1062"/>
      <c r="F55" s="321" t="s">
        <v>325</v>
      </c>
      <c r="G55" s="124" t="s">
        <v>3448</v>
      </c>
      <c r="H55" s="132" t="s">
        <v>1261</v>
      </c>
      <c r="I55" s="132" t="s">
        <v>3651</v>
      </c>
      <c r="J55" s="124" t="s">
        <v>203</v>
      </c>
      <c r="K55" s="140" t="s">
        <v>1263</v>
      </c>
      <c r="L55" s="338" t="str">
        <f>VLOOKUP(K55,CódigosRetorno!$A$2:$B$2080,2,FALSE)</f>
        <v>El DocumentTypeCode de Otros documentos relacionados tiene valores incorrectos.</v>
      </c>
      <c r="M55" s="131" t="s">
        <v>1264</v>
      </c>
      <c r="N55" s="222"/>
    </row>
    <row r="56" spans="1:14" ht="24" customHeight="1" x14ac:dyDescent="0.3">
      <c r="A56" s="222"/>
      <c r="B56" s="1047"/>
      <c r="C56" s="1148"/>
      <c r="D56" s="1224"/>
      <c r="E56" s="1062"/>
      <c r="F56" s="1061"/>
      <c r="G56" s="131" t="s">
        <v>1045</v>
      </c>
      <c r="H56" s="132" t="s">
        <v>1065</v>
      </c>
      <c r="I56" s="132" t="s">
        <v>2609</v>
      </c>
      <c r="J56" s="124" t="s">
        <v>203</v>
      </c>
      <c r="K56" s="140" t="s">
        <v>1066</v>
      </c>
      <c r="L56" s="338" t="str">
        <f>VLOOKUP(K56,CódigosRetorno!$A$2:$B$2080,2,FALSE)</f>
        <v>El dato ingresado como atributo @listAgencyName es incorrecto.</v>
      </c>
      <c r="M56" s="131" t="s">
        <v>9</v>
      </c>
      <c r="N56" s="222"/>
    </row>
    <row r="57" spans="1:14" ht="24" customHeight="1" x14ac:dyDescent="0.3">
      <c r="A57" s="222"/>
      <c r="B57" s="1047"/>
      <c r="C57" s="1148"/>
      <c r="D57" s="1224"/>
      <c r="E57" s="1062"/>
      <c r="F57" s="1062"/>
      <c r="G57" s="131" t="s">
        <v>1253</v>
      </c>
      <c r="H57" s="132" t="s">
        <v>1068</v>
      </c>
      <c r="I57" s="132" t="s">
        <v>3648</v>
      </c>
      <c r="J57" s="124" t="s">
        <v>203</v>
      </c>
      <c r="K57" s="140" t="s">
        <v>1070</v>
      </c>
      <c r="L57" s="338" t="str">
        <f>VLOOKUP(K57,CódigosRetorno!$A$2:$B$2080,2,FALSE)</f>
        <v>El dato ingresado como atributo @listName es incorrecto.</v>
      </c>
      <c r="M57" s="131" t="s">
        <v>9</v>
      </c>
      <c r="N57" s="222"/>
    </row>
    <row r="58" spans="1:14" ht="48" customHeight="1" x14ac:dyDescent="0.3">
      <c r="A58" s="222"/>
      <c r="B58" s="1047"/>
      <c r="C58" s="1243"/>
      <c r="D58" s="1225"/>
      <c r="E58" s="1065"/>
      <c r="F58" s="1065"/>
      <c r="G58" s="131" t="s">
        <v>1266</v>
      </c>
      <c r="H58" s="132" t="s">
        <v>1072</v>
      </c>
      <c r="I58" s="132" t="s">
        <v>3652</v>
      </c>
      <c r="J58" s="124" t="s">
        <v>203</v>
      </c>
      <c r="K58" s="140" t="s">
        <v>1074</v>
      </c>
      <c r="L58" s="338" t="str">
        <f>VLOOKUP(K58,CódigosRetorno!$A$2:$B$2080,2,FALSE)</f>
        <v>El dato ingresado como atributo @listURI es incorrecto.</v>
      </c>
      <c r="M58" s="131" t="s">
        <v>9</v>
      </c>
      <c r="N58" s="222"/>
    </row>
    <row r="59" spans="1:14" ht="24" x14ac:dyDescent="0.3">
      <c r="A59" s="222"/>
      <c r="B59" s="1048">
        <f>B53+1</f>
        <v>15</v>
      </c>
      <c r="C59" s="1043" t="s">
        <v>2927</v>
      </c>
      <c r="D59" s="1048" t="s">
        <v>60</v>
      </c>
      <c r="E59" s="1061" t="s">
        <v>179</v>
      </c>
      <c r="F59" s="1061" t="s">
        <v>655</v>
      </c>
      <c r="G59" s="1048" t="s">
        <v>3468</v>
      </c>
      <c r="H59" s="1043" t="s">
        <v>1680</v>
      </c>
      <c r="I59" s="132" t="s">
        <v>1681</v>
      </c>
      <c r="J59" s="124" t="s">
        <v>6</v>
      </c>
      <c r="K59" s="140" t="s">
        <v>1682</v>
      </c>
      <c r="L59" s="338" t="str">
        <f>VLOOKUP(K59,CódigosRetorno!$A$2:$B$2080,2,FALSE)</f>
        <v>El valor del atributo no se encuentra en el catálogo</v>
      </c>
      <c r="M59" s="131" t="s">
        <v>1554</v>
      </c>
      <c r="N59" s="222"/>
    </row>
    <row r="60" spans="1:14" ht="24" customHeight="1" x14ac:dyDescent="0.3">
      <c r="A60" s="222"/>
      <c r="B60" s="1057"/>
      <c r="C60" s="1058"/>
      <c r="D60" s="1057"/>
      <c r="E60" s="1062"/>
      <c r="F60" s="1065"/>
      <c r="G60" s="1049"/>
      <c r="H60" s="1044"/>
      <c r="I60" s="132" t="s">
        <v>3653</v>
      </c>
      <c r="J60" s="124" t="s">
        <v>203</v>
      </c>
      <c r="K60" s="140" t="s">
        <v>3654</v>
      </c>
      <c r="L60" s="338" t="str">
        <f>VLOOKUP(K60,CódigosRetorno!$A$2:$B$2080,2,FALSE)</f>
        <v>El codigo de leyenda no debe repetirse en el comprobante</v>
      </c>
      <c r="M60" s="131" t="s">
        <v>9</v>
      </c>
      <c r="N60" s="222"/>
    </row>
    <row r="61" spans="1:14" ht="48" customHeight="1" x14ac:dyDescent="0.3">
      <c r="A61" s="222"/>
      <c r="B61" s="1049"/>
      <c r="C61" s="1044"/>
      <c r="D61" s="1049"/>
      <c r="E61" s="1065"/>
      <c r="F61" s="124" t="s">
        <v>1341</v>
      </c>
      <c r="G61" s="131"/>
      <c r="H61" s="132" t="s">
        <v>1694</v>
      </c>
      <c r="I61" s="134" t="s">
        <v>3655</v>
      </c>
      <c r="J61" s="138" t="s">
        <v>6</v>
      </c>
      <c r="K61" s="140" t="s">
        <v>1696</v>
      </c>
      <c r="L61" s="338" t="str">
        <f>VLOOKUP(K61,CódigosRetorno!$A$2:$B$2080,2,FALSE)</f>
        <v>El dato ingresado en descripcion de leyenda no cumple con el formato establecido.</v>
      </c>
      <c r="M61" s="141" t="s">
        <v>9</v>
      </c>
      <c r="N61" s="222"/>
    </row>
    <row r="62" spans="1:14" x14ac:dyDescent="0.3">
      <c r="A62" s="222"/>
      <c r="B62" s="1214" t="s">
        <v>3656</v>
      </c>
      <c r="C62" s="1215"/>
      <c r="D62" s="1215"/>
      <c r="E62" s="1215"/>
      <c r="F62" s="1215"/>
      <c r="G62" s="1215"/>
      <c r="H62" s="1216"/>
      <c r="I62" s="541"/>
      <c r="J62" s="534"/>
      <c r="K62" s="542" t="s">
        <v>9</v>
      </c>
      <c r="L62" s="518" t="str">
        <f>VLOOKUP(K62,CódigosRetorno!$A$2:$B$2080,2,FALSE)</f>
        <v>-</v>
      </c>
      <c r="M62" s="536"/>
      <c r="N62" s="222"/>
    </row>
    <row r="63" spans="1:14" ht="24" x14ac:dyDescent="0.3">
      <c r="A63" s="222"/>
      <c r="B63" s="1236">
        <f>B59+1</f>
        <v>16</v>
      </c>
      <c r="C63" s="1238" t="s">
        <v>3522</v>
      </c>
      <c r="D63" s="1048" t="s">
        <v>324</v>
      </c>
      <c r="E63" s="1048" t="s">
        <v>140</v>
      </c>
      <c r="F63" s="1236" t="s">
        <v>1274</v>
      </c>
      <c r="G63" s="1236" t="s">
        <v>764</v>
      </c>
      <c r="H63" s="1043" t="s">
        <v>1270</v>
      </c>
      <c r="I63" s="134" t="s">
        <v>1271</v>
      </c>
      <c r="J63" s="124" t="s">
        <v>6</v>
      </c>
      <c r="K63" s="140" t="s">
        <v>765</v>
      </c>
      <c r="L63" s="338" t="str">
        <f>VLOOKUP(K63,CódigosRetorno!$A$2:$B$2080,2,FALSE)</f>
        <v>El Numero de orden del item no cumple con el formato establecido</v>
      </c>
      <c r="M63" s="131" t="s">
        <v>9</v>
      </c>
      <c r="N63" s="222"/>
    </row>
    <row r="64" spans="1:14" x14ac:dyDescent="0.3">
      <c r="A64" s="222"/>
      <c r="B64" s="1237"/>
      <c r="C64" s="1239"/>
      <c r="D64" s="1049"/>
      <c r="E64" s="1049"/>
      <c r="F64" s="1237"/>
      <c r="G64" s="1237"/>
      <c r="H64" s="1044"/>
      <c r="I64" s="134" t="s">
        <v>3524</v>
      </c>
      <c r="J64" s="124" t="s">
        <v>6</v>
      </c>
      <c r="K64" s="140" t="s">
        <v>649</v>
      </c>
      <c r="L64" s="338" t="str">
        <f>VLOOKUP(K64,CódigosRetorno!$A$2:$B$2080,2,FALSE)</f>
        <v>El número de ítem no puede estar duplicado.</v>
      </c>
      <c r="M64" s="131" t="s">
        <v>9</v>
      </c>
      <c r="N64" s="222"/>
    </row>
    <row r="65" spans="1:14" ht="24" x14ac:dyDescent="0.3">
      <c r="A65" s="222"/>
      <c r="B65" s="1048">
        <f>B63+1</f>
        <v>17</v>
      </c>
      <c r="C65" s="1043" t="s">
        <v>3657</v>
      </c>
      <c r="D65" s="1061" t="s">
        <v>324</v>
      </c>
      <c r="E65" s="1061" t="s">
        <v>140</v>
      </c>
      <c r="F65" s="1061" t="s">
        <v>1808</v>
      </c>
      <c r="G65" s="1061" t="s">
        <v>184</v>
      </c>
      <c r="H65" s="1043" t="s">
        <v>3658</v>
      </c>
      <c r="I65" s="134" t="s">
        <v>3659</v>
      </c>
      <c r="J65" s="124" t="s">
        <v>6</v>
      </c>
      <c r="K65" s="140" t="s">
        <v>3660</v>
      </c>
      <c r="L65" s="338" t="str">
        <f>VLOOKUP(K65,CódigosRetorno!$A$2:$B$2080,2,FALSE)</f>
        <v>Existe más de un Tag UBL cac:OriginatorParty/cac:PartyIdentification</v>
      </c>
      <c r="M65" s="131" t="s">
        <v>9</v>
      </c>
      <c r="N65" s="222"/>
    </row>
    <row r="66" spans="1:14" ht="24" x14ac:dyDescent="0.3">
      <c r="A66" s="222"/>
      <c r="B66" s="1057"/>
      <c r="C66" s="1058"/>
      <c r="D66" s="1062"/>
      <c r="E66" s="1062"/>
      <c r="F66" s="1062"/>
      <c r="G66" s="1062"/>
      <c r="H66" s="1058"/>
      <c r="I66" s="134" t="s">
        <v>63</v>
      </c>
      <c r="J66" s="124" t="s">
        <v>6</v>
      </c>
      <c r="K66" s="140" t="s">
        <v>3661</v>
      </c>
      <c r="L66" s="338" t="str">
        <f>VLOOKUP(K66,CódigosRetorno!$A$2:$B$2080,2,FALSE)</f>
        <v>Debe consignar el Tag UBL cac:OriginatorParty/cac:PartyIdentification/cbc:ID</v>
      </c>
      <c r="M66" s="131" t="s">
        <v>9</v>
      </c>
      <c r="N66" s="222"/>
    </row>
    <row r="67" spans="1:14" ht="24" x14ac:dyDescent="0.3">
      <c r="A67" s="222"/>
      <c r="B67" s="1057"/>
      <c r="C67" s="1058"/>
      <c r="D67" s="1062"/>
      <c r="E67" s="1062"/>
      <c r="F67" s="1062"/>
      <c r="G67" s="1062"/>
      <c r="H67" s="1058"/>
      <c r="I67" s="134" t="s">
        <v>3662</v>
      </c>
      <c r="J67" s="124" t="s">
        <v>6</v>
      </c>
      <c r="K67" s="140" t="s">
        <v>3663</v>
      </c>
      <c r="L67" s="338" t="str">
        <f>VLOOKUP(K67,CódigosRetorno!$A$2:$B$2080,2,FALSE)</f>
        <v>El dato ingresado en el 'Tipo de documento de identidad' no cumple el formato establecido</v>
      </c>
      <c r="M67" s="131" t="s">
        <v>9</v>
      </c>
      <c r="N67" s="222"/>
    </row>
    <row r="68" spans="1:14" ht="24" x14ac:dyDescent="0.3">
      <c r="A68" s="222"/>
      <c r="B68" s="1057"/>
      <c r="C68" s="1058"/>
      <c r="D68" s="1062"/>
      <c r="E68" s="1062"/>
      <c r="F68" s="1062"/>
      <c r="G68" s="1062"/>
      <c r="H68" s="1058"/>
      <c r="I68" s="134" t="s">
        <v>3664</v>
      </c>
      <c r="J68" s="124" t="s">
        <v>6</v>
      </c>
      <c r="K68" s="140" t="s">
        <v>454</v>
      </c>
      <c r="L68" s="338" t="str">
        <f>VLOOKUP(K68,CódigosRetorno!$A$2:$B$2080,2,FALSE)</f>
        <v>Número de RUC no existe.</v>
      </c>
      <c r="M68" s="131" t="s">
        <v>253</v>
      </c>
      <c r="N68" s="222"/>
    </row>
    <row r="69" spans="1:14" ht="24" x14ac:dyDescent="0.3">
      <c r="A69" s="222"/>
      <c r="B69" s="1057"/>
      <c r="C69" s="1058"/>
      <c r="D69" s="1062"/>
      <c r="E69" s="1062"/>
      <c r="F69" s="1062"/>
      <c r="G69" s="1062"/>
      <c r="H69" s="1058"/>
      <c r="I69" s="134" t="s">
        <v>3665</v>
      </c>
      <c r="J69" s="124" t="s">
        <v>203</v>
      </c>
      <c r="K69" s="140" t="s">
        <v>3666</v>
      </c>
      <c r="L69" s="338" t="str">
        <f>VLOOKUP(K69,CódigosRetorno!$A$2:$B$2080,2,FALSE)</f>
        <v>El Numero de RUC no esta activo</v>
      </c>
      <c r="M69" s="131" t="s">
        <v>253</v>
      </c>
      <c r="N69" s="222"/>
    </row>
    <row r="70" spans="1:14" ht="24" x14ac:dyDescent="0.3">
      <c r="A70" s="222"/>
      <c r="B70" s="1057"/>
      <c r="C70" s="1058"/>
      <c r="D70" s="1062"/>
      <c r="E70" s="1062"/>
      <c r="F70" s="1062"/>
      <c r="G70" s="1062"/>
      <c r="H70" s="1058"/>
      <c r="I70" s="134" t="s">
        <v>3667</v>
      </c>
      <c r="J70" s="124" t="s">
        <v>203</v>
      </c>
      <c r="K70" s="140" t="s">
        <v>3668</v>
      </c>
      <c r="L70" s="338" t="str">
        <f>VLOOKUP(K70,CódigosRetorno!$A$2:$B$2080,2,FALSE)</f>
        <v>El Numero de RUC es no habido</v>
      </c>
      <c r="M70" s="131" t="s">
        <v>253</v>
      </c>
      <c r="N70" s="222"/>
    </row>
    <row r="71" spans="1:14" ht="48" x14ac:dyDescent="0.3">
      <c r="A71" s="222"/>
      <c r="B71" s="1057"/>
      <c r="C71" s="1058"/>
      <c r="D71" s="1062"/>
      <c r="E71" s="1062"/>
      <c r="F71" s="1065"/>
      <c r="G71" s="1065"/>
      <c r="H71" s="1058"/>
      <c r="I71" s="134" t="s">
        <v>3669</v>
      </c>
      <c r="J71" s="124" t="s">
        <v>6</v>
      </c>
      <c r="K71" s="140" t="s">
        <v>3663</v>
      </c>
      <c r="L71" s="338" t="str">
        <f>VLOOKUP(K71,CódigosRetorno!$A$2:$B$2080,2,FALSE)</f>
        <v>El dato ingresado en el 'Tipo de documento de identidad' no cumple el formato establecido</v>
      </c>
      <c r="M71" s="131" t="s">
        <v>9</v>
      </c>
      <c r="N71" s="222"/>
    </row>
    <row r="72" spans="1:14" x14ac:dyDescent="0.3">
      <c r="A72" s="222"/>
      <c r="B72" s="1057"/>
      <c r="C72" s="1058"/>
      <c r="D72" s="1062"/>
      <c r="E72" s="1062"/>
      <c r="F72" s="1061" t="s">
        <v>3635</v>
      </c>
      <c r="G72" s="1061" t="s">
        <v>3257</v>
      </c>
      <c r="H72" s="1043" t="s">
        <v>3670</v>
      </c>
      <c r="I72" s="134" t="s">
        <v>3671</v>
      </c>
      <c r="J72" s="124" t="s">
        <v>6</v>
      </c>
      <c r="K72" s="140" t="s">
        <v>258</v>
      </c>
      <c r="L72" s="338" t="str">
        <f>VLOOKUP(K72,CódigosRetorno!$A$2:$B$2080,2,FALSE)</f>
        <v>Debe indicar tipo de documento.</v>
      </c>
      <c r="M72" s="131" t="s">
        <v>9</v>
      </c>
      <c r="N72" s="222"/>
    </row>
    <row r="73" spans="1:14" ht="36" x14ac:dyDescent="0.3">
      <c r="A73" s="222"/>
      <c r="B73" s="1049"/>
      <c r="C73" s="1044"/>
      <c r="D73" s="1065"/>
      <c r="E73" s="1065"/>
      <c r="F73" s="1065"/>
      <c r="G73" s="1065"/>
      <c r="H73" s="1044"/>
      <c r="I73" s="134" t="s">
        <v>3672</v>
      </c>
      <c r="J73" s="124" t="s">
        <v>6</v>
      </c>
      <c r="K73" s="140" t="s">
        <v>865</v>
      </c>
      <c r="L73" s="338" t="str">
        <f>VLOOKUP(K73,CódigosRetorno!$A$2:$B$2080,2,FALSE)</f>
        <v>El dato ingresado  en el tipo de documento de identidad del receptor no cumple con el estandar o no esta permitido.</v>
      </c>
      <c r="M73" s="131" t="s">
        <v>1821</v>
      </c>
      <c r="N73" s="222"/>
    </row>
    <row r="74" spans="1:14" ht="24" x14ac:dyDescent="0.3">
      <c r="A74" s="222"/>
      <c r="B74" s="1048">
        <f>B65+1</f>
        <v>18</v>
      </c>
      <c r="C74" s="1043" t="s">
        <v>3673</v>
      </c>
      <c r="D74" s="1061" t="s">
        <v>324</v>
      </c>
      <c r="E74" s="1061" t="s">
        <v>140</v>
      </c>
      <c r="F74" s="1061" t="s">
        <v>200</v>
      </c>
      <c r="G74" s="1061"/>
      <c r="H74" s="132" t="s">
        <v>3674</v>
      </c>
      <c r="I74" s="132" t="s">
        <v>181</v>
      </c>
      <c r="J74" s="124" t="s">
        <v>9</v>
      </c>
      <c r="K74" s="140" t="s">
        <v>9</v>
      </c>
      <c r="L74" s="338" t="str">
        <f>VLOOKUP(K74,CódigosRetorno!$A$2:$B$2080,2,FALSE)</f>
        <v>-</v>
      </c>
      <c r="M74" s="131" t="s">
        <v>9</v>
      </c>
      <c r="N74" s="222"/>
    </row>
    <row r="75" spans="1:14" ht="36" x14ac:dyDescent="0.3">
      <c r="A75" s="222"/>
      <c r="B75" s="1057"/>
      <c r="C75" s="1058"/>
      <c r="D75" s="1062"/>
      <c r="E75" s="1062"/>
      <c r="F75" s="1062"/>
      <c r="G75" s="1062"/>
      <c r="H75" s="133" t="s">
        <v>1342</v>
      </c>
      <c r="I75" s="134" t="s">
        <v>3675</v>
      </c>
      <c r="J75" s="124" t="s">
        <v>203</v>
      </c>
      <c r="K75" s="140" t="s">
        <v>3578</v>
      </c>
      <c r="L75" s="338" t="str">
        <f>VLOOKUP(K75,CódigosRetorno!$A$2:$B$2080,2,FALSE)</f>
        <v>El nombre o razon social registrado no cumple con el estandar</v>
      </c>
      <c r="M75" s="131" t="s">
        <v>9</v>
      </c>
      <c r="N75" s="222"/>
    </row>
    <row r="76" spans="1:14" ht="24" x14ac:dyDescent="0.3">
      <c r="A76" s="222"/>
      <c r="B76" s="1048">
        <f>B74+1</f>
        <v>19</v>
      </c>
      <c r="C76" s="1070" t="s">
        <v>3676</v>
      </c>
      <c r="D76" s="1061" t="s">
        <v>324</v>
      </c>
      <c r="E76" s="1061" t="s">
        <v>140</v>
      </c>
      <c r="F76" s="1061" t="s">
        <v>295</v>
      </c>
      <c r="G76" s="1061" t="s">
        <v>296</v>
      </c>
      <c r="H76" s="1043" t="s">
        <v>1497</v>
      </c>
      <c r="I76" s="132" t="s">
        <v>1396</v>
      </c>
      <c r="J76" s="124" t="s">
        <v>6</v>
      </c>
      <c r="K76" s="138" t="s">
        <v>1498</v>
      </c>
      <c r="L76" s="338" t="str">
        <f>VLOOKUP(K76,CódigosRetorno!$A$2:$B$2080,2,FALSE)</f>
        <v>El dato ingresado en LineExtensionAmount del item no cumple con el formato establecido</v>
      </c>
      <c r="M76" s="141" t="s">
        <v>9</v>
      </c>
      <c r="N76" s="222"/>
    </row>
    <row r="77" spans="1:14" ht="72" x14ac:dyDescent="0.3">
      <c r="A77" s="222"/>
      <c r="B77" s="1057"/>
      <c r="C77" s="1071"/>
      <c r="D77" s="1062"/>
      <c r="E77" s="1062"/>
      <c r="F77" s="1062"/>
      <c r="G77" s="1062"/>
      <c r="H77" s="1058"/>
      <c r="I77" s="134" t="s">
        <v>3677</v>
      </c>
      <c r="J77" s="124" t="s">
        <v>203</v>
      </c>
      <c r="K77" s="138" t="s">
        <v>3540</v>
      </c>
      <c r="L77" s="338" t="str">
        <f>VLOOKUP(K77,CódigosRetorno!$A$2:$B$2080,2,FALSE)</f>
        <v>El importe del campo /cac:InvoiceLine/cbc:LineExtensionAmount no coincide con el valor calculado</v>
      </c>
      <c r="M77" s="141" t="s">
        <v>9</v>
      </c>
      <c r="N77" s="222"/>
    </row>
    <row r="78" spans="1:14" ht="24" x14ac:dyDescent="0.3">
      <c r="A78" s="222"/>
      <c r="B78" s="1049"/>
      <c r="C78" s="1072"/>
      <c r="D78" s="1065"/>
      <c r="E78" s="1065"/>
      <c r="F78" s="131" t="s">
        <v>141</v>
      </c>
      <c r="G78" s="124" t="s">
        <v>3218</v>
      </c>
      <c r="H78" s="139" t="s">
        <v>1353</v>
      </c>
      <c r="I78" s="134" t="s">
        <v>3678</v>
      </c>
      <c r="J78" s="138" t="s">
        <v>6</v>
      </c>
      <c r="K78" s="140" t="s">
        <v>3314</v>
      </c>
      <c r="L78" s="338" t="str">
        <f>VLOOKUP(K78,CódigosRetorno!$A$2:$B$2080,2,FALSE)</f>
        <v>La moneda debe ser la misma en todo el documento</v>
      </c>
      <c r="M78" s="131" t="s">
        <v>1080</v>
      </c>
      <c r="N78" s="222"/>
    </row>
    <row r="79" spans="1:14" ht="24" x14ac:dyDescent="0.3">
      <c r="A79" s="222"/>
      <c r="B79" s="1048">
        <f>B76+1</f>
        <v>20</v>
      </c>
      <c r="C79" s="1043" t="s">
        <v>3679</v>
      </c>
      <c r="D79" s="1061" t="s">
        <v>324</v>
      </c>
      <c r="E79" s="1061" t="s">
        <v>140</v>
      </c>
      <c r="F79" s="1061" t="s">
        <v>295</v>
      </c>
      <c r="G79" s="1061" t="s">
        <v>296</v>
      </c>
      <c r="H79" s="1043" t="s">
        <v>3680</v>
      </c>
      <c r="I79" s="134" t="s">
        <v>3681</v>
      </c>
      <c r="J79" s="124" t="s">
        <v>6</v>
      </c>
      <c r="K79" s="140" t="s">
        <v>1381</v>
      </c>
      <c r="L79" s="338" t="str">
        <f>VLOOKUP(K79,CódigosRetorno!$A$2:$B$2080,2,FALSE)</f>
        <v>El xml no contiene el tag de impuesto por linea (TaxtTotal).</v>
      </c>
      <c r="M79" s="131"/>
      <c r="N79" s="222"/>
    </row>
    <row r="80" spans="1:14" ht="24" x14ac:dyDescent="0.3">
      <c r="A80" s="222"/>
      <c r="B80" s="1057"/>
      <c r="C80" s="1058"/>
      <c r="D80" s="1062"/>
      <c r="E80" s="1062"/>
      <c r="F80" s="1062"/>
      <c r="G80" s="1062"/>
      <c r="H80" s="1058"/>
      <c r="I80" s="134" t="s">
        <v>3682</v>
      </c>
      <c r="J80" s="124" t="s">
        <v>6</v>
      </c>
      <c r="K80" s="140" t="s">
        <v>1387</v>
      </c>
      <c r="L80" s="338" t="str">
        <f>VLOOKUP(K80,CódigosRetorno!$A$2:$B$2080,2,FALSE)</f>
        <v>El tag cac:TaxTotal no debe repetirse a nivel de Item</v>
      </c>
      <c r="M80" s="131" t="s">
        <v>9</v>
      </c>
      <c r="N80" s="222"/>
    </row>
    <row r="81" spans="1:14" ht="24" x14ac:dyDescent="0.3">
      <c r="A81" s="222"/>
      <c r="B81" s="1057"/>
      <c r="C81" s="1058"/>
      <c r="D81" s="1062"/>
      <c r="E81" s="1062"/>
      <c r="F81" s="1062"/>
      <c r="G81" s="1062"/>
      <c r="H81" s="1058"/>
      <c r="I81" s="134" t="s">
        <v>3683</v>
      </c>
      <c r="J81" s="124" t="s">
        <v>6</v>
      </c>
      <c r="K81" s="140" t="s">
        <v>1383</v>
      </c>
      <c r="L81" s="338" t="str">
        <f>VLOOKUP(K81,CódigosRetorno!$A$2:$B$2080,2,FALSE)</f>
        <v>El dato ingresado en el monto total de impuestos por línea no cumple con el formato establecido</v>
      </c>
      <c r="M81" s="131" t="s">
        <v>9</v>
      </c>
      <c r="N81" s="222"/>
    </row>
    <row r="82" spans="1:14" ht="36" x14ac:dyDescent="0.3">
      <c r="A82" s="222"/>
      <c r="B82" s="1057"/>
      <c r="C82" s="1058"/>
      <c r="D82" s="1062"/>
      <c r="E82" s="1062"/>
      <c r="F82" s="1065"/>
      <c r="G82" s="1065"/>
      <c r="H82" s="1044"/>
      <c r="I82" s="134" t="s">
        <v>3684</v>
      </c>
      <c r="J82" s="124" t="s">
        <v>203</v>
      </c>
      <c r="K82" s="140" t="s">
        <v>2469</v>
      </c>
      <c r="L82" s="338" t="str">
        <f>VLOOKUP(K82,CódigosRetorno!$A$2:$B$2080,2,FALSE)</f>
        <v>El importe total de impuestos por línea no coincide con la sumatoria de los impuestos por línea.</v>
      </c>
      <c r="M82" s="131" t="s">
        <v>9</v>
      </c>
      <c r="N82" s="222"/>
    </row>
    <row r="83" spans="1:14" ht="24" x14ac:dyDescent="0.3">
      <c r="A83" s="222"/>
      <c r="B83" s="1049"/>
      <c r="C83" s="1044"/>
      <c r="D83" s="1065"/>
      <c r="E83" s="1065"/>
      <c r="F83" s="131" t="s">
        <v>141</v>
      </c>
      <c r="G83" s="124" t="s">
        <v>3218</v>
      </c>
      <c r="H83" s="139" t="s">
        <v>1353</v>
      </c>
      <c r="I83" s="134" t="s">
        <v>3678</v>
      </c>
      <c r="J83" s="124" t="s">
        <v>6</v>
      </c>
      <c r="K83" s="140" t="s">
        <v>3314</v>
      </c>
      <c r="L83" s="338" t="str">
        <f>VLOOKUP(K83,CódigosRetorno!$A$2:$B$2080,2,FALSE)</f>
        <v>La moneda debe ser la misma en todo el documento</v>
      </c>
      <c r="M83" s="131" t="s">
        <v>1080</v>
      </c>
      <c r="N83" s="222"/>
    </row>
    <row r="84" spans="1:14" ht="24" x14ac:dyDescent="0.3">
      <c r="A84" s="222"/>
      <c r="B84" s="1048">
        <f>B79+1</f>
        <v>21</v>
      </c>
      <c r="C84" s="1043" t="s">
        <v>3685</v>
      </c>
      <c r="D84" s="1061" t="s">
        <v>324</v>
      </c>
      <c r="E84" s="1061" t="s">
        <v>179</v>
      </c>
      <c r="F84" s="1061" t="s">
        <v>295</v>
      </c>
      <c r="G84" s="1061" t="s">
        <v>296</v>
      </c>
      <c r="H84" s="1043" t="s">
        <v>3686</v>
      </c>
      <c r="I84" s="133" t="s">
        <v>3687</v>
      </c>
      <c r="J84" s="129" t="s">
        <v>6</v>
      </c>
      <c r="K84" s="137" t="s">
        <v>1397</v>
      </c>
      <c r="L84" s="338" t="str">
        <f>VLOOKUP(K84,CódigosRetorno!$A$2:$B$2080,2,FALSE)</f>
        <v>El dato ingresado en TaxAmount de la linea no cumple con el formato establecido</v>
      </c>
      <c r="M84" s="125" t="s">
        <v>9</v>
      </c>
      <c r="N84" s="222"/>
    </row>
    <row r="85" spans="1:14" ht="60" x14ac:dyDescent="0.3">
      <c r="A85" s="222"/>
      <c r="B85" s="1057"/>
      <c r="C85" s="1071"/>
      <c r="D85" s="1062"/>
      <c r="E85" s="1062"/>
      <c r="F85" s="1065"/>
      <c r="G85" s="1065"/>
      <c r="H85" s="1044"/>
      <c r="I85" s="134" t="s">
        <v>3688</v>
      </c>
      <c r="J85" s="124" t="s">
        <v>203</v>
      </c>
      <c r="K85" s="140" t="s">
        <v>3689</v>
      </c>
      <c r="L85" s="338" t="str">
        <f>VLOOKUP(K85,CódigosRetorno!$A$2:$B$2080,2,FALSE)</f>
        <v>El monto de ISC de la línea no coincide con el valor calculado</v>
      </c>
      <c r="M85" s="131" t="s">
        <v>9</v>
      </c>
      <c r="N85" s="222"/>
    </row>
    <row r="86" spans="1:14" ht="24" x14ac:dyDescent="0.3">
      <c r="A86" s="222"/>
      <c r="B86" s="1057"/>
      <c r="C86" s="1071"/>
      <c r="D86" s="1062"/>
      <c r="E86" s="1062"/>
      <c r="F86" s="131" t="s">
        <v>141</v>
      </c>
      <c r="G86" s="124" t="s">
        <v>3218</v>
      </c>
      <c r="H86" s="139" t="s">
        <v>1353</v>
      </c>
      <c r="I86" s="134" t="s">
        <v>3678</v>
      </c>
      <c r="J86" s="124" t="s">
        <v>6</v>
      </c>
      <c r="K86" s="140" t="s">
        <v>3314</v>
      </c>
      <c r="L86" s="338" t="str">
        <f>VLOOKUP(K86,CódigosRetorno!$A$2:$B$2080,2,FALSE)</f>
        <v>La moneda debe ser la misma en todo el documento</v>
      </c>
      <c r="M86" s="131" t="s">
        <v>1080</v>
      </c>
      <c r="N86" s="222"/>
    </row>
    <row r="87" spans="1:14" ht="24" x14ac:dyDescent="0.3">
      <c r="A87" s="222"/>
      <c r="B87" s="1057"/>
      <c r="C87" s="1071"/>
      <c r="D87" s="1062"/>
      <c r="E87" s="1062"/>
      <c r="F87" s="1061" t="s">
        <v>655</v>
      </c>
      <c r="G87" s="1048" t="s">
        <v>3690</v>
      </c>
      <c r="H87" s="1043" t="s">
        <v>3691</v>
      </c>
      <c r="I87" s="132" t="s">
        <v>599</v>
      </c>
      <c r="J87" s="138" t="s">
        <v>6</v>
      </c>
      <c r="K87" s="140" t="s">
        <v>1434</v>
      </c>
      <c r="L87" s="338" t="str">
        <f>VLOOKUP(K87,CódigosRetorno!$A$2:$B$2080,2,FALSE)</f>
        <v>El XML no contiene el tag cac:TaxCategory/cac:TaxScheme/cbc:ID del Item</v>
      </c>
      <c r="M87" s="141" t="s">
        <v>9</v>
      </c>
      <c r="N87" s="222"/>
    </row>
    <row r="88" spans="1:14" x14ac:dyDescent="0.3">
      <c r="A88" s="222"/>
      <c r="B88" s="1057"/>
      <c r="C88" s="1071"/>
      <c r="D88" s="1062"/>
      <c r="E88" s="1062"/>
      <c r="F88" s="1062"/>
      <c r="G88" s="1062"/>
      <c r="H88" s="1058"/>
      <c r="I88" s="132" t="s">
        <v>3692</v>
      </c>
      <c r="J88" s="138" t="s">
        <v>6</v>
      </c>
      <c r="K88" s="140" t="s">
        <v>1435</v>
      </c>
      <c r="L88" s="338" t="str">
        <f>VLOOKUP(K88,CódigosRetorno!$A$2:$B$2080,2,FALSE)</f>
        <v>El codigo del tributo es invalido</v>
      </c>
      <c r="M88" s="141"/>
      <c r="N88" s="222"/>
    </row>
    <row r="89" spans="1:14" ht="24" x14ac:dyDescent="0.3">
      <c r="A89" s="222"/>
      <c r="B89" s="1057"/>
      <c r="C89" s="1071"/>
      <c r="D89" s="1062"/>
      <c r="E89" s="1062"/>
      <c r="F89" s="1065"/>
      <c r="G89" s="1065"/>
      <c r="H89" s="1044"/>
      <c r="I89" s="132" t="s">
        <v>3693</v>
      </c>
      <c r="J89" s="138" t="s">
        <v>6</v>
      </c>
      <c r="K89" s="140" t="s">
        <v>1438</v>
      </c>
      <c r="L89" s="338" t="str">
        <f>VLOOKUP(K89,CódigosRetorno!$A$2:$B$2080,2,FALSE)</f>
        <v>El código de tributo no debe repetirse a nivel de item</v>
      </c>
      <c r="M89" s="141"/>
      <c r="N89" s="222"/>
    </row>
    <row r="90" spans="1:14" ht="24" x14ac:dyDescent="0.3">
      <c r="A90" s="222"/>
      <c r="B90" s="1057"/>
      <c r="C90" s="1071"/>
      <c r="D90" s="1062"/>
      <c r="E90" s="1062"/>
      <c r="F90" s="1061"/>
      <c r="G90" s="131" t="s">
        <v>1443</v>
      </c>
      <c r="H90" s="134" t="s">
        <v>1113</v>
      </c>
      <c r="I90" s="132" t="s">
        <v>3552</v>
      </c>
      <c r="J90" s="124" t="s">
        <v>203</v>
      </c>
      <c r="K90" s="138" t="s">
        <v>1115</v>
      </c>
      <c r="L90" s="338" t="str">
        <f>VLOOKUP(K90,CódigosRetorno!$A$2:$B$2080,2,FALSE)</f>
        <v>El dato ingresado como atributo @schemeName es incorrecto.</v>
      </c>
      <c r="M90" s="141" t="s">
        <v>9</v>
      </c>
      <c r="N90" s="222"/>
    </row>
    <row r="91" spans="1:14" ht="24" x14ac:dyDescent="0.3">
      <c r="A91" s="222"/>
      <c r="B91" s="1057"/>
      <c r="C91" s="1071"/>
      <c r="D91" s="1062"/>
      <c r="E91" s="1062"/>
      <c r="F91" s="1062"/>
      <c r="G91" s="131" t="s">
        <v>1045</v>
      </c>
      <c r="H91" s="134" t="s">
        <v>1046</v>
      </c>
      <c r="I91" s="132" t="s">
        <v>2609</v>
      </c>
      <c r="J91" s="124" t="s">
        <v>203</v>
      </c>
      <c r="K91" s="138" t="s">
        <v>1048</v>
      </c>
      <c r="L91" s="338" t="str">
        <f>VLOOKUP(K91,CódigosRetorno!$A$2:$B$2080,2,FALSE)</f>
        <v>El dato ingresado como atributo @schemeAgencyName es incorrecto.</v>
      </c>
      <c r="M91" s="141" t="s">
        <v>9</v>
      </c>
      <c r="N91" s="222"/>
    </row>
    <row r="92" spans="1:14" ht="36" x14ac:dyDescent="0.3">
      <c r="A92" s="222"/>
      <c r="B92" s="1049"/>
      <c r="C92" s="1072"/>
      <c r="D92" s="1065"/>
      <c r="E92" s="1065"/>
      <c r="F92" s="1065"/>
      <c r="G92" s="131" t="s">
        <v>1472</v>
      </c>
      <c r="H92" s="139" t="s">
        <v>1117</v>
      </c>
      <c r="I92" s="132" t="s">
        <v>3553</v>
      </c>
      <c r="J92" s="138" t="s">
        <v>203</v>
      </c>
      <c r="K92" s="140" t="s">
        <v>1119</v>
      </c>
      <c r="L92" s="338" t="str">
        <f>VLOOKUP(K92,CódigosRetorno!$A$2:$B$2080,2,FALSE)</f>
        <v>El dato ingresado como atributo @schemeURI es incorrecto.</v>
      </c>
      <c r="M92" s="141" t="s">
        <v>9</v>
      </c>
      <c r="N92" s="222"/>
    </row>
    <row r="93" spans="1:14" ht="24" x14ac:dyDescent="0.3">
      <c r="A93" s="222"/>
      <c r="B93" s="1048">
        <f>B84+1</f>
        <v>22</v>
      </c>
      <c r="C93" s="1043" t="s">
        <v>3694</v>
      </c>
      <c r="D93" s="1061" t="s">
        <v>324</v>
      </c>
      <c r="E93" s="1061" t="s">
        <v>140</v>
      </c>
      <c r="F93" s="1061" t="s">
        <v>295</v>
      </c>
      <c r="G93" s="1061" t="s">
        <v>296</v>
      </c>
      <c r="H93" s="1043" t="s">
        <v>3695</v>
      </c>
      <c r="I93" s="133" t="s">
        <v>3687</v>
      </c>
      <c r="J93" s="129" t="s">
        <v>6</v>
      </c>
      <c r="K93" s="137" t="s">
        <v>1397</v>
      </c>
      <c r="L93" s="338" t="str">
        <f>VLOOKUP(K93,CódigosRetorno!$A$2:$B$2080,2,FALSE)</f>
        <v>El dato ingresado en TaxAmount de la linea no cumple con el formato establecido</v>
      </c>
      <c r="M93" s="125" t="s">
        <v>9</v>
      </c>
      <c r="N93" s="222"/>
    </row>
    <row r="94" spans="1:14" ht="132" x14ac:dyDescent="0.3">
      <c r="A94" s="222"/>
      <c r="B94" s="1057"/>
      <c r="C94" s="1058"/>
      <c r="D94" s="1062"/>
      <c r="E94" s="1062"/>
      <c r="F94" s="1062"/>
      <c r="G94" s="1062"/>
      <c r="H94" s="1058"/>
      <c r="I94" s="134" t="s">
        <v>3696</v>
      </c>
      <c r="J94" s="124" t="s">
        <v>203</v>
      </c>
      <c r="K94" s="140" t="s">
        <v>3547</v>
      </c>
      <c r="L94" s="338" t="str">
        <f>VLOOKUP(K94,CódigosRetorno!$A$2:$B$2080,2,FALSE)</f>
        <v>El monto de IGV de la línea no coincide con el valor calculado</v>
      </c>
      <c r="M94" s="125"/>
      <c r="N94" s="222"/>
    </row>
    <row r="95" spans="1:14" ht="24" x14ac:dyDescent="0.3">
      <c r="A95" s="222"/>
      <c r="B95" s="1057"/>
      <c r="C95" s="1058"/>
      <c r="D95" s="1062"/>
      <c r="E95" s="1062"/>
      <c r="F95" s="1062"/>
      <c r="G95" s="1062"/>
      <c r="H95" s="1058"/>
      <c r="I95" s="134" t="s">
        <v>3697</v>
      </c>
      <c r="J95" s="124" t="s">
        <v>203</v>
      </c>
      <c r="K95" s="140" t="s">
        <v>3547</v>
      </c>
      <c r="L95" s="338" t="str">
        <f>VLOOKUP(K95,CódigosRetorno!$A$2:$B$2080,2,FALSE)</f>
        <v>El monto de IGV de la línea no coincide con el valor calculado</v>
      </c>
      <c r="M95" s="131" t="s">
        <v>9</v>
      </c>
      <c r="N95" s="222"/>
    </row>
    <row r="96" spans="1:14" ht="24" x14ac:dyDescent="0.3">
      <c r="A96" s="222"/>
      <c r="B96" s="1057"/>
      <c r="C96" s="1071"/>
      <c r="D96" s="1062"/>
      <c r="E96" s="1062"/>
      <c r="F96" s="131" t="s">
        <v>141</v>
      </c>
      <c r="G96" s="124" t="s">
        <v>3218</v>
      </c>
      <c r="H96" s="139" t="s">
        <v>1353</v>
      </c>
      <c r="I96" s="134" t="s">
        <v>3678</v>
      </c>
      <c r="J96" s="124" t="s">
        <v>6</v>
      </c>
      <c r="K96" s="140" t="s">
        <v>3314</v>
      </c>
      <c r="L96" s="338" t="str">
        <f>VLOOKUP(K96,CódigosRetorno!$A$2:$B$2080,2,FALSE)</f>
        <v>La moneda debe ser la misma en todo el documento</v>
      </c>
      <c r="M96" s="131" t="s">
        <v>1080</v>
      </c>
      <c r="N96" s="222"/>
    </row>
    <row r="97" spans="1:14" ht="24" x14ac:dyDescent="0.3">
      <c r="A97" s="222"/>
      <c r="B97" s="1057"/>
      <c r="C97" s="1071"/>
      <c r="D97" s="1062"/>
      <c r="E97" s="1062"/>
      <c r="F97" s="1061" t="s">
        <v>655</v>
      </c>
      <c r="G97" s="1048" t="s">
        <v>3698</v>
      </c>
      <c r="H97" s="1043" t="s">
        <v>3691</v>
      </c>
      <c r="I97" s="132" t="s">
        <v>3699</v>
      </c>
      <c r="J97" s="138" t="s">
        <v>6</v>
      </c>
      <c r="K97" s="140" t="s">
        <v>1440</v>
      </c>
      <c r="L97" s="338" t="str">
        <f>VLOOKUP(K97,CódigosRetorno!$A$2:$B$2080,2,FALSE)</f>
        <v>El XML debe contener al menos un tributo por linea de afectacion por IGV</v>
      </c>
      <c r="M97" s="141" t="s">
        <v>9</v>
      </c>
      <c r="N97" s="222"/>
    </row>
    <row r="98" spans="1:14" ht="24" x14ac:dyDescent="0.3">
      <c r="A98" s="222"/>
      <c r="B98" s="1057"/>
      <c r="C98" s="1071"/>
      <c r="D98" s="1062"/>
      <c r="E98" s="1062"/>
      <c r="F98" s="1062"/>
      <c r="G98" s="1057"/>
      <c r="H98" s="1058"/>
      <c r="I98" s="132" t="s">
        <v>599</v>
      </c>
      <c r="J98" s="138" t="s">
        <v>6</v>
      </c>
      <c r="K98" s="140" t="s">
        <v>1434</v>
      </c>
      <c r="L98" s="338" t="str">
        <f>VLOOKUP(K98,CódigosRetorno!$A$2:$B$2080,2,FALSE)</f>
        <v>El XML no contiene el tag cac:TaxCategory/cac:TaxScheme/cbc:ID del Item</v>
      </c>
      <c r="M98" s="141" t="s">
        <v>9</v>
      </c>
      <c r="N98" s="222"/>
    </row>
    <row r="99" spans="1:14" x14ac:dyDescent="0.3">
      <c r="A99" s="222"/>
      <c r="B99" s="1057"/>
      <c r="C99" s="1071"/>
      <c r="D99" s="1062"/>
      <c r="E99" s="1062"/>
      <c r="F99" s="1062"/>
      <c r="G99" s="1062"/>
      <c r="H99" s="1058"/>
      <c r="I99" s="132" t="s">
        <v>3692</v>
      </c>
      <c r="J99" s="138" t="s">
        <v>6</v>
      </c>
      <c r="K99" s="140" t="s">
        <v>1435</v>
      </c>
      <c r="L99" s="338" t="str">
        <f>VLOOKUP(K99,CódigosRetorno!$A$2:$B$2080,2,FALSE)</f>
        <v>El codigo del tributo es invalido</v>
      </c>
      <c r="M99" s="141"/>
      <c r="N99" s="222"/>
    </row>
    <row r="100" spans="1:14" ht="24" x14ac:dyDescent="0.3">
      <c r="A100" s="222"/>
      <c r="B100" s="1057"/>
      <c r="C100" s="1071"/>
      <c r="D100" s="1062"/>
      <c r="E100" s="1062"/>
      <c r="F100" s="1065"/>
      <c r="G100" s="1065"/>
      <c r="H100" s="1044"/>
      <c r="I100" s="132" t="s">
        <v>3693</v>
      </c>
      <c r="J100" s="138" t="s">
        <v>6</v>
      </c>
      <c r="K100" s="140" t="s">
        <v>1438</v>
      </c>
      <c r="L100" s="338" t="str">
        <f>VLOOKUP(K100,CódigosRetorno!$A$2:$B$2080,2,FALSE)</f>
        <v>El código de tributo no debe repetirse a nivel de item</v>
      </c>
      <c r="M100" s="141"/>
      <c r="N100" s="222"/>
    </row>
    <row r="101" spans="1:14" ht="24" x14ac:dyDescent="0.3">
      <c r="A101" s="222"/>
      <c r="B101" s="1057"/>
      <c r="C101" s="1071"/>
      <c r="D101" s="1062"/>
      <c r="E101" s="1062"/>
      <c r="F101" s="1061"/>
      <c r="G101" s="131" t="s">
        <v>1443</v>
      </c>
      <c r="H101" s="134" t="s">
        <v>1113</v>
      </c>
      <c r="I101" s="132" t="s">
        <v>3552</v>
      </c>
      <c r="J101" s="124" t="s">
        <v>203</v>
      </c>
      <c r="K101" s="138" t="s">
        <v>1115</v>
      </c>
      <c r="L101" s="338" t="str">
        <f>VLOOKUP(K101,CódigosRetorno!$A$2:$B$2080,2,FALSE)</f>
        <v>El dato ingresado como atributo @schemeName es incorrecto.</v>
      </c>
      <c r="M101" s="141" t="s">
        <v>9</v>
      </c>
      <c r="N101" s="222"/>
    </row>
    <row r="102" spans="1:14" ht="24" x14ac:dyDescent="0.3">
      <c r="A102" s="222"/>
      <c r="B102" s="1057"/>
      <c r="C102" s="1071"/>
      <c r="D102" s="1062"/>
      <c r="E102" s="1062"/>
      <c r="F102" s="1062"/>
      <c r="G102" s="131" t="s">
        <v>1045</v>
      </c>
      <c r="H102" s="134" t="s">
        <v>1046</v>
      </c>
      <c r="I102" s="132" t="s">
        <v>2609</v>
      </c>
      <c r="J102" s="124" t="s">
        <v>203</v>
      </c>
      <c r="K102" s="138" t="s">
        <v>1048</v>
      </c>
      <c r="L102" s="338" t="str">
        <f>VLOOKUP(K102,CódigosRetorno!$A$2:$B$2080,2,FALSE)</f>
        <v>El dato ingresado como atributo @schemeAgencyName es incorrecto.</v>
      </c>
      <c r="M102" s="141" t="s">
        <v>9</v>
      </c>
      <c r="N102" s="222"/>
    </row>
    <row r="103" spans="1:14" ht="36" x14ac:dyDescent="0.3">
      <c r="A103" s="222"/>
      <c r="B103" s="1049"/>
      <c r="C103" s="1072"/>
      <c r="D103" s="1065"/>
      <c r="E103" s="1065"/>
      <c r="F103" s="1065"/>
      <c r="G103" s="131" t="s">
        <v>1472</v>
      </c>
      <c r="H103" s="139" t="s">
        <v>1117</v>
      </c>
      <c r="I103" s="132" t="s">
        <v>3553</v>
      </c>
      <c r="J103" s="138" t="s">
        <v>203</v>
      </c>
      <c r="K103" s="140" t="s">
        <v>1119</v>
      </c>
      <c r="L103" s="338" t="str">
        <f>VLOOKUP(K103,CódigosRetorno!$A$2:$B$2080,2,FALSE)</f>
        <v>El dato ingresado como atributo @schemeURI es incorrecto.</v>
      </c>
      <c r="M103" s="141" t="s">
        <v>9</v>
      </c>
      <c r="N103" s="222"/>
    </row>
    <row r="104" spans="1:14" ht="36" x14ac:dyDescent="0.3">
      <c r="A104" s="222"/>
      <c r="B104" s="1048">
        <f>B93+1</f>
        <v>23</v>
      </c>
      <c r="C104" s="1043" t="s">
        <v>3700</v>
      </c>
      <c r="D104" s="1061" t="s">
        <v>324</v>
      </c>
      <c r="E104" s="1048" t="s">
        <v>179</v>
      </c>
      <c r="F104" s="1061" t="s">
        <v>967</v>
      </c>
      <c r="G104" s="1061" t="s">
        <v>1503</v>
      </c>
      <c r="H104" s="1043" t="s">
        <v>1504</v>
      </c>
      <c r="I104" s="132" t="s">
        <v>3701</v>
      </c>
      <c r="J104" s="138" t="s">
        <v>6</v>
      </c>
      <c r="K104" s="140" t="s">
        <v>1506</v>
      </c>
      <c r="L104" s="338" t="str">
        <f>VLOOKUP(K104,CódigosRetorno!$A$2:$B$2080,2,FALSE)</f>
        <v>El dato ingresado como indicador de cargo/descuento no corresponde al valor esperado.</v>
      </c>
      <c r="M104" s="131"/>
      <c r="N104" s="222"/>
    </row>
    <row r="105" spans="1:14" ht="36" x14ac:dyDescent="0.3">
      <c r="A105" s="222"/>
      <c r="B105" s="1057"/>
      <c r="C105" s="1058"/>
      <c r="D105" s="1062"/>
      <c r="E105" s="1057"/>
      <c r="F105" s="1065"/>
      <c r="G105" s="1065"/>
      <c r="H105" s="1044"/>
      <c r="I105" s="132" t="s">
        <v>3702</v>
      </c>
      <c r="J105" s="138" t="s">
        <v>6</v>
      </c>
      <c r="K105" s="140" t="s">
        <v>1506</v>
      </c>
      <c r="L105" s="338" t="str">
        <f>VLOOKUP(K105,CódigosRetorno!$A$2:$B$2080,2,FALSE)</f>
        <v>El dato ingresado como indicador de cargo/descuento no corresponde al valor esperado.</v>
      </c>
      <c r="M105" s="131"/>
      <c r="N105" s="222"/>
    </row>
    <row r="106" spans="1:14" ht="36" x14ac:dyDescent="0.3">
      <c r="A106" s="222"/>
      <c r="B106" s="1057"/>
      <c r="C106" s="1058"/>
      <c r="D106" s="1062"/>
      <c r="E106" s="1057"/>
      <c r="F106" s="1061" t="s">
        <v>325</v>
      </c>
      <c r="G106" s="1061" t="s">
        <v>280</v>
      </c>
      <c r="H106" s="1043" t="s">
        <v>3703</v>
      </c>
      <c r="I106" s="132" t="s">
        <v>1632</v>
      </c>
      <c r="J106" s="138" t="s">
        <v>6</v>
      </c>
      <c r="K106" s="140" t="s">
        <v>1510</v>
      </c>
      <c r="L106" s="338" t="str">
        <f>VLOOKUP(K106,CódigosRetorno!$A$2:$B$2080,2,FALSE)</f>
        <v>El XML no contiene el tag o no existe informacion de codigo de motivo de cargo/descuento por item.</v>
      </c>
      <c r="M106" s="131"/>
      <c r="N106" s="222"/>
    </row>
    <row r="107" spans="1:14" ht="24" x14ac:dyDescent="0.3">
      <c r="A107" s="222"/>
      <c r="B107" s="1057"/>
      <c r="C107" s="1058"/>
      <c r="D107" s="1062"/>
      <c r="E107" s="1057"/>
      <c r="F107" s="1065"/>
      <c r="G107" s="1065"/>
      <c r="H107" s="1044"/>
      <c r="I107" s="132" t="s">
        <v>3704</v>
      </c>
      <c r="J107" s="138" t="s">
        <v>203</v>
      </c>
      <c r="K107" s="140" t="s">
        <v>1515</v>
      </c>
      <c r="L107" s="338" t="str">
        <f>VLOOKUP(K107,CódigosRetorno!$A$2:$B$2080,2,FALSE)</f>
        <v>El dato ingresado como cargo/descuento no es valido a nivel de ítem.</v>
      </c>
      <c r="M107" s="131" t="s">
        <v>1513</v>
      </c>
      <c r="N107" s="222"/>
    </row>
    <row r="108" spans="1:14" ht="24" x14ac:dyDescent="0.3">
      <c r="A108" s="222"/>
      <c r="B108" s="1057"/>
      <c r="C108" s="1058"/>
      <c r="D108" s="1062"/>
      <c r="E108" s="1057"/>
      <c r="F108" s="1047"/>
      <c r="G108" s="131" t="s">
        <v>1045</v>
      </c>
      <c r="H108" s="132" t="s">
        <v>1065</v>
      </c>
      <c r="I108" s="132" t="s">
        <v>2609</v>
      </c>
      <c r="J108" s="138" t="s">
        <v>203</v>
      </c>
      <c r="K108" s="140" t="s">
        <v>1066</v>
      </c>
      <c r="L108" s="338" t="str">
        <f>VLOOKUP(K108,CódigosRetorno!$A$2:$B$2080,2,FALSE)</f>
        <v>El dato ingresado como atributo @listAgencyName es incorrecto.</v>
      </c>
      <c r="M108" s="141" t="s">
        <v>9</v>
      </c>
      <c r="N108" s="222"/>
    </row>
    <row r="109" spans="1:14" ht="24" x14ac:dyDescent="0.3">
      <c r="A109" s="222"/>
      <c r="B109" s="1057"/>
      <c r="C109" s="1058"/>
      <c r="D109" s="1062"/>
      <c r="E109" s="1057"/>
      <c r="F109" s="1047"/>
      <c r="G109" s="131" t="s">
        <v>1516</v>
      </c>
      <c r="H109" s="132" t="s">
        <v>1068</v>
      </c>
      <c r="I109" s="132" t="s">
        <v>3611</v>
      </c>
      <c r="J109" s="124" t="s">
        <v>203</v>
      </c>
      <c r="K109" s="138" t="s">
        <v>1070</v>
      </c>
      <c r="L109" s="338" t="str">
        <f>VLOOKUP(K109,CódigosRetorno!$A$2:$B$2080,2,FALSE)</f>
        <v>El dato ingresado como atributo @listName es incorrecto.</v>
      </c>
      <c r="M109" s="141" t="s">
        <v>9</v>
      </c>
      <c r="N109" s="222"/>
    </row>
    <row r="110" spans="1:14" ht="36" x14ac:dyDescent="0.3">
      <c r="A110" s="222"/>
      <c r="B110" s="1057"/>
      <c r="C110" s="1058"/>
      <c r="D110" s="1062"/>
      <c r="E110" s="1057"/>
      <c r="F110" s="1047"/>
      <c r="G110" s="131" t="s">
        <v>1518</v>
      </c>
      <c r="H110" s="132" t="s">
        <v>1072</v>
      </c>
      <c r="I110" s="132" t="s">
        <v>1519</v>
      </c>
      <c r="J110" s="138" t="s">
        <v>203</v>
      </c>
      <c r="K110" s="140" t="s">
        <v>1074</v>
      </c>
      <c r="L110" s="338" t="str">
        <f>VLOOKUP(K110,CódigosRetorno!$A$2:$B$2080,2,FALSE)</f>
        <v>El dato ingresado como atributo @listURI es incorrecto.</v>
      </c>
      <c r="M110" s="141" t="s">
        <v>9</v>
      </c>
      <c r="N110" s="222"/>
    </row>
    <row r="111" spans="1:14" ht="36" x14ac:dyDescent="0.3">
      <c r="A111" s="222"/>
      <c r="B111" s="1057"/>
      <c r="C111" s="1058"/>
      <c r="D111" s="1062"/>
      <c r="E111" s="1057"/>
      <c r="F111" s="131" t="s">
        <v>1406</v>
      </c>
      <c r="G111" s="124" t="s">
        <v>1407</v>
      </c>
      <c r="H111" s="132" t="s">
        <v>3705</v>
      </c>
      <c r="I111" s="132" t="s">
        <v>1521</v>
      </c>
      <c r="J111" s="138" t="s">
        <v>6</v>
      </c>
      <c r="K111" s="140" t="s">
        <v>1522</v>
      </c>
      <c r="L111" s="338" t="str">
        <f>VLOOKUP(K111,CódigosRetorno!$A$2:$B$2080,2,FALSE)</f>
        <v>El factor de cargo/descuento por linea no cumple con el formato establecido.</v>
      </c>
      <c r="M111" s="131"/>
      <c r="N111" s="222"/>
    </row>
    <row r="112" spans="1:14" ht="36" x14ac:dyDescent="0.3">
      <c r="A112" s="222"/>
      <c r="B112" s="1057"/>
      <c r="C112" s="1058"/>
      <c r="D112" s="1062"/>
      <c r="E112" s="1057"/>
      <c r="F112" s="1061" t="s">
        <v>295</v>
      </c>
      <c r="G112" s="1061" t="s">
        <v>296</v>
      </c>
      <c r="H112" s="1043" t="s">
        <v>1523</v>
      </c>
      <c r="I112" s="132" t="s">
        <v>1396</v>
      </c>
      <c r="J112" s="138" t="s">
        <v>6</v>
      </c>
      <c r="K112" s="140" t="s">
        <v>1524</v>
      </c>
      <c r="L112" s="338" t="str">
        <f>VLOOKUP(K112,CódigosRetorno!$A$2:$B$2080,2,FALSE)</f>
        <v>El formato ingresado en el tag cac:InvoiceLine/cac:Allowancecharge/cbc:Amount no cumple con el formato establecido</v>
      </c>
      <c r="M112" s="131"/>
      <c r="N112" s="222"/>
    </row>
    <row r="113" spans="1:14" ht="48" x14ac:dyDescent="0.3">
      <c r="A113" s="222"/>
      <c r="B113" s="1057"/>
      <c r="C113" s="1058"/>
      <c r="D113" s="1062"/>
      <c r="E113" s="1057"/>
      <c r="F113" s="1065"/>
      <c r="G113" s="1065"/>
      <c r="H113" s="1044"/>
      <c r="I113" s="132" t="s">
        <v>1525</v>
      </c>
      <c r="J113" s="138" t="s">
        <v>203</v>
      </c>
      <c r="K113" s="140" t="s">
        <v>2491</v>
      </c>
      <c r="L113" s="338" t="str">
        <f>VLOOKUP(K113,CódigosRetorno!$A$2:$B$2080,2,FALSE)</f>
        <v>El valor de cargo/descuento por ítem difiere de los importes consignados.</v>
      </c>
      <c r="M113" s="131"/>
      <c r="N113" s="222"/>
    </row>
    <row r="114" spans="1:14" ht="24" x14ac:dyDescent="0.3">
      <c r="A114" s="222"/>
      <c r="B114" s="1057"/>
      <c r="C114" s="1058"/>
      <c r="D114" s="1062"/>
      <c r="E114" s="1057"/>
      <c r="F114" s="131" t="s">
        <v>141</v>
      </c>
      <c r="G114" s="124" t="s">
        <v>3218</v>
      </c>
      <c r="H114" s="139" t="s">
        <v>1353</v>
      </c>
      <c r="I114" s="134" t="s">
        <v>3678</v>
      </c>
      <c r="J114" s="138" t="s">
        <v>6</v>
      </c>
      <c r="K114" s="140" t="s">
        <v>3314</v>
      </c>
      <c r="L114" s="338" t="str">
        <f>VLOOKUP(K114,CódigosRetorno!$A$2:$B$2080,2,FALSE)</f>
        <v>La moneda debe ser la misma en todo el documento</v>
      </c>
      <c r="M114" s="131" t="s">
        <v>1080</v>
      </c>
      <c r="N114" s="222"/>
    </row>
    <row r="115" spans="1:14" ht="24" x14ac:dyDescent="0.3">
      <c r="A115" s="222"/>
      <c r="B115" s="1057"/>
      <c r="C115" s="1058"/>
      <c r="D115" s="1062"/>
      <c r="E115" s="1057"/>
      <c r="F115" s="129" t="s">
        <v>295</v>
      </c>
      <c r="G115" s="129" t="s">
        <v>296</v>
      </c>
      <c r="H115" s="132" t="s">
        <v>1527</v>
      </c>
      <c r="I115" s="132" t="s">
        <v>1396</v>
      </c>
      <c r="J115" s="138" t="s">
        <v>6</v>
      </c>
      <c r="K115" s="140" t="s">
        <v>1528</v>
      </c>
      <c r="L115" s="338" t="str">
        <f>VLOOKUP(K115,CódigosRetorno!$A$2:$B$2080,2,FALSE)</f>
        <v>El Monto base de cargo/descuento por linea no cumple con el formato establecido.</v>
      </c>
      <c r="M115" s="131"/>
      <c r="N115" s="222"/>
    </row>
    <row r="116" spans="1:14" ht="24" x14ac:dyDescent="0.3">
      <c r="A116" s="222"/>
      <c r="B116" s="1049"/>
      <c r="C116" s="1044"/>
      <c r="D116" s="1065"/>
      <c r="E116" s="1049"/>
      <c r="F116" s="131" t="s">
        <v>141</v>
      </c>
      <c r="G116" s="124" t="s">
        <v>3218</v>
      </c>
      <c r="H116" s="139" t="s">
        <v>1353</v>
      </c>
      <c r="I116" s="134" t="s">
        <v>3678</v>
      </c>
      <c r="J116" s="138" t="s">
        <v>6</v>
      </c>
      <c r="K116" s="140" t="s">
        <v>3314</v>
      </c>
      <c r="L116" s="338" t="str">
        <f>VLOOKUP(K116,CódigosRetorno!$A$2:$B$2080,2,FALSE)</f>
        <v>La moneda debe ser la misma en todo el documento</v>
      </c>
      <c r="M116" s="131" t="s">
        <v>1080</v>
      </c>
      <c r="N116" s="222"/>
    </row>
    <row r="117" spans="1:14" ht="24" x14ac:dyDescent="0.3">
      <c r="A117" s="222"/>
      <c r="B117" s="1048">
        <f>B104+1</f>
        <v>24</v>
      </c>
      <c r="C117" s="1043" t="s">
        <v>3706</v>
      </c>
      <c r="D117" s="1061" t="s">
        <v>324</v>
      </c>
      <c r="E117" s="1061" t="s">
        <v>140</v>
      </c>
      <c r="F117" s="1061" t="s">
        <v>295</v>
      </c>
      <c r="G117" s="1061" t="s">
        <v>296</v>
      </c>
      <c r="H117" s="1043" t="s">
        <v>3554</v>
      </c>
      <c r="I117" s="132" t="s">
        <v>3707</v>
      </c>
      <c r="J117" s="138" t="s">
        <v>6</v>
      </c>
      <c r="K117" s="140" t="s">
        <v>3556</v>
      </c>
      <c r="L117" s="338" t="str">
        <f>VLOOKUP(K117,CódigosRetorno!$A$2:$B$2080,2,FALSE)</f>
        <v xml:space="preserve">Debe consignar el tag /cac:InvoiceLine/cac:ItemPriceExtension  </v>
      </c>
      <c r="M117" s="131" t="s">
        <v>9</v>
      </c>
      <c r="N117" s="222"/>
    </row>
    <row r="118" spans="1:14" ht="36" x14ac:dyDescent="0.3">
      <c r="A118" s="222"/>
      <c r="B118" s="1057"/>
      <c r="C118" s="1058"/>
      <c r="D118" s="1062"/>
      <c r="E118" s="1062"/>
      <c r="F118" s="1062"/>
      <c r="G118" s="1062"/>
      <c r="H118" s="1058"/>
      <c r="I118" s="132" t="s">
        <v>1349</v>
      </c>
      <c r="J118" s="138" t="s">
        <v>6</v>
      </c>
      <c r="K118" s="140" t="s">
        <v>3557</v>
      </c>
      <c r="L118" s="338" t="str">
        <f>VLOOKUP(K118,CódigosRetorno!$A$2:$B$2080,2,FALSE)</f>
        <v>El dato ingresado en el tag /cac:InvoiceLine/cac:ItemPriceExtension/cbc:Amount no cumple con el formato establecido</v>
      </c>
      <c r="M118" s="131" t="s">
        <v>9</v>
      </c>
      <c r="N118" s="222"/>
    </row>
    <row r="119" spans="1:14" ht="84" x14ac:dyDescent="0.3">
      <c r="A119" s="222"/>
      <c r="B119" s="1057"/>
      <c r="C119" s="1058"/>
      <c r="D119" s="1062"/>
      <c r="E119" s="1062"/>
      <c r="F119" s="1065"/>
      <c r="G119" s="1065"/>
      <c r="H119" s="1044"/>
      <c r="I119" s="132" t="s">
        <v>3708</v>
      </c>
      <c r="J119" s="138" t="s">
        <v>203</v>
      </c>
      <c r="K119" s="140" t="s">
        <v>3559</v>
      </c>
      <c r="L119" s="338" t="str">
        <f>VLOOKUP(K119,CódigosRetorno!$A$2:$B$2080,2,FALSE)</f>
        <v>El importe del campo /cac:InvoiceLine/cac:ItemPriceExtension/cbc:Amount no coincide con el valor calculado</v>
      </c>
      <c r="M119" s="131"/>
      <c r="N119" s="222"/>
    </row>
    <row r="120" spans="1:14" ht="24" x14ac:dyDescent="0.3">
      <c r="A120" s="222"/>
      <c r="B120" s="1049"/>
      <c r="C120" s="1044"/>
      <c r="D120" s="1065"/>
      <c r="E120" s="1065"/>
      <c r="F120" s="131" t="s">
        <v>141</v>
      </c>
      <c r="G120" s="124" t="s">
        <v>3218</v>
      </c>
      <c r="H120" s="139" t="s">
        <v>1353</v>
      </c>
      <c r="I120" s="134" t="s">
        <v>3678</v>
      </c>
      <c r="J120" s="138" t="s">
        <v>6</v>
      </c>
      <c r="K120" s="140" t="s">
        <v>3314</v>
      </c>
      <c r="L120" s="338" t="str">
        <f>VLOOKUP(K120,CódigosRetorno!$A$2:$B$2080,2,FALSE)</f>
        <v>La moneda debe ser la misma en todo el documento</v>
      </c>
      <c r="M120" s="131" t="s">
        <v>1080</v>
      </c>
      <c r="N120" s="222"/>
    </row>
    <row r="121" spans="1:14" ht="24" x14ac:dyDescent="0.3">
      <c r="A121" s="222"/>
      <c r="B121" s="1114">
        <f>B117+1</f>
        <v>25</v>
      </c>
      <c r="C121" s="1043" t="s">
        <v>3709</v>
      </c>
      <c r="D121" s="1048" t="s">
        <v>324</v>
      </c>
      <c r="E121" s="1061" t="s">
        <v>179</v>
      </c>
      <c r="F121" s="124" t="s">
        <v>655</v>
      </c>
      <c r="G121" s="131" t="s">
        <v>3468</v>
      </c>
      <c r="H121" s="132" t="s">
        <v>3710</v>
      </c>
      <c r="I121" s="134" t="s">
        <v>1681</v>
      </c>
      <c r="J121" s="138" t="s">
        <v>6</v>
      </c>
      <c r="K121" s="138" t="s">
        <v>1682</v>
      </c>
      <c r="L121" s="338" t="str">
        <f>VLOOKUP(K121,CódigosRetorno!$A$2:$B$2080,2,FALSE)</f>
        <v>El valor del atributo no se encuentra en el catálogo</v>
      </c>
      <c r="M121" s="131" t="s">
        <v>1554</v>
      </c>
      <c r="N121" s="222"/>
    </row>
    <row r="122" spans="1:14" ht="24" x14ac:dyDescent="0.3">
      <c r="A122" s="222"/>
      <c r="B122" s="1115"/>
      <c r="C122" s="1058"/>
      <c r="D122" s="1057"/>
      <c r="E122" s="1062"/>
      <c r="F122" s="124"/>
      <c r="G122" s="131"/>
      <c r="H122" s="132"/>
      <c r="I122" s="204" t="s">
        <v>3653</v>
      </c>
      <c r="J122" s="140" t="s">
        <v>203</v>
      </c>
      <c r="K122" s="140" t="s">
        <v>3654</v>
      </c>
      <c r="L122" s="338" t="str">
        <f>VLOOKUP(K122,CódigosRetorno!$A$2:$B$2080,2,FALSE)</f>
        <v>El codigo de leyenda no debe repetirse en el comprobante</v>
      </c>
      <c r="M122" s="131"/>
      <c r="N122" s="222"/>
    </row>
    <row r="123" spans="1:14" ht="36" x14ac:dyDescent="0.3">
      <c r="A123" s="222"/>
      <c r="B123" s="1116"/>
      <c r="C123" s="1044"/>
      <c r="D123" s="1049"/>
      <c r="E123" s="1065"/>
      <c r="F123" s="124" t="s">
        <v>1341</v>
      </c>
      <c r="G123" s="131"/>
      <c r="H123" s="132" t="s">
        <v>3711</v>
      </c>
      <c r="I123" s="134" t="s">
        <v>3655</v>
      </c>
      <c r="J123" s="138" t="s">
        <v>6</v>
      </c>
      <c r="K123" s="140" t="s">
        <v>1696</v>
      </c>
      <c r="L123" s="338" t="str">
        <f>VLOOKUP(K123,CódigosRetorno!$A$2:$B$2080,2,FALSE)</f>
        <v>El dato ingresado en descripcion de leyenda no cumple con el formato establecido.</v>
      </c>
      <c r="M123" s="131"/>
      <c r="N123" s="222"/>
    </row>
    <row r="124" spans="1:14" x14ac:dyDescent="0.3">
      <c r="A124" s="222"/>
      <c r="B124" s="1214" t="s">
        <v>3712</v>
      </c>
      <c r="C124" s="1215"/>
      <c r="D124" s="1215"/>
      <c r="E124" s="1215"/>
      <c r="F124" s="1215"/>
      <c r="G124" s="1215"/>
      <c r="H124" s="1216"/>
      <c r="I124" s="541"/>
      <c r="J124" s="534"/>
      <c r="K124" s="535" t="s">
        <v>9</v>
      </c>
      <c r="L124" s="518" t="str">
        <f>VLOOKUP(K124,CódigosRetorno!$A$2:$B$2080,2,FALSE)</f>
        <v>-</v>
      </c>
      <c r="M124" s="536"/>
      <c r="N124" s="222"/>
    </row>
    <row r="125" spans="1:14" ht="36" x14ac:dyDescent="0.3">
      <c r="A125" s="222"/>
      <c r="B125" s="1048">
        <f>B121+1</f>
        <v>26</v>
      </c>
      <c r="C125" s="1043" t="s">
        <v>3713</v>
      </c>
      <c r="D125" s="1061" t="s">
        <v>324</v>
      </c>
      <c r="E125" s="1061" t="s">
        <v>140</v>
      </c>
      <c r="F125" s="1061" t="s">
        <v>1274</v>
      </c>
      <c r="G125" s="1061" t="s">
        <v>764</v>
      </c>
      <c r="H125" s="1043" t="s">
        <v>3562</v>
      </c>
      <c r="I125" s="134" t="s">
        <v>1271</v>
      </c>
      <c r="J125" s="124" t="s">
        <v>6</v>
      </c>
      <c r="K125" s="140" t="s">
        <v>3714</v>
      </c>
      <c r="L125" s="338" t="str">
        <f>VLOOKUP(K125,CódigosRetorno!$A$2:$B$2080,2,FALSE)</f>
        <v>El dato ingresado en el tag cac:SubInvoiceLine/cbc:ID no cumple con el formato establecido</v>
      </c>
      <c r="M125" s="131" t="s">
        <v>9</v>
      </c>
      <c r="N125" s="222"/>
    </row>
    <row r="126" spans="1:14" ht="36" x14ac:dyDescent="0.3">
      <c r="A126" s="222"/>
      <c r="B126" s="1049"/>
      <c r="C126" s="1044"/>
      <c r="D126" s="1065"/>
      <c r="E126" s="1065"/>
      <c r="F126" s="1065"/>
      <c r="G126" s="1065"/>
      <c r="H126" s="1044"/>
      <c r="I126" s="134" t="s">
        <v>3565</v>
      </c>
      <c r="J126" s="124" t="s">
        <v>6</v>
      </c>
      <c r="K126" s="140" t="s">
        <v>3715</v>
      </c>
      <c r="L126" s="338" t="str">
        <f>VLOOKUP(K126,CódigosRetorno!$A$2:$B$2080,2,FALSE)</f>
        <v>El dato ingresado en el tag /cac:SubInvoiceLine/cbc:ID no debe repetirse en el mismo cac:InvoiceLine</v>
      </c>
      <c r="M126" s="131" t="s">
        <v>9</v>
      </c>
      <c r="N126" s="222"/>
    </row>
    <row r="127" spans="1:14" ht="24" x14ac:dyDescent="0.3">
      <c r="A127" s="222"/>
      <c r="B127" s="1048">
        <f>B125+1</f>
        <v>27</v>
      </c>
      <c r="C127" s="1043" t="s">
        <v>1273</v>
      </c>
      <c r="D127" s="1061" t="s">
        <v>324</v>
      </c>
      <c r="E127" s="1061" t="s">
        <v>140</v>
      </c>
      <c r="F127" s="124" t="s">
        <v>1274</v>
      </c>
      <c r="G127" s="124" t="s">
        <v>3305</v>
      </c>
      <c r="H127" s="134" t="s">
        <v>3716</v>
      </c>
      <c r="I127" s="132" t="s">
        <v>1276</v>
      </c>
      <c r="J127" s="124" t="s">
        <v>6</v>
      </c>
      <c r="K127" s="138" t="s">
        <v>1277</v>
      </c>
      <c r="L127" s="338" t="str">
        <f>VLOOKUP(K127,CódigosRetorno!$A$2:$B$2080,2,FALSE)</f>
        <v>Es obligatorio indicar la unidad de medida del ítem</v>
      </c>
      <c r="M127" s="131" t="s">
        <v>1284</v>
      </c>
      <c r="N127" s="222"/>
    </row>
    <row r="128" spans="1:14" ht="24" x14ac:dyDescent="0.3">
      <c r="A128" s="222"/>
      <c r="B128" s="1057"/>
      <c r="C128" s="1058"/>
      <c r="D128" s="1062"/>
      <c r="E128" s="1062"/>
      <c r="F128" s="1061"/>
      <c r="G128" s="1061"/>
      <c r="H128" s="132" t="s">
        <v>1281</v>
      </c>
      <c r="I128" s="132" t="s">
        <v>3717</v>
      </c>
      <c r="J128" s="124" t="s">
        <v>203</v>
      </c>
      <c r="K128" s="138" t="s">
        <v>1283</v>
      </c>
      <c r="L128" s="338" t="str">
        <f>VLOOKUP(K128,CódigosRetorno!$A$2:$B$2080,2,FALSE)</f>
        <v>El dato ingresado como atributo @unitCodeListID es incorrecto.</v>
      </c>
      <c r="M128" s="131" t="s">
        <v>1284</v>
      </c>
      <c r="N128" s="222"/>
    </row>
    <row r="129" spans="1:14" ht="24" x14ac:dyDescent="0.3">
      <c r="A129" s="222"/>
      <c r="B129" s="1049"/>
      <c r="C129" s="1044"/>
      <c r="D129" s="1065"/>
      <c r="E129" s="1065"/>
      <c r="F129" s="1065"/>
      <c r="G129" s="1065"/>
      <c r="H129" s="132" t="s">
        <v>1285</v>
      </c>
      <c r="I129" s="132" t="s">
        <v>3718</v>
      </c>
      <c r="J129" s="138" t="s">
        <v>203</v>
      </c>
      <c r="K129" s="140" t="s">
        <v>1286</v>
      </c>
      <c r="L129" s="338" t="str">
        <f>VLOOKUP(K129,CódigosRetorno!$A$2:$B$2080,2,FALSE)</f>
        <v>El dato ingresado como atributo @unitCodeListAgencyName es incorrecto.</v>
      </c>
      <c r="M129" s="141" t="s">
        <v>9</v>
      </c>
      <c r="N129" s="222"/>
    </row>
    <row r="130" spans="1:14" ht="24" x14ac:dyDescent="0.3">
      <c r="A130" s="222"/>
      <c r="B130" s="1048">
        <f>B127+1</f>
        <v>28</v>
      </c>
      <c r="C130" s="1043" t="s">
        <v>1287</v>
      </c>
      <c r="D130" s="1061" t="s">
        <v>324</v>
      </c>
      <c r="E130" s="1061" t="s">
        <v>140</v>
      </c>
      <c r="F130" s="1061" t="s">
        <v>766</v>
      </c>
      <c r="G130" s="1061" t="s">
        <v>767</v>
      </c>
      <c r="H130" s="1043" t="s">
        <v>3719</v>
      </c>
      <c r="I130" s="132" t="s">
        <v>63</v>
      </c>
      <c r="J130" s="138" t="s">
        <v>6</v>
      </c>
      <c r="K130" s="140" t="s">
        <v>1290</v>
      </c>
      <c r="L130" s="338" t="str">
        <f>VLOOKUP(K130,CódigosRetorno!$A$2:$B$2080,2,FALSE)</f>
        <v>El XML no contiene el tag InvoicedQuantity en el detalle de los Items o es cero (0)</v>
      </c>
      <c r="M130" s="131" t="s">
        <v>9</v>
      </c>
      <c r="N130" s="222"/>
    </row>
    <row r="131" spans="1:14" ht="24" x14ac:dyDescent="0.3">
      <c r="A131" s="222"/>
      <c r="B131" s="1049"/>
      <c r="C131" s="1044"/>
      <c r="D131" s="1065"/>
      <c r="E131" s="1065"/>
      <c r="F131" s="1065"/>
      <c r="G131" s="1065"/>
      <c r="H131" s="1044"/>
      <c r="I131" s="132" t="s">
        <v>769</v>
      </c>
      <c r="J131" s="138" t="s">
        <v>6</v>
      </c>
      <c r="K131" s="140" t="s">
        <v>1291</v>
      </c>
      <c r="L131" s="338" t="str">
        <f>VLOOKUP(K131,CódigosRetorno!$A$2:$B$2080,2,FALSE)</f>
        <v>InvoicedQuantity El dato ingresado no cumple con el estandar</v>
      </c>
      <c r="M131" s="131" t="s">
        <v>9</v>
      </c>
      <c r="N131" s="222"/>
    </row>
    <row r="132" spans="1:14" ht="36" x14ac:dyDescent="0.3">
      <c r="A132" s="222"/>
      <c r="B132" s="1048">
        <f>B130+1</f>
        <v>29</v>
      </c>
      <c r="C132" s="1043" t="s">
        <v>3720</v>
      </c>
      <c r="D132" s="1061" t="s">
        <v>324</v>
      </c>
      <c r="E132" s="1061" t="s">
        <v>140</v>
      </c>
      <c r="F132" s="1061" t="s">
        <v>1341</v>
      </c>
      <c r="G132" s="1061"/>
      <c r="H132" s="1043" t="s">
        <v>3577</v>
      </c>
      <c r="I132" s="132" t="s">
        <v>599</v>
      </c>
      <c r="J132" s="138" t="s">
        <v>6</v>
      </c>
      <c r="K132" s="140" t="s">
        <v>1343</v>
      </c>
      <c r="L132" s="338" t="str">
        <f>VLOOKUP(K132,CódigosRetorno!$A$2:$B$2080,2,FALSE)</f>
        <v>El XML no contiene el tag cac:Item/cbc:Description en el detalle de los Items</v>
      </c>
      <c r="M132" s="131" t="s">
        <v>9</v>
      </c>
      <c r="N132" s="222"/>
    </row>
    <row r="133" spans="1:14" ht="36" x14ac:dyDescent="0.3">
      <c r="A133" s="222"/>
      <c r="B133" s="1049"/>
      <c r="C133" s="1044"/>
      <c r="D133" s="1065"/>
      <c r="E133" s="1065"/>
      <c r="F133" s="1065"/>
      <c r="G133" s="1065"/>
      <c r="H133" s="1044"/>
      <c r="I133" s="134" t="s">
        <v>3655</v>
      </c>
      <c r="J133" s="138" t="s">
        <v>6</v>
      </c>
      <c r="K133" s="140" t="s">
        <v>1345</v>
      </c>
      <c r="L133" s="338" t="str">
        <f>VLOOKUP(K133,CódigosRetorno!$A$2:$B$2080,2,FALSE)</f>
        <v>El XML no contiene el tag o no existe informacion de cac:Item/cbc:Description del item</v>
      </c>
      <c r="M133" s="131" t="s">
        <v>9</v>
      </c>
      <c r="N133" s="222"/>
    </row>
    <row r="134" spans="1:14" ht="36" x14ac:dyDescent="0.3">
      <c r="A134" s="222"/>
      <c r="B134" s="1048">
        <f>B132+1</f>
        <v>30</v>
      </c>
      <c r="C134" s="1070" t="s">
        <v>3721</v>
      </c>
      <c r="D134" s="1061" t="s">
        <v>324</v>
      </c>
      <c r="E134" s="1061" t="s">
        <v>140</v>
      </c>
      <c r="F134" s="1061" t="s">
        <v>766</v>
      </c>
      <c r="G134" s="1061" t="s">
        <v>767</v>
      </c>
      <c r="H134" s="1043" t="s">
        <v>3722</v>
      </c>
      <c r="I134" s="132" t="s">
        <v>63</v>
      </c>
      <c r="J134" s="138" t="s">
        <v>6</v>
      </c>
      <c r="K134" s="140" t="s">
        <v>1348</v>
      </c>
      <c r="L134" s="338" t="str">
        <f>VLOOKUP(K134,CódigosRetorno!$A$2:$B$2080,2,FALSE)</f>
        <v>El XML no contiene el tag cac:Price/cbc:PriceAmount en el detalle de los Items</v>
      </c>
      <c r="M134" s="131" t="s">
        <v>9</v>
      </c>
      <c r="N134" s="222"/>
    </row>
    <row r="135" spans="1:14" ht="48" x14ac:dyDescent="0.3">
      <c r="A135" s="222"/>
      <c r="B135" s="1057"/>
      <c r="C135" s="1071"/>
      <c r="D135" s="1062"/>
      <c r="E135" s="1062"/>
      <c r="F135" s="1062"/>
      <c r="G135" s="1065"/>
      <c r="H135" s="1044"/>
      <c r="I135" s="132" t="s">
        <v>8058</v>
      </c>
      <c r="J135" s="138" t="s">
        <v>6</v>
      </c>
      <c r="K135" s="140" t="s">
        <v>1350</v>
      </c>
      <c r="L135" s="338" t="str">
        <f>VLOOKUP(K135,CódigosRetorno!$A$2:$B$2080,2,FALSE)</f>
        <v>El dato ingresado en PriceAmount del Valor de venta unitario por item no cumple con el formato establecido</v>
      </c>
      <c r="M135" s="131" t="s">
        <v>9</v>
      </c>
      <c r="N135" s="222"/>
    </row>
    <row r="136" spans="1:14" ht="24" x14ac:dyDescent="0.3">
      <c r="A136" s="222"/>
      <c r="B136" s="1049"/>
      <c r="C136" s="1072"/>
      <c r="D136" s="1065"/>
      <c r="E136" s="1065"/>
      <c r="F136" s="1065"/>
      <c r="G136" s="124" t="s">
        <v>3218</v>
      </c>
      <c r="H136" s="91" t="s">
        <v>1353</v>
      </c>
      <c r="I136" s="134" t="s">
        <v>3678</v>
      </c>
      <c r="J136" s="138" t="s">
        <v>6</v>
      </c>
      <c r="K136" s="140" t="s">
        <v>3314</v>
      </c>
      <c r="L136" s="338" t="str">
        <f>VLOOKUP(K136,CódigosRetorno!$A$2:$B$2080,2,FALSE)</f>
        <v>La moneda debe ser la misma en todo el documento</v>
      </c>
      <c r="M136" s="131" t="s">
        <v>1080</v>
      </c>
      <c r="N136" s="222"/>
    </row>
    <row r="137" spans="1:14" ht="36" x14ac:dyDescent="0.3">
      <c r="A137" s="222"/>
      <c r="B137" s="1048">
        <f>B134+1</f>
        <v>31</v>
      </c>
      <c r="C137" s="1070" t="s">
        <v>3723</v>
      </c>
      <c r="D137" s="1061" t="s">
        <v>324</v>
      </c>
      <c r="E137" s="1061" t="s">
        <v>140</v>
      </c>
      <c r="F137" s="1061" t="s">
        <v>295</v>
      </c>
      <c r="G137" s="1061" t="s">
        <v>296</v>
      </c>
      <c r="H137" s="1043" t="s">
        <v>3580</v>
      </c>
      <c r="I137" s="132" t="s">
        <v>1396</v>
      </c>
      <c r="J137" s="138" t="s">
        <v>6</v>
      </c>
      <c r="K137" s="140" t="s">
        <v>3581</v>
      </c>
      <c r="L137" s="338" t="str">
        <f>VLOOKUP(K137,CódigosRetorno!$A$2:$B$2080,2,FALSE)</f>
        <v>El dato ingresado en el tag /cac:SubInvoiceLine/cbc:LineExtensionAmount no cumple con el formato establecido</v>
      </c>
      <c r="M137" s="131" t="s">
        <v>9</v>
      </c>
      <c r="N137" s="222"/>
    </row>
    <row r="138" spans="1:14" ht="60" x14ac:dyDescent="0.3">
      <c r="A138" s="222"/>
      <c r="B138" s="1057"/>
      <c r="C138" s="1071"/>
      <c r="D138" s="1062"/>
      <c r="E138" s="1062"/>
      <c r="F138" s="1062"/>
      <c r="G138" s="1065"/>
      <c r="H138" s="1044"/>
      <c r="I138" s="132" t="s">
        <v>3724</v>
      </c>
      <c r="J138" s="138" t="s">
        <v>203</v>
      </c>
      <c r="K138" s="140" t="s">
        <v>3725</v>
      </c>
      <c r="L138" s="338" t="str">
        <f>VLOOKUP(K138,CódigosRetorno!$A$2:$B$2080,2,FALSE)</f>
        <v>El importe del campo /cac:InvoiceLine/cac:SubInvoiceLine/cbc:LineExtensionAmount no coincide con el valor calculado</v>
      </c>
      <c r="M138" s="131" t="s">
        <v>9</v>
      </c>
      <c r="N138" s="222"/>
    </row>
    <row r="139" spans="1:14" ht="24" x14ac:dyDescent="0.3">
      <c r="A139" s="222"/>
      <c r="B139" s="1049"/>
      <c r="C139" s="1072"/>
      <c r="D139" s="1065"/>
      <c r="E139" s="1065"/>
      <c r="F139" s="1065"/>
      <c r="G139" s="124" t="s">
        <v>3218</v>
      </c>
      <c r="H139" s="91" t="s">
        <v>1353</v>
      </c>
      <c r="I139" s="134" t="s">
        <v>3678</v>
      </c>
      <c r="J139" s="138" t="s">
        <v>6</v>
      </c>
      <c r="K139" s="140" t="s">
        <v>3314</v>
      </c>
      <c r="L139" s="338" t="str">
        <f>VLOOKUP(K139,CódigosRetorno!$A$2:$B$2080,2,FALSE)</f>
        <v>La moneda debe ser la misma en todo el documento</v>
      </c>
      <c r="M139" s="131" t="s">
        <v>1080</v>
      </c>
      <c r="N139" s="222"/>
    </row>
    <row r="140" spans="1:14" ht="24" x14ac:dyDescent="0.3">
      <c r="A140" s="222"/>
      <c r="B140" s="1048">
        <f>B137+1</f>
        <v>32</v>
      </c>
      <c r="C140" s="1043" t="s">
        <v>3726</v>
      </c>
      <c r="D140" s="1061" t="s">
        <v>324</v>
      </c>
      <c r="E140" s="1061" t="s">
        <v>140</v>
      </c>
      <c r="F140" s="1061" t="s">
        <v>295</v>
      </c>
      <c r="G140" s="1061" t="s">
        <v>296</v>
      </c>
      <c r="H140" s="1043" t="s">
        <v>3727</v>
      </c>
      <c r="I140" s="134" t="s">
        <v>3728</v>
      </c>
      <c r="J140" s="124" t="s">
        <v>6</v>
      </c>
      <c r="K140" s="140" t="s">
        <v>3729</v>
      </c>
      <c r="L140" s="338" t="str">
        <f>VLOOKUP(K140,CódigosRetorno!$A$2:$B$2080,2,FALSE)</f>
        <v>No existe el tag cac:TaxTotal en el /Invoice/cac:InvoiceLine/cac:SubInvoiceLine</v>
      </c>
      <c r="M140" s="131"/>
      <c r="N140" s="222"/>
    </row>
    <row r="141" spans="1:14" ht="24" x14ac:dyDescent="0.3">
      <c r="A141" s="222"/>
      <c r="B141" s="1057"/>
      <c r="C141" s="1058"/>
      <c r="D141" s="1062"/>
      <c r="E141" s="1062"/>
      <c r="F141" s="1062"/>
      <c r="G141" s="1062"/>
      <c r="H141" s="1058"/>
      <c r="I141" s="132" t="s">
        <v>3730</v>
      </c>
      <c r="J141" s="124" t="s">
        <v>6</v>
      </c>
      <c r="K141" s="77" t="s">
        <v>3731</v>
      </c>
      <c r="L141" s="338" t="str">
        <f>VLOOKUP(K141,CódigosRetorno!$A$2:$B$2080,2,FALSE)</f>
        <v>El tag cac:TaxTotal no debe repetirse en el /Invoice/cac:InvoiceLine/cac:SubInvoiceLine</v>
      </c>
      <c r="M141" s="131"/>
      <c r="N141" s="222"/>
    </row>
    <row r="142" spans="1:14" ht="36" x14ac:dyDescent="0.3">
      <c r="A142" s="222"/>
      <c r="B142" s="1057"/>
      <c r="C142" s="1058"/>
      <c r="D142" s="1062"/>
      <c r="E142" s="1062"/>
      <c r="F142" s="1062"/>
      <c r="G142" s="1062"/>
      <c r="H142" s="1058"/>
      <c r="I142" s="132" t="s">
        <v>1382</v>
      </c>
      <c r="J142" s="124" t="s">
        <v>6</v>
      </c>
      <c r="K142" s="138" t="s">
        <v>3732</v>
      </c>
      <c r="L142" s="338" t="str">
        <f>VLOOKUP(K142,CódigosRetorno!$A$2:$B$2080,2,FALSE)</f>
        <v>El dato ingresado en el tag /cac:SubInvoiceLine/cac:TaxTotal/cbc:TaxAmount no cumple el formato establecido</v>
      </c>
      <c r="M142" s="131"/>
      <c r="N142" s="222"/>
    </row>
    <row r="143" spans="1:14" ht="36" x14ac:dyDescent="0.3">
      <c r="A143" s="222"/>
      <c r="B143" s="1057"/>
      <c r="C143" s="1058"/>
      <c r="D143" s="1062"/>
      <c r="E143" s="1062"/>
      <c r="F143" s="1062"/>
      <c r="G143" s="1062"/>
      <c r="H143" s="1058"/>
      <c r="I143" s="132" t="s">
        <v>3733</v>
      </c>
      <c r="J143" s="124" t="s">
        <v>203</v>
      </c>
      <c r="K143" s="138" t="s">
        <v>3734</v>
      </c>
      <c r="L143" s="338" t="str">
        <f>VLOOKUP(K143,CódigosRetorno!$A$2:$B$2080,2,FALSE)</f>
        <v>El importe del campo /cac:SubInvoiceLine/cac:TaxTotal/cbc:TaxAmount no coincide con el valor calculado</v>
      </c>
      <c r="M143" s="131"/>
      <c r="N143" s="222"/>
    </row>
    <row r="144" spans="1:14" ht="24" x14ac:dyDescent="0.3">
      <c r="A144" s="222"/>
      <c r="B144" s="1049"/>
      <c r="C144" s="1044"/>
      <c r="D144" s="1065"/>
      <c r="E144" s="1065"/>
      <c r="F144" s="131" t="s">
        <v>141</v>
      </c>
      <c r="G144" s="124" t="s">
        <v>3218</v>
      </c>
      <c r="H144" s="139" t="s">
        <v>1353</v>
      </c>
      <c r="I144" s="134" t="s">
        <v>3678</v>
      </c>
      <c r="J144" s="138" t="s">
        <v>6</v>
      </c>
      <c r="K144" s="140" t="s">
        <v>3314</v>
      </c>
      <c r="L144" s="338" t="str">
        <f>VLOOKUP(K144,CódigosRetorno!$A$2:$B$2080,2,FALSE)</f>
        <v>La moneda debe ser la misma en todo el documento</v>
      </c>
      <c r="M144" s="131" t="s">
        <v>1080</v>
      </c>
      <c r="N144" s="222"/>
    </row>
    <row r="145" spans="1:14" ht="48" x14ac:dyDescent="0.3">
      <c r="A145" s="222"/>
      <c r="B145" s="1048">
        <f>B140+1</f>
        <v>33</v>
      </c>
      <c r="C145" s="1070" t="s">
        <v>3735</v>
      </c>
      <c r="D145" s="1061" t="s">
        <v>324</v>
      </c>
      <c r="E145" s="1061" t="s">
        <v>179</v>
      </c>
      <c r="F145" s="124" t="s">
        <v>295</v>
      </c>
      <c r="G145" s="124" t="s">
        <v>296</v>
      </c>
      <c r="H145" s="134" t="s">
        <v>3736</v>
      </c>
      <c r="I145" s="132" t="s">
        <v>1396</v>
      </c>
      <c r="J145" s="138" t="s">
        <v>6</v>
      </c>
      <c r="K145" s="140" t="s">
        <v>3586</v>
      </c>
      <c r="L145" s="338" t="str">
        <f>VLOOKUP(K145,CódigosRetorno!$A$2:$B$2080,2,FALSE)</f>
        <v xml:space="preserve">El dato ingresado en el tag /cac:SubInvoiceLine/cac:TaxTotal/cac:TaxSubtotal/cbc:TaxAmount no cumple el formato establecido </v>
      </c>
      <c r="M145" s="141" t="s">
        <v>9</v>
      </c>
      <c r="N145" s="222"/>
    </row>
    <row r="146" spans="1:14" ht="24" x14ac:dyDescent="0.3">
      <c r="A146" s="222"/>
      <c r="B146" s="1057"/>
      <c r="C146" s="1071"/>
      <c r="D146" s="1062"/>
      <c r="E146" s="1062"/>
      <c r="F146" s="131" t="s">
        <v>141</v>
      </c>
      <c r="G146" s="124" t="s">
        <v>3218</v>
      </c>
      <c r="H146" s="139" t="s">
        <v>1353</v>
      </c>
      <c r="I146" s="134" t="s">
        <v>3678</v>
      </c>
      <c r="J146" s="138" t="s">
        <v>6</v>
      </c>
      <c r="K146" s="140" t="s">
        <v>3314</v>
      </c>
      <c r="L146" s="338" t="str">
        <f>VLOOKUP(K146,CódigosRetorno!$A$2:$B$2080,2,FALSE)</f>
        <v>La moneda debe ser la misma en todo el documento</v>
      </c>
      <c r="M146" s="131" t="s">
        <v>1080</v>
      </c>
      <c r="N146" s="222"/>
    </row>
    <row r="147" spans="1:14" ht="24" x14ac:dyDescent="0.3">
      <c r="A147" s="222"/>
      <c r="B147" s="1057"/>
      <c r="C147" s="1071"/>
      <c r="D147" s="1062"/>
      <c r="E147" s="1062"/>
      <c r="F147" s="1061" t="s">
        <v>325</v>
      </c>
      <c r="G147" s="1061" t="s">
        <v>3737</v>
      </c>
      <c r="H147" s="1043" t="s">
        <v>3738</v>
      </c>
      <c r="I147" s="132" t="s">
        <v>3739</v>
      </c>
      <c r="J147" s="138" t="s">
        <v>6</v>
      </c>
      <c r="K147" s="140" t="s">
        <v>1466</v>
      </c>
      <c r="L147" s="338" t="str">
        <f>VLOOKUP(K147,CódigosRetorno!$A$2:$B$2080,2,FALSE)</f>
        <v>Si existe monto de ISC en el ITEM debe especificar el sistema de calculo</v>
      </c>
      <c r="M147" s="141" t="s">
        <v>9</v>
      </c>
      <c r="N147" s="222"/>
    </row>
    <row r="148" spans="1:14" ht="24" x14ac:dyDescent="0.3">
      <c r="A148" s="222"/>
      <c r="B148" s="1057"/>
      <c r="C148" s="1071"/>
      <c r="D148" s="1062"/>
      <c r="E148" s="1062"/>
      <c r="F148" s="1062"/>
      <c r="G148" s="1062"/>
      <c r="H148" s="1058"/>
      <c r="I148" s="132" t="s">
        <v>3740</v>
      </c>
      <c r="J148" s="138" t="s">
        <v>6</v>
      </c>
      <c r="K148" s="140" t="s">
        <v>1468</v>
      </c>
      <c r="L148" s="338" t="str">
        <f>VLOOKUP(K148,CódigosRetorno!$A$2:$B$2080,2,FALSE)</f>
        <v>Solo debe consignar sistema de calculo si el tributo es ISC</v>
      </c>
      <c r="M148" s="141" t="s">
        <v>9</v>
      </c>
      <c r="N148" s="222"/>
    </row>
    <row r="149" spans="1:14" ht="36" x14ac:dyDescent="0.3">
      <c r="A149" s="222"/>
      <c r="B149" s="1057"/>
      <c r="C149" s="1071"/>
      <c r="D149" s="1062"/>
      <c r="E149" s="1062"/>
      <c r="F149" s="1065"/>
      <c r="G149" s="1065"/>
      <c r="H149" s="1044"/>
      <c r="I149" s="132" t="s">
        <v>3741</v>
      </c>
      <c r="J149" s="138" t="s">
        <v>6</v>
      </c>
      <c r="K149" s="140" t="s">
        <v>1470</v>
      </c>
      <c r="L149" s="338" t="str">
        <f>VLOOKUP(K149,CódigosRetorno!$A$2:$B$2080,2,FALSE)</f>
        <v>El sistema de calculo del ISC es incorrecto</v>
      </c>
      <c r="M149" s="131" t="s">
        <v>1471</v>
      </c>
      <c r="N149" s="222"/>
    </row>
    <row r="150" spans="1:14" ht="36" x14ac:dyDescent="0.3">
      <c r="A150" s="222"/>
      <c r="B150" s="1057"/>
      <c r="C150" s="1071"/>
      <c r="D150" s="1062"/>
      <c r="E150" s="1062"/>
      <c r="F150" s="1061" t="s">
        <v>655</v>
      </c>
      <c r="G150" s="1061" t="s">
        <v>3690</v>
      </c>
      <c r="H150" s="1043" t="s">
        <v>3742</v>
      </c>
      <c r="I150" s="132" t="s">
        <v>63</v>
      </c>
      <c r="J150" s="138" t="s">
        <v>6</v>
      </c>
      <c r="K150" s="140" t="s">
        <v>3743</v>
      </c>
      <c r="L150" s="338" t="str">
        <f>VLOOKUP(K150,CódigosRetorno!$A$2:$B$2080,2,FALSE)</f>
        <v>El XML no contiene el tag cac:TaxCategory/cac:TaxScheme/cbc:ID del /cac:SubInvoiceLine</v>
      </c>
      <c r="M150" s="131"/>
      <c r="N150" s="222"/>
    </row>
    <row r="151" spans="1:14" x14ac:dyDescent="0.3">
      <c r="A151" s="222"/>
      <c r="B151" s="1057"/>
      <c r="C151" s="1071"/>
      <c r="D151" s="1062"/>
      <c r="E151" s="1062"/>
      <c r="F151" s="1062"/>
      <c r="G151" s="1062"/>
      <c r="H151" s="1058"/>
      <c r="I151" s="132" t="s">
        <v>3692</v>
      </c>
      <c r="J151" s="138" t="s">
        <v>6</v>
      </c>
      <c r="K151" s="140" t="s">
        <v>1435</v>
      </c>
      <c r="L151" s="338" t="str">
        <f>VLOOKUP(K151,CódigosRetorno!$A$2:$B$2080,2,FALSE)</f>
        <v>El codigo del tributo es invalido</v>
      </c>
      <c r="M151" s="131"/>
      <c r="N151" s="222"/>
    </row>
    <row r="152" spans="1:14" ht="24" x14ac:dyDescent="0.3">
      <c r="A152" s="222"/>
      <c r="B152" s="1057"/>
      <c r="C152" s="1071"/>
      <c r="D152" s="1062"/>
      <c r="E152" s="1062"/>
      <c r="F152" s="1065"/>
      <c r="G152" s="1065"/>
      <c r="H152" s="1044"/>
      <c r="I152" s="132" t="s">
        <v>3693</v>
      </c>
      <c r="J152" s="138" t="s">
        <v>6</v>
      </c>
      <c r="K152" s="140" t="s">
        <v>3744</v>
      </c>
      <c r="L152" s="338" t="str">
        <f>VLOOKUP(K152,CódigosRetorno!$A$2:$B$2080,2,FALSE)</f>
        <v>El código de tributo no debe repetirse a nivel del /cac:SubInvoiceLine</v>
      </c>
      <c r="M152" s="131"/>
      <c r="N152" s="222"/>
    </row>
    <row r="153" spans="1:14" ht="24" x14ac:dyDescent="0.3">
      <c r="A153" s="222"/>
      <c r="B153" s="1057"/>
      <c r="C153" s="1071"/>
      <c r="D153" s="1062"/>
      <c r="E153" s="1062"/>
      <c r="F153" s="1061"/>
      <c r="G153" s="131" t="s">
        <v>1443</v>
      </c>
      <c r="H153" s="134" t="s">
        <v>1113</v>
      </c>
      <c r="I153" s="132" t="s">
        <v>3552</v>
      </c>
      <c r="J153" s="124" t="s">
        <v>203</v>
      </c>
      <c r="K153" s="138" t="s">
        <v>1115</v>
      </c>
      <c r="L153" s="338" t="str">
        <f>VLOOKUP(K153,CódigosRetorno!$A$2:$B$2080,2,FALSE)</f>
        <v>El dato ingresado como atributo @schemeName es incorrecto.</v>
      </c>
      <c r="M153" s="141" t="s">
        <v>9</v>
      </c>
      <c r="N153" s="222"/>
    </row>
    <row r="154" spans="1:14" ht="24" x14ac:dyDescent="0.3">
      <c r="A154" s="222"/>
      <c r="B154" s="1057"/>
      <c r="C154" s="1071"/>
      <c r="D154" s="1062"/>
      <c r="E154" s="1062"/>
      <c r="F154" s="1062"/>
      <c r="G154" s="131" t="s">
        <v>1045</v>
      </c>
      <c r="H154" s="134" t="s">
        <v>1046</v>
      </c>
      <c r="I154" s="132" t="s">
        <v>2609</v>
      </c>
      <c r="J154" s="124" t="s">
        <v>203</v>
      </c>
      <c r="K154" s="138" t="s">
        <v>1048</v>
      </c>
      <c r="L154" s="338" t="str">
        <f>VLOOKUP(K154,CódigosRetorno!$A$2:$B$2080,2,FALSE)</f>
        <v>El dato ingresado como atributo @schemeAgencyName es incorrecto.</v>
      </c>
      <c r="M154" s="141" t="s">
        <v>9</v>
      </c>
      <c r="N154" s="222"/>
    </row>
    <row r="155" spans="1:14" ht="36" x14ac:dyDescent="0.3">
      <c r="A155" s="222"/>
      <c r="B155" s="1049"/>
      <c r="C155" s="1072"/>
      <c r="D155" s="1065"/>
      <c r="E155" s="1065"/>
      <c r="F155" s="1065"/>
      <c r="G155" s="131" t="s">
        <v>1472</v>
      </c>
      <c r="H155" s="139" t="s">
        <v>1117</v>
      </c>
      <c r="I155" s="132" t="s">
        <v>3553</v>
      </c>
      <c r="J155" s="138" t="s">
        <v>203</v>
      </c>
      <c r="K155" s="140" t="s">
        <v>1119</v>
      </c>
      <c r="L155" s="338" t="str">
        <f>VLOOKUP(K155,CódigosRetorno!$A$2:$B$2080,2,FALSE)</f>
        <v>El dato ingresado como atributo @schemeURI es incorrecto.</v>
      </c>
      <c r="M155" s="141" t="s">
        <v>9</v>
      </c>
      <c r="N155" s="222"/>
    </row>
    <row r="156" spans="1:14" ht="48" x14ac:dyDescent="0.3">
      <c r="A156" s="222"/>
      <c r="B156" s="1048">
        <f>B145+1</f>
        <v>34</v>
      </c>
      <c r="C156" s="1070" t="s">
        <v>3745</v>
      </c>
      <c r="D156" s="1061" t="s">
        <v>324</v>
      </c>
      <c r="E156" s="1061" t="s">
        <v>140</v>
      </c>
      <c r="F156" s="124" t="s">
        <v>295</v>
      </c>
      <c r="G156" s="124" t="s">
        <v>296</v>
      </c>
      <c r="H156" s="134" t="s">
        <v>3746</v>
      </c>
      <c r="I156" s="132" t="s">
        <v>1396</v>
      </c>
      <c r="J156" s="138" t="s">
        <v>6</v>
      </c>
      <c r="K156" s="140" t="s">
        <v>3589</v>
      </c>
      <c r="L156" s="338" t="str">
        <f>VLOOKUP(K156,CódigosRetorno!$A$2:$B$2080,2,FALSE)</f>
        <v>El dato ingresado en el tag /cac:SubInvoiceLine/cac:TaxTotal/cac:TaxSubtotal/cbc:TaxableAmount no cumple el formato establecido</v>
      </c>
      <c r="M156" s="141" t="s">
        <v>9</v>
      </c>
      <c r="N156" s="222"/>
    </row>
    <row r="157" spans="1:14" ht="24" x14ac:dyDescent="0.3">
      <c r="A157" s="222"/>
      <c r="B157" s="1057"/>
      <c r="C157" s="1071"/>
      <c r="D157" s="1062"/>
      <c r="E157" s="1062"/>
      <c r="F157" s="131" t="s">
        <v>141</v>
      </c>
      <c r="G157" s="124" t="s">
        <v>3218</v>
      </c>
      <c r="H157" s="139" t="s">
        <v>1353</v>
      </c>
      <c r="I157" s="134" t="s">
        <v>3678</v>
      </c>
      <c r="J157" s="138" t="s">
        <v>6</v>
      </c>
      <c r="K157" s="140" t="s">
        <v>3314</v>
      </c>
      <c r="L157" s="338" t="str">
        <f>VLOOKUP(K157,CódigosRetorno!$A$2:$B$2080,2,FALSE)</f>
        <v>La moneda debe ser la misma en todo el documento</v>
      </c>
      <c r="M157" s="131" t="s">
        <v>1080</v>
      </c>
      <c r="N157" s="222"/>
    </row>
    <row r="158" spans="1:14" ht="48" x14ac:dyDescent="0.3">
      <c r="A158" s="222"/>
      <c r="B158" s="1057"/>
      <c r="C158" s="1071"/>
      <c r="D158" s="1062"/>
      <c r="E158" s="1062"/>
      <c r="F158" s="1061" t="s">
        <v>295</v>
      </c>
      <c r="G158" s="1061" t="s">
        <v>296</v>
      </c>
      <c r="H158" s="1043" t="s">
        <v>3736</v>
      </c>
      <c r="I158" s="132" t="s">
        <v>1396</v>
      </c>
      <c r="J158" s="138" t="s">
        <v>6</v>
      </c>
      <c r="K158" s="140" t="s">
        <v>3586</v>
      </c>
      <c r="L158" s="338" t="str">
        <f>VLOOKUP(K158,CódigosRetorno!$A$2:$B$2080,2,FALSE)</f>
        <v xml:space="preserve">El dato ingresado en el tag /cac:SubInvoiceLine/cac:TaxTotal/cac:TaxSubtotal/cbc:TaxAmount no cumple el formato establecido </v>
      </c>
      <c r="M158" s="141" t="s">
        <v>9</v>
      </c>
      <c r="N158" s="222"/>
    </row>
    <row r="159" spans="1:14" ht="36" x14ac:dyDescent="0.3">
      <c r="A159" s="222"/>
      <c r="B159" s="1057"/>
      <c r="C159" s="1071"/>
      <c r="D159" s="1062"/>
      <c r="E159" s="1062"/>
      <c r="F159" s="1062"/>
      <c r="G159" s="1062"/>
      <c r="H159" s="1058"/>
      <c r="I159" s="132" t="s">
        <v>3747</v>
      </c>
      <c r="J159" s="138" t="s">
        <v>203</v>
      </c>
      <c r="K159" s="140" t="s">
        <v>3592</v>
      </c>
      <c r="L159" s="338" t="str">
        <f>VLOOKUP(K159,CódigosRetorno!$A$2:$B$2080,2,FALSE)</f>
        <v>El monto de IGV a nivel de /cac:SubInvoiceLine no coincide con el valor calculado</v>
      </c>
      <c r="M159" s="141" t="s">
        <v>9</v>
      </c>
      <c r="N159" s="222"/>
    </row>
    <row r="160" spans="1:14" ht="24" x14ac:dyDescent="0.3">
      <c r="A160" s="222"/>
      <c r="B160" s="1057"/>
      <c r="C160" s="1071"/>
      <c r="D160" s="1062"/>
      <c r="E160" s="1062"/>
      <c r="F160" s="1065"/>
      <c r="G160" s="1065"/>
      <c r="H160" s="1044"/>
      <c r="I160" s="132" t="s">
        <v>3748</v>
      </c>
      <c r="J160" s="138" t="s">
        <v>203</v>
      </c>
      <c r="K160" s="140" t="s">
        <v>3592</v>
      </c>
      <c r="L160" s="338" t="str">
        <f>VLOOKUP(K160,CódigosRetorno!$A$2:$B$2080,2,FALSE)</f>
        <v>El monto de IGV a nivel de /cac:SubInvoiceLine no coincide con el valor calculado</v>
      </c>
      <c r="M160" s="141" t="s">
        <v>9</v>
      </c>
      <c r="N160" s="222"/>
    </row>
    <row r="161" spans="1:14" ht="24" x14ac:dyDescent="0.3">
      <c r="A161" s="222"/>
      <c r="B161" s="1057"/>
      <c r="C161" s="1071"/>
      <c r="D161" s="1062"/>
      <c r="E161" s="1062"/>
      <c r="F161" s="131" t="s">
        <v>141</v>
      </c>
      <c r="G161" s="124" t="s">
        <v>3218</v>
      </c>
      <c r="H161" s="139" t="s">
        <v>1353</v>
      </c>
      <c r="I161" s="134" t="s">
        <v>3678</v>
      </c>
      <c r="J161" s="138" t="s">
        <v>6</v>
      </c>
      <c r="K161" s="140" t="s">
        <v>3314</v>
      </c>
      <c r="L161" s="338" t="str">
        <f>VLOOKUP(K161,CódigosRetorno!$A$2:$B$2080,2,FALSE)</f>
        <v>La moneda debe ser la misma en todo el documento</v>
      </c>
      <c r="M161" s="131" t="s">
        <v>1080</v>
      </c>
      <c r="N161" s="222"/>
    </row>
    <row r="162" spans="1:14" ht="36" x14ac:dyDescent="0.3">
      <c r="A162" s="222"/>
      <c r="B162" s="1057"/>
      <c r="C162" s="1071"/>
      <c r="D162" s="1062"/>
      <c r="E162" s="1062"/>
      <c r="F162" s="124" t="s">
        <v>325</v>
      </c>
      <c r="G162" s="124" t="s">
        <v>3360</v>
      </c>
      <c r="H162" s="134" t="s">
        <v>3749</v>
      </c>
      <c r="I162" s="132" t="s">
        <v>3750</v>
      </c>
      <c r="J162" s="138" t="s">
        <v>6</v>
      </c>
      <c r="K162" s="140" t="s">
        <v>1423</v>
      </c>
      <c r="L162" s="338" t="str">
        <f>VLOOKUP(K162,CódigosRetorno!$A$2:$B$2080,2,FALSE)</f>
        <v>El tipo de afectacion del IGV es incorrecto</v>
      </c>
      <c r="M162" s="131" t="s">
        <v>1424</v>
      </c>
      <c r="N162" s="222"/>
    </row>
    <row r="163" spans="1:14" ht="36" x14ac:dyDescent="0.3">
      <c r="A163" s="222"/>
      <c r="B163" s="1057"/>
      <c r="C163" s="1071"/>
      <c r="D163" s="1062"/>
      <c r="E163" s="1062"/>
      <c r="F163" s="1061" t="s">
        <v>655</v>
      </c>
      <c r="G163" s="1048" t="s">
        <v>3698</v>
      </c>
      <c r="H163" s="1043" t="s">
        <v>3742</v>
      </c>
      <c r="I163" s="128" t="s">
        <v>3751</v>
      </c>
      <c r="J163" s="319" t="s">
        <v>6</v>
      </c>
      <c r="K163" s="137" t="s">
        <v>3752</v>
      </c>
      <c r="L163" s="338" t="str">
        <f>VLOOKUP(K163,CódigosRetorno!$A$2:$B$2080,2,FALSE)</f>
        <v>El XML debe contener al menos un tributo de IGV en el /cac:SubInvoiceLine</v>
      </c>
      <c r="M163" s="131"/>
      <c r="N163" s="222"/>
    </row>
    <row r="164" spans="1:14" ht="36" x14ac:dyDescent="0.3">
      <c r="A164" s="222"/>
      <c r="B164" s="1057"/>
      <c r="C164" s="1071"/>
      <c r="D164" s="1062"/>
      <c r="E164" s="1062"/>
      <c r="F164" s="1062"/>
      <c r="G164" s="1062"/>
      <c r="H164" s="1058"/>
      <c r="I164" s="132" t="s">
        <v>63</v>
      </c>
      <c r="J164" s="138" t="s">
        <v>6</v>
      </c>
      <c r="K164" s="140" t="s">
        <v>3743</v>
      </c>
      <c r="L164" s="338" t="str">
        <f>VLOOKUP(K164,CódigosRetorno!$A$2:$B$2080,2,FALSE)</f>
        <v>El XML no contiene el tag cac:TaxCategory/cac:TaxScheme/cbc:ID del /cac:SubInvoiceLine</v>
      </c>
      <c r="M164" s="131"/>
      <c r="N164" s="222"/>
    </row>
    <row r="165" spans="1:14" x14ac:dyDescent="0.3">
      <c r="A165" s="222"/>
      <c r="B165" s="1057"/>
      <c r="C165" s="1071"/>
      <c r="D165" s="1062"/>
      <c r="E165" s="1062"/>
      <c r="F165" s="1062"/>
      <c r="G165" s="1062"/>
      <c r="H165" s="1058"/>
      <c r="I165" s="132" t="s">
        <v>3692</v>
      </c>
      <c r="J165" s="138" t="s">
        <v>6</v>
      </c>
      <c r="K165" s="140" t="s">
        <v>1435</v>
      </c>
      <c r="L165" s="338" t="str">
        <f>VLOOKUP(K165,CódigosRetorno!$A$2:$B$2080,2,FALSE)</f>
        <v>El codigo del tributo es invalido</v>
      </c>
      <c r="M165" s="131"/>
      <c r="N165" s="222"/>
    </row>
    <row r="166" spans="1:14" ht="24" x14ac:dyDescent="0.3">
      <c r="A166" s="222"/>
      <c r="B166" s="1057"/>
      <c r="C166" s="1071"/>
      <c r="D166" s="1062"/>
      <c r="E166" s="1065"/>
      <c r="F166" s="1065"/>
      <c r="G166" s="1065"/>
      <c r="H166" s="1044"/>
      <c r="I166" s="132" t="s">
        <v>3594</v>
      </c>
      <c r="J166" s="320" t="s">
        <v>6</v>
      </c>
      <c r="K166" s="140" t="s">
        <v>3744</v>
      </c>
      <c r="L166" s="338" t="str">
        <f>VLOOKUP(K166,CódigosRetorno!$A$2:$B$2080,2,FALSE)</f>
        <v>El código de tributo no debe repetirse a nivel del /cac:SubInvoiceLine</v>
      </c>
      <c r="M166" s="131"/>
      <c r="N166" s="222"/>
    </row>
    <row r="167" spans="1:14" ht="24" x14ac:dyDescent="0.3">
      <c r="A167" s="222"/>
      <c r="B167" s="1057"/>
      <c r="C167" s="1071"/>
      <c r="D167" s="1062"/>
      <c r="E167" s="1061" t="s">
        <v>179</v>
      </c>
      <c r="F167" s="1061"/>
      <c r="G167" s="131" t="s">
        <v>1443</v>
      </c>
      <c r="H167" s="134" t="s">
        <v>1113</v>
      </c>
      <c r="I167" s="132" t="s">
        <v>3552</v>
      </c>
      <c r="J167" s="124" t="s">
        <v>203</v>
      </c>
      <c r="K167" s="138" t="s">
        <v>1115</v>
      </c>
      <c r="L167" s="338" t="str">
        <f>VLOOKUP(K167,CódigosRetorno!$A$2:$B$2080,2,FALSE)</f>
        <v>El dato ingresado como atributo @schemeName es incorrecto.</v>
      </c>
      <c r="M167" s="141" t="s">
        <v>9</v>
      </c>
      <c r="N167" s="222"/>
    </row>
    <row r="168" spans="1:14" ht="24" x14ac:dyDescent="0.3">
      <c r="A168" s="222"/>
      <c r="B168" s="1057"/>
      <c r="C168" s="1071"/>
      <c r="D168" s="1062"/>
      <c r="E168" s="1062"/>
      <c r="F168" s="1062"/>
      <c r="G168" s="131" t="s">
        <v>1045</v>
      </c>
      <c r="H168" s="134" t="s">
        <v>1046</v>
      </c>
      <c r="I168" s="132" t="s">
        <v>2609</v>
      </c>
      <c r="J168" s="124" t="s">
        <v>203</v>
      </c>
      <c r="K168" s="138" t="s">
        <v>1048</v>
      </c>
      <c r="L168" s="338" t="str">
        <f>VLOOKUP(K168,CódigosRetorno!$A$2:$B$2080,2,FALSE)</f>
        <v>El dato ingresado como atributo @schemeAgencyName es incorrecto.</v>
      </c>
      <c r="M168" s="141" t="s">
        <v>9</v>
      </c>
      <c r="N168" s="222"/>
    </row>
    <row r="169" spans="1:14" ht="36" x14ac:dyDescent="0.3">
      <c r="A169" s="222"/>
      <c r="B169" s="1049"/>
      <c r="C169" s="1072"/>
      <c r="D169" s="1065"/>
      <c r="E169" s="1065"/>
      <c r="F169" s="1065"/>
      <c r="G169" s="131" t="s">
        <v>1472</v>
      </c>
      <c r="H169" s="139" t="s">
        <v>1117</v>
      </c>
      <c r="I169" s="132" t="s">
        <v>3553</v>
      </c>
      <c r="J169" s="138" t="s">
        <v>203</v>
      </c>
      <c r="K169" s="140" t="s">
        <v>1119</v>
      </c>
      <c r="L169" s="338" t="str">
        <f>VLOOKUP(K169,CódigosRetorno!$A$2:$B$2080,2,FALSE)</f>
        <v>El dato ingresado como atributo @schemeURI es incorrecto.</v>
      </c>
      <c r="M169" s="141" t="s">
        <v>9</v>
      </c>
      <c r="N169" s="222"/>
    </row>
    <row r="170" spans="1:14" ht="36" x14ac:dyDescent="0.3">
      <c r="A170" s="222"/>
      <c r="B170" s="1048">
        <f>B156+1</f>
        <v>35</v>
      </c>
      <c r="C170" s="1070" t="s">
        <v>3753</v>
      </c>
      <c r="D170" s="1061" t="s">
        <v>324</v>
      </c>
      <c r="E170" s="1061" t="s">
        <v>179</v>
      </c>
      <c r="F170" s="124" t="s">
        <v>218</v>
      </c>
      <c r="G170" s="124"/>
      <c r="H170" s="134" t="s">
        <v>3754</v>
      </c>
      <c r="I170" s="134" t="s">
        <v>3487</v>
      </c>
      <c r="J170" s="124"/>
      <c r="K170" s="140" t="s">
        <v>9</v>
      </c>
      <c r="L170" s="338" t="str">
        <f>VLOOKUP(K170,CódigosRetorno!$A$2:$B$2080,2,FALSE)</f>
        <v>-</v>
      </c>
      <c r="M170" s="131" t="s">
        <v>9</v>
      </c>
      <c r="N170" s="222"/>
    </row>
    <row r="171" spans="1:14" ht="36" x14ac:dyDescent="0.3">
      <c r="A171" s="222"/>
      <c r="B171" s="1057"/>
      <c r="C171" s="1071"/>
      <c r="D171" s="1062"/>
      <c r="E171" s="1062"/>
      <c r="F171" s="1061" t="s">
        <v>967</v>
      </c>
      <c r="G171" s="1061" t="s">
        <v>1503</v>
      </c>
      <c r="H171" s="1043" t="s">
        <v>3755</v>
      </c>
      <c r="I171" s="132" t="s">
        <v>3756</v>
      </c>
      <c r="J171" s="138" t="s">
        <v>6</v>
      </c>
      <c r="K171" s="140" t="s">
        <v>3757</v>
      </c>
      <c r="L171" s="338" t="str">
        <f>VLOOKUP(K171,CódigosRetorno!$A$2:$B$2080,2,FALSE)</f>
        <v>El dato ingresado como indicador de cargo/descuento a nivel de /cac:SubInvoiceLine no corresponde al valor esperado</v>
      </c>
      <c r="M171" s="131"/>
      <c r="N171" s="222"/>
    </row>
    <row r="172" spans="1:14" ht="36" x14ac:dyDescent="0.3">
      <c r="A172" s="222"/>
      <c r="B172" s="1057"/>
      <c r="C172" s="1071"/>
      <c r="D172" s="1062"/>
      <c r="E172" s="1062"/>
      <c r="F172" s="1065"/>
      <c r="G172" s="1065"/>
      <c r="H172" s="1044"/>
      <c r="I172" s="132" t="s">
        <v>3758</v>
      </c>
      <c r="J172" s="138" t="s">
        <v>6</v>
      </c>
      <c r="K172" s="140" t="s">
        <v>3757</v>
      </c>
      <c r="L172" s="338" t="str">
        <f>VLOOKUP(K172,CódigosRetorno!$A$2:$B$2080,2,FALSE)</f>
        <v>El dato ingresado como indicador de cargo/descuento a nivel de /cac:SubInvoiceLine no corresponde al valor esperado</v>
      </c>
      <c r="M172" s="131"/>
      <c r="N172" s="222"/>
    </row>
    <row r="173" spans="1:14" ht="36" x14ac:dyDescent="0.3">
      <c r="A173" s="222"/>
      <c r="B173" s="1057"/>
      <c r="C173" s="1071"/>
      <c r="D173" s="1062"/>
      <c r="E173" s="1062"/>
      <c r="F173" s="1061" t="s">
        <v>325</v>
      </c>
      <c r="G173" s="1061"/>
      <c r="H173" s="1043" t="s">
        <v>3759</v>
      </c>
      <c r="I173" s="132" t="s">
        <v>1632</v>
      </c>
      <c r="J173" s="138" t="s">
        <v>6</v>
      </c>
      <c r="K173" s="140" t="s">
        <v>3760</v>
      </c>
      <c r="L173" s="338" t="str">
        <f>VLOOKUP(K173,CódigosRetorno!$A$2:$B$2080,2,FALSE)</f>
        <v>El XML no contiene el tag o no existe informacion de codigo de motivo de cargo/descuento a nivel de /cac:SubInvoiceLine</v>
      </c>
      <c r="M173" s="141" t="s">
        <v>9</v>
      </c>
      <c r="N173" s="222"/>
    </row>
    <row r="174" spans="1:14" ht="24" x14ac:dyDescent="0.3">
      <c r="A174" s="222"/>
      <c r="B174" s="1057"/>
      <c r="C174" s="1071"/>
      <c r="D174" s="1062"/>
      <c r="E174" s="1062"/>
      <c r="F174" s="1065"/>
      <c r="G174" s="1065"/>
      <c r="H174" s="1044"/>
      <c r="I174" s="132" t="s">
        <v>3761</v>
      </c>
      <c r="J174" s="138" t="s">
        <v>203</v>
      </c>
      <c r="K174" s="140" t="s">
        <v>3762</v>
      </c>
      <c r="L174" s="338" t="str">
        <f>VLOOKUP(K174,CódigosRetorno!$A$2:$B$2080,2,FALSE)</f>
        <v>El dato ingresado como cargo/descuento no es valido a nivel de /cac:SubInvoiceLine</v>
      </c>
      <c r="M174" s="131" t="s">
        <v>9</v>
      </c>
      <c r="N174" s="222"/>
    </row>
    <row r="175" spans="1:14" ht="24" x14ac:dyDescent="0.3">
      <c r="A175" s="222"/>
      <c r="B175" s="1057"/>
      <c r="C175" s="1071"/>
      <c r="D175" s="1062"/>
      <c r="E175" s="1062"/>
      <c r="F175" s="1047"/>
      <c r="G175" s="131" t="s">
        <v>1045</v>
      </c>
      <c r="H175" s="132" t="s">
        <v>1065</v>
      </c>
      <c r="I175" s="132" t="s">
        <v>1047</v>
      </c>
      <c r="J175" s="138" t="s">
        <v>203</v>
      </c>
      <c r="K175" s="140" t="s">
        <v>1066</v>
      </c>
      <c r="L175" s="338" t="str">
        <f>VLOOKUP(K175,CódigosRetorno!$A$2:$B$2080,2,FALSE)</f>
        <v>El dato ingresado como atributo @listAgencyName es incorrecto.</v>
      </c>
      <c r="M175" s="141" t="s">
        <v>9</v>
      </c>
      <c r="N175" s="222"/>
    </row>
    <row r="176" spans="1:14" ht="24" x14ac:dyDescent="0.3">
      <c r="A176" s="222"/>
      <c r="B176" s="1057"/>
      <c r="C176" s="1071"/>
      <c r="D176" s="1062"/>
      <c r="E176" s="1062"/>
      <c r="F176" s="1047"/>
      <c r="G176" s="131" t="s">
        <v>1516</v>
      </c>
      <c r="H176" s="132" t="s">
        <v>1068</v>
      </c>
      <c r="I176" s="132" t="s">
        <v>1517</v>
      </c>
      <c r="J176" s="124" t="s">
        <v>203</v>
      </c>
      <c r="K176" s="138" t="s">
        <v>1070</v>
      </c>
      <c r="L176" s="338" t="str">
        <f>VLOOKUP(K176,CódigosRetorno!$A$2:$B$2080,2,FALSE)</f>
        <v>El dato ingresado como atributo @listName es incorrecto.</v>
      </c>
      <c r="M176" s="141" t="s">
        <v>9</v>
      </c>
      <c r="N176" s="222"/>
    </row>
    <row r="177" spans="1:14" ht="36" x14ac:dyDescent="0.3">
      <c r="A177" s="222"/>
      <c r="B177" s="1057"/>
      <c r="C177" s="1071"/>
      <c r="D177" s="1062"/>
      <c r="E177" s="1062"/>
      <c r="F177" s="1047"/>
      <c r="G177" s="131" t="s">
        <v>1518</v>
      </c>
      <c r="H177" s="132" t="s">
        <v>1072</v>
      </c>
      <c r="I177" s="132" t="s">
        <v>1519</v>
      </c>
      <c r="J177" s="138" t="s">
        <v>203</v>
      </c>
      <c r="K177" s="140" t="s">
        <v>1074</v>
      </c>
      <c r="L177" s="338" t="str">
        <f>VLOOKUP(K177,CódigosRetorno!$A$2:$B$2080,2,FALSE)</f>
        <v>El dato ingresado como atributo @listURI es incorrecto.</v>
      </c>
      <c r="M177" s="141" t="s">
        <v>9</v>
      </c>
      <c r="N177" s="222"/>
    </row>
    <row r="178" spans="1:14" ht="36" x14ac:dyDescent="0.3">
      <c r="A178" s="222"/>
      <c r="B178" s="1057"/>
      <c r="C178" s="1071"/>
      <c r="D178" s="1062"/>
      <c r="E178" s="1062"/>
      <c r="F178" s="131" t="s">
        <v>1406</v>
      </c>
      <c r="G178" s="124" t="s">
        <v>1407</v>
      </c>
      <c r="H178" s="132" t="s">
        <v>3763</v>
      </c>
      <c r="I178" s="132" t="s">
        <v>1521</v>
      </c>
      <c r="J178" s="138" t="s">
        <v>6</v>
      </c>
      <c r="K178" s="140" t="s">
        <v>3764</v>
      </c>
      <c r="L178" s="338" t="str">
        <f>VLOOKUP(K178,CódigosRetorno!$A$2:$B$2080,2,FALSE)</f>
        <v>El factor de cargo/descuento a nivel de /cac:SubInvoiceLine no cumple con el formato establecido</v>
      </c>
      <c r="M178" s="141" t="s">
        <v>9</v>
      </c>
      <c r="N178" s="222"/>
    </row>
    <row r="179" spans="1:14" ht="36" x14ac:dyDescent="0.3">
      <c r="A179" s="222"/>
      <c r="B179" s="1057"/>
      <c r="C179" s="1071"/>
      <c r="D179" s="1062"/>
      <c r="E179" s="1062"/>
      <c r="F179" s="1061" t="s">
        <v>766</v>
      </c>
      <c r="G179" s="1061" t="s">
        <v>767</v>
      </c>
      <c r="H179" s="1043" t="s">
        <v>3765</v>
      </c>
      <c r="I179" s="132" t="s">
        <v>1396</v>
      </c>
      <c r="J179" s="138" t="s">
        <v>6</v>
      </c>
      <c r="K179" s="140" t="s">
        <v>3766</v>
      </c>
      <c r="L179" s="338" t="str">
        <f>VLOOKUP(K179,CódigosRetorno!$A$2:$B$2080,2,FALSE)</f>
        <v>El dato ingresado en el tag cac:SubInvoiceLine/cac:Allowancecharge/cbc:Amount no cumple con el formato establecido</v>
      </c>
      <c r="M179" s="131" t="s">
        <v>9</v>
      </c>
      <c r="N179" s="222"/>
    </row>
    <row r="180" spans="1:14" ht="48" x14ac:dyDescent="0.3">
      <c r="A180" s="222"/>
      <c r="B180" s="1057"/>
      <c r="C180" s="1071"/>
      <c r="D180" s="1062"/>
      <c r="E180" s="1062"/>
      <c r="F180" s="1062"/>
      <c r="G180" s="1062"/>
      <c r="H180" s="1058"/>
      <c r="I180" s="132" t="s">
        <v>1525</v>
      </c>
      <c r="J180" s="138" t="s">
        <v>203</v>
      </c>
      <c r="K180" s="140" t="s">
        <v>3767</v>
      </c>
      <c r="L180" s="338" t="str">
        <f>VLOOKUP(K180,CódigosRetorno!$A$2:$B$2080,2,FALSE)</f>
        <v>El valor de cargo/descuento a nivel de /cac:SubInvoiceLine difiere de los importes consignados.</v>
      </c>
      <c r="M180" s="131" t="s">
        <v>9</v>
      </c>
      <c r="N180" s="222"/>
    </row>
    <row r="181" spans="1:14" ht="24" x14ac:dyDescent="0.3">
      <c r="A181" s="222"/>
      <c r="B181" s="1057"/>
      <c r="C181" s="1071"/>
      <c r="D181" s="1062"/>
      <c r="E181" s="1062"/>
      <c r="F181" s="131" t="s">
        <v>141</v>
      </c>
      <c r="G181" s="124" t="s">
        <v>3218</v>
      </c>
      <c r="H181" s="139" t="s">
        <v>1353</v>
      </c>
      <c r="I181" s="134" t="s">
        <v>3678</v>
      </c>
      <c r="J181" s="138" t="s">
        <v>6</v>
      </c>
      <c r="K181" s="140" t="s">
        <v>3314</v>
      </c>
      <c r="L181" s="338" t="str">
        <f>VLOOKUP(K181,CódigosRetorno!$A$2:$B$2080,2,FALSE)</f>
        <v>La moneda debe ser la misma en todo el documento</v>
      </c>
      <c r="M181" s="131" t="s">
        <v>1080</v>
      </c>
      <c r="N181" s="222"/>
    </row>
    <row r="182" spans="1:14" ht="36" x14ac:dyDescent="0.3">
      <c r="A182" s="222"/>
      <c r="B182" s="1057"/>
      <c r="C182" s="1071"/>
      <c r="D182" s="1062"/>
      <c r="E182" s="1062"/>
      <c r="F182" s="271" t="s">
        <v>766</v>
      </c>
      <c r="G182" s="271" t="s">
        <v>767</v>
      </c>
      <c r="H182" s="300" t="s">
        <v>3768</v>
      </c>
      <c r="I182" s="132" t="s">
        <v>1396</v>
      </c>
      <c r="J182" s="138" t="s">
        <v>6</v>
      </c>
      <c r="K182" s="140" t="s">
        <v>3769</v>
      </c>
      <c r="L182" s="338" t="str">
        <f>VLOOKUP(K182,CódigosRetorno!$A$2:$B$2080,2,FALSE)</f>
        <v>El Monto base de cargo/descuento a nivel de /cac:SubInvoiceLine no cumple con el formato establecido</v>
      </c>
      <c r="M182" s="131" t="s">
        <v>9</v>
      </c>
      <c r="N182" s="222"/>
    </row>
    <row r="183" spans="1:14" ht="24" x14ac:dyDescent="0.3">
      <c r="A183" s="222"/>
      <c r="B183" s="1049"/>
      <c r="C183" s="1072"/>
      <c r="D183" s="1065"/>
      <c r="E183" s="1065"/>
      <c r="F183" s="131" t="s">
        <v>141</v>
      </c>
      <c r="G183" s="124" t="s">
        <v>3218</v>
      </c>
      <c r="H183" s="139" t="s">
        <v>1353</v>
      </c>
      <c r="I183" s="134" t="s">
        <v>3678</v>
      </c>
      <c r="J183" s="138" t="s">
        <v>6</v>
      </c>
      <c r="K183" s="140" t="s">
        <v>3314</v>
      </c>
      <c r="L183" s="338" t="str">
        <f>VLOOKUP(K183,CódigosRetorno!$A$2:$B$2080,2,FALSE)</f>
        <v>La moneda debe ser la misma en todo el documento</v>
      </c>
      <c r="M183" s="131" t="s">
        <v>1080</v>
      </c>
      <c r="N183" s="222"/>
    </row>
    <row r="184" spans="1:14" ht="24" x14ac:dyDescent="0.3">
      <c r="A184" s="222"/>
      <c r="B184" s="1114">
        <f>B170+1</f>
        <v>36</v>
      </c>
      <c r="C184" s="1094" t="s">
        <v>3770</v>
      </c>
      <c r="D184" s="1061" t="s">
        <v>324</v>
      </c>
      <c r="E184" s="1061" t="s">
        <v>140</v>
      </c>
      <c r="F184" s="1061" t="s">
        <v>295</v>
      </c>
      <c r="G184" s="1061" t="s">
        <v>296</v>
      </c>
      <c r="H184" s="1043" t="s">
        <v>3596</v>
      </c>
      <c r="I184" s="132" t="s">
        <v>3771</v>
      </c>
      <c r="J184" s="138" t="s">
        <v>6</v>
      </c>
      <c r="K184" s="140" t="s">
        <v>3598</v>
      </c>
      <c r="L184" s="338" t="str">
        <f>VLOOKUP(K184,CódigosRetorno!$A$2:$B$2080,2,FALSE)</f>
        <v>Debe consignar el tag /cac:SubInvoiceLine/cac:ItemPriceExtension</v>
      </c>
      <c r="M184" s="131" t="s">
        <v>9</v>
      </c>
      <c r="N184" s="222"/>
    </row>
    <row r="185" spans="1:14" ht="48" x14ac:dyDescent="0.3">
      <c r="A185" s="222"/>
      <c r="B185" s="1115"/>
      <c r="C185" s="1094"/>
      <c r="D185" s="1062"/>
      <c r="E185" s="1062"/>
      <c r="F185" s="1062"/>
      <c r="G185" s="1062"/>
      <c r="H185" s="1058"/>
      <c r="I185" s="132" t="s">
        <v>1396</v>
      </c>
      <c r="J185" s="138" t="s">
        <v>6</v>
      </c>
      <c r="K185" s="140" t="s">
        <v>3599</v>
      </c>
      <c r="L185" s="338" t="str">
        <f>VLOOKUP(K185,CódigosRetorno!$A$2:$B$2080,2,FALSE)</f>
        <v>El dato ingresado en el tag cac:InvoiceLine/cac:SubInvoiceLine/cac:ItemPriceExtension/cbc:Amount no cumple con el formato establecido</v>
      </c>
      <c r="M185" s="131" t="s">
        <v>9</v>
      </c>
      <c r="N185" s="222"/>
    </row>
    <row r="186" spans="1:14" ht="48" x14ac:dyDescent="0.3">
      <c r="A186" s="222"/>
      <c r="B186" s="1115"/>
      <c r="C186" s="1094"/>
      <c r="D186" s="1062"/>
      <c r="E186" s="1062"/>
      <c r="F186" s="1065"/>
      <c r="G186" s="1065"/>
      <c r="H186" s="1044"/>
      <c r="I186" s="134" t="s">
        <v>3772</v>
      </c>
      <c r="J186" s="138" t="s">
        <v>203</v>
      </c>
      <c r="K186" s="140" t="s">
        <v>3601</v>
      </c>
      <c r="L186" s="338" t="str">
        <f>VLOOKUP(K186,CódigosRetorno!$A$2:$B$2080,2,FALSE)</f>
        <v>El importe del campo /cac:InvoiceLine/cac:SubInvoiceLine/cac:ItemPriceExtension/cbc:Amount no coincide con el valor calculado</v>
      </c>
      <c r="M186" s="131" t="s">
        <v>9</v>
      </c>
      <c r="N186" s="222"/>
    </row>
    <row r="187" spans="1:14" ht="24" x14ac:dyDescent="0.3">
      <c r="A187" s="222"/>
      <c r="B187" s="1116"/>
      <c r="C187" s="1094"/>
      <c r="D187" s="1065"/>
      <c r="E187" s="1065"/>
      <c r="F187" s="131" t="s">
        <v>141</v>
      </c>
      <c r="G187" s="124" t="s">
        <v>3218</v>
      </c>
      <c r="H187" s="139" t="s">
        <v>1353</v>
      </c>
      <c r="I187" s="134" t="s">
        <v>3678</v>
      </c>
      <c r="J187" s="138" t="s">
        <v>6</v>
      </c>
      <c r="K187" s="140" t="s">
        <v>3314</v>
      </c>
      <c r="L187" s="338" t="str">
        <f>VLOOKUP(K187,CódigosRetorno!$A$2:$B$2080,2,FALSE)</f>
        <v>La moneda debe ser la misma en todo el documento</v>
      </c>
      <c r="M187" s="131" t="s">
        <v>1080</v>
      </c>
      <c r="N187" s="222"/>
    </row>
    <row r="188" spans="1:14" x14ac:dyDescent="0.3">
      <c r="A188" s="222"/>
      <c r="B188" s="1214" t="s">
        <v>3773</v>
      </c>
      <c r="C188" s="1215"/>
      <c r="D188" s="1215"/>
      <c r="E188" s="1215"/>
      <c r="F188" s="1215"/>
      <c r="G188" s="1215"/>
      <c r="H188" s="1216"/>
      <c r="I188" s="541"/>
      <c r="J188" s="534"/>
      <c r="K188" s="542" t="s">
        <v>9</v>
      </c>
      <c r="L188" s="518" t="str">
        <f>VLOOKUP(K188,CódigosRetorno!$A$2:$B$2080,2,FALSE)</f>
        <v>-</v>
      </c>
      <c r="M188" s="536"/>
      <c r="N188" s="222"/>
    </row>
    <row r="189" spans="1:14" ht="36" x14ac:dyDescent="0.3">
      <c r="A189" s="222"/>
      <c r="B189" s="1048">
        <f>B184+1</f>
        <v>37</v>
      </c>
      <c r="C189" s="1043" t="s">
        <v>3774</v>
      </c>
      <c r="D189" s="1061" t="s">
        <v>60</v>
      </c>
      <c r="E189" s="1061" t="s">
        <v>140</v>
      </c>
      <c r="F189" s="1061" t="s">
        <v>295</v>
      </c>
      <c r="G189" s="1061" t="s">
        <v>296</v>
      </c>
      <c r="H189" s="1043" t="s">
        <v>1661</v>
      </c>
      <c r="I189" s="307" t="s">
        <v>3527</v>
      </c>
      <c r="J189" s="341" t="s">
        <v>6</v>
      </c>
      <c r="K189" s="309" t="s">
        <v>3622</v>
      </c>
      <c r="L189" s="683" t="str">
        <f>VLOOKUP(K189,CódigosRetorno!$A$2:$B$2080,2,FALSE)</f>
        <v>El XML no contiene el tag cac:LegalMonetaryTotal/cbc:LineExtensionAmount</v>
      </c>
      <c r="M189" s="685"/>
      <c r="N189" s="775"/>
    </row>
    <row r="190" spans="1:14" ht="36" x14ac:dyDescent="0.3">
      <c r="A190" s="222"/>
      <c r="B190" s="1057"/>
      <c r="C190" s="1058"/>
      <c r="D190" s="1062"/>
      <c r="E190" s="1062"/>
      <c r="F190" s="1062"/>
      <c r="G190" s="1062"/>
      <c r="H190" s="1058"/>
      <c r="I190" s="307" t="s">
        <v>3775</v>
      </c>
      <c r="J190" s="341" t="s">
        <v>6</v>
      </c>
      <c r="K190" s="309" t="s">
        <v>3623</v>
      </c>
      <c r="L190" s="683" t="str">
        <f>VLOOKUP(K190,CódigosRetorno!$A$2:$B$2080,2,FALSE)</f>
        <v>El dato ingresado en el tag cac:LegalMonetaryTotal/cbc:LineExtensionAmount no cumple con el formato establecido</v>
      </c>
      <c r="M190" s="685"/>
      <c r="N190" s="775"/>
    </row>
    <row r="191" spans="1:14" ht="24" customHeight="1" x14ac:dyDescent="0.3">
      <c r="A191" s="222"/>
      <c r="B191" s="1057"/>
      <c r="C191" s="1058"/>
      <c r="D191" s="1062"/>
      <c r="E191" s="1062"/>
      <c r="F191" s="1062"/>
      <c r="G191" s="1062"/>
      <c r="H191" s="1058"/>
      <c r="I191" s="691" t="s">
        <v>3776</v>
      </c>
      <c r="J191" s="692" t="s">
        <v>203</v>
      </c>
      <c r="K191" s="693" t="s">
        <v>2539</v>
      </c>
      <c r="L191" s="694" t="str">
        <f>VLOOKUP(K191,CódigosRetorno!$A$2:$B$2080,2,FALSE)</f>
        <v>La sumatoria de valor de venta no corresponde a los importes consignados</v>
      </c>
      <c r="M191" s="647"/>
      <c r="N191" s="775"/>
    </row>
    <row r="192" spans="1:14" ht="24" x14ac:dyDescent="0.3">
      <c r="A192" s="222"/>
      <c r="B192" s="1057"/>
      <c r="C192" s="1058"/>
      <c r="D192" s="1062"/>
      <c r="E192" s="1062"/>
      <c r="F192" s="1062"/>
      <c r="G192" s="1062"/>
      <c r="H192" s="1058"/>
      <c r="I192" s="646" t="s">
        <v>3776</v>
      </c>
      <c r="J192" s="649" t="s">
        <v>6</v>
      </c>
      <c r="K192" s="650" t="s">
        <v>8343</v>
      </c>
      <c r="L192" s="684" t="str">
        <f>VLOOKUP(K192,CódigosRetorno!$A$2:$B$2080,2,FALSE)</f>
        <v>La sumatoria de valor de venta no corresponde a los importes consignados</v>
      </c>
      <c r="M192" s="695"/>
      <c r="N192" s="775"/>
    </row>
    <row r="193" spans="1:14" ht="24" x14ac:dyDescent="0.3">
      <c r="A193" s="222"/>
      <c r="B193" s="1049"/>
      <c r="C193" s="1044"/>
      <c r="D193" s="1065"/>
      <c r="E193" s="1065"/>
      <c r="F193" s="131" t="s">
        <v>141</v>
      </c>
      <c r="G193" s="124" t="s">
        <v>3218</v>
      </c>
      <c r="H193" s="139" t="s">
        <v>1353</v>
      </c>
      <c r="I193" s="197" t="s">
        <v>3678</v>
      </c>
      <c r="J193" s="308" t="s">
        <v>6</v>
      </c>
      <c r="K193" s="309" t="s">
        <v>3314</v>
      </c>
      <c r="L193" s="683" t="str">
        <f>VLOOKUP(K193,CódigosRetorno!$A$2:$B$2080,2,FALSE)</f>
        <v>La moneda debe ser la misma en todo el documento</v>
      </c>
      <c r="M193" s="685" t="s">
        <v>1080</v>
      </c>
      <c r="N193" s="775"/>
    </row>
    <row r="194" spans="1:14" ht="24" x14ac:dyDescent="0.3">
      <c r="A194" s="222"/>
      <c r="B194" s="1048">
        <f>B189+1</f>
        <v>38</v>
      </c>
      <c r="C194" s="1043" t="s">
        <v>3777</v>
      </c>
      <c r="D194" s="1061" t="s">
        <v>60</v>
      </c>
      <c r="E194" s="1061" t="s">
        <v>140</v>
      </c>
      <c r="F194" s="1061" t="s">
        <v>295</v>
      </c>
      <c r="G194" s="1061" t="s">
        <v>296</v>
      </c>
      <c r="H194" s="1043" t="s">
        <v>3778</v>
      </c>
      <c r="I194" s="643" t="s">
        <v>1396</v>
      </c>
      <c r="J194" s="644" t="s">
        <v>6</v>
      </c>
      <c r="K194" s="687" t="s">
        <v>983</v>
      </c>
      <c r="L194" s="683" t="str">
        <f>VLOOKUP(K194,CódigosRetorno!$A$2:$B$2080,2,FALSE)</f>
        <v>El dato ingresado en TaxAmount no cumple con el formato establecido</v>
      </c>
      <c r="M194" s="685"/>
      <c r="N194" s="775"/>
    </row>
    <row r="195" spans="1:14" ht="48" x14ac:dyDescent="0.3">
      <c r="A195" s="222"/>
      <c r="B195" s="1057"/>
      <c r="C195" s="1058"/>
      <c r="D195" s="1062"/>
      <c r="E195" s="1062"/>
      <c r="F195" s="1062"/>
      <c r="G195" s="1062"/>
      <c r="H195" s="1058"/>
      <c r="I195" s="696" t="s">
        <v>3779</v>
      </c>
      <c r="J195" s="697" t="s">
        <v>203</v>
      </c>
      <c r="K195" s="698" t="s">
        <v>2511</v>
      </c>
      <c r="L195" s="694" t="str">
        <f>VLOOKUP(K195,CódigosRetorno!$A$2:$B$2080,2,FALSE)</f>
        <v>El cálculo del IGV es Incorrecto</v>
      </c>
      <c r="M195" s="647"/>
      <c r="N195" s="775"/>
    </row>
    <row r="196" spans="1:14" ht="48" x14ac:dyDescent="0.3">
      <c r="A196" s="222"/>
      <c r="B196" s="1057"/>
      <c r="C196" s="1058"/>
      <c r="D196" s="1062"/>
      <c r="E196" s="1062"/>
      <c r="F196" s="1065"/>
      <c r="G196" s="1065"/>
      <c r="H196" s="1044"/>
      <c r="I196" s="659" t="s">
        <v>3779</v>
      </c>
      <c r="J196" s="649" t="s">
        <v>6</v>
      </c>
      <c r="K196" s="650" t="s">
        <v>8344</v>
      </c>
      <c r="L196" s="684" t="str">
        <f>VLOOKUP(K196,CódigosRetorno!$A$2:$B$2080,2,FALSE)</f>
        <v>El cálculo del IGV es Incorrecto</v>
      </c>
      <c r="M196" s="647"/>
      <c r="N196" s="775"/>
    </row>
    <row r="197" spans="1:14" ht="24" x14ac:dyDescent="0.3">
      <c r="A197" s="222"/>
      <c r="B197" s="1057"/>
      <c r="C197" s="1058"/>
      <c r="D197" s="1062"/>
      <c r="E197" s="1062"/>
      <c r="F197" s="131" t="s">
        <v>141</v>
      </c>
      <c r="G197" s="124" t="s">
        <v>3218</v>
      </c>
      <c r="H197" s="139" t="s">
        <v>1353</v>
      </c>
      <c r="I197" s="197" t="s">
        <v>3678</v>
      </c>
      <c r="J197" s="341" t="s">
        <v>6</v>
      </c>
      <c r="K197" s="309" t="s">
        <v>3314</v>
      </c>
      <c r="L197" s="683" t="str">
        <f>VLOOKUP(K197,CódigosRetorno!$A$2:$B$2080,2,FALSE)</f>
        <v>La moneda debe ser la misma en todo el documento</v>
      </c>
      <c r="M197" s="685" t="s">
        <v>1080</v>
      </c>
      <c r="N197" s="775"/>
    </row>
    <row r="198" spans="1:14" ht="56.55" customHeight="1" x14ac:dyDescent="0.3">
      <c r="A198" s="222"/>
      <c r="B198" s="1057"/>
      <c r="C198" s="1058"/>
      <c r="D198" s="1062"/>
      <c r="E198" s="1062"/>
      <c r="F198" s="1061" t="s">
        <v>655</v>
      </c>
      <c r="G198" s="1048" t="s">
        <v>3698</v>
      </c>
      <c r="H198" s="1043" t="s">
        <v>1565</v>
      </c>
      <c r="I198" s="307" t="s">
        <v>3780</v>
      </c>
      <c r="J198" s="308" t="s">
        <v>6</v>
      </c>
      <c r="K198" s="309" t="s">
        <v>980</v>
      </c>
      <c r="L198" s="683" t="str">
        <f>VLOOKUP(K198,CódigosRetorno!$A$2:$B$2080,2,FALSE)</f>
        <v>Debe indicar Información acerca del importe total de IGV/IVAP</v>
      </c>
      <c r="M198" s="685"/>
      <c r="N198" s="775"/>
    </row>
    <row r="199" spans="1:14" ht="24" x14ac:dyDescent="0.3">
      <c r="A199" s="222"/>
      <c r="B199" s="1057"/>
      <c r="C199" s="1058"/>
      <c r="D199" s="1062"/>
      <c r="E199" s="1062"/>
      <c r="F199" s="1062"/>
      <c r="G199" s="1062"/>
      <c r="H199" s="1058"/>
      <c r="I199" s="307" t="s">
        <v>63</v>
      </c>
      <c r="J199" s="308" t="s">
        <v>6</v>
      </c>
      <c r="K199" s="309" t="s">
        <v>1566</v>
      </c>
      <c r="L199" s="683" t="str">
        <f>VLOOKUP(K199,CódigosRetorno!$A$2:$B$2080,2,FALSE)</f>
        <v>El XML no contiene el tag o no existe información de código de tributo.</v>
      </c>
      <c r="M199" s="685"/>
      <c r="N199" s="775"/>
    </row>
    <row r="200" spans="1:14" ht="24" x14ac:dyDescent="0.3">
      <c r="A200" s="222"/>
      <c r="B200" s="1057"/>
      <c r="C200" s="1058"/>
      <c r="D200" s="1062"/>
      <c r="E200" s="1062"/>
      <c r="F200" s="1062"/>
      <c r="G200" s="1062"/>
      <c r="H200" s="1058"/>
      <c r="I200" s="307" t="s">
        <v>3692</v>
      </c>
      <c r="J200" s="308" t="s">
        <v>6</v>
      </c>
      <c r="K200" s="309" t="s">
        <v>1568</v>
      </c>
      <c r="L200" s="683" t="str">
        <f>VLOOKUP(K200,CódigosRetorno!$A$2:$B$2080,2,FALSE)</f>
        <v>El dato ingresado como codigo de tributo global no corresponde al valor esperado.</v>
      </c>
      <c r="M200" s="685"/>
      <c r="N200" s="775"/>
    </row>
    <row r="201" spans="1:14" ht="24" x14ac:dyDescent="0.3">
      <c r="A201" s="222"/>
      <c r="B201" s="1057"/>
      <c r="C201" s="1058"/>
      <c r="D201" s="1062"/>
      <c r="E201" s="1065"/>
      <c r="F201" s="1065"/>
      <c r="G201" s="1065"/>
      <c r="H201" s="1044"/>
      <c r="I201" s="688" t="s">
        <v>1569</v>
      </c>
      <c r="J201" s="309" t="s">
        <v>6</v>
      </c>
      <c r="K201" s="309" t="s">
        <v>1570</v>
      </c>
      <c r="L201" s="683" t="str">
        <f>VLOOKUP(K201,CódigosRetorno!$A$2:$B$2080,2,FALSE)</f>
        <v>El código de tributo no debe repetirse a nivel de totales</v>
      </c>
      <c r="M201" s="685"/>
      <c r="N201" s="775"/>
    </row>
    <row r="202" spans="1:14" ht="24" x14ac:dyDescent="0.3">
      <c r="A202" s="222"/>
      <c r="B202" s="1057"/>
      <c r="C202" s="1058"/>
      <c r="D202" s="1062"/>
      <c r="E202" s="1061" t="s">
        <v>179</v>
      </c>
      <c r="F202" s="1061"/>
      <c r="G202" s="131" t="s">
        <v>1443</v>
      </c>
      <c r="H202" s="134" t="s">
        <v>1113</v>
      </c>
      <c r="I202" s="307" t="s">
        <v>3552</v>
      </c>
      <c r="J202" s="341" t="s">
        <v>203</v>
      </c>
      <c r="K202" s="308" t="s">
        <v>1115</v>
      </c>
      <c r="L202" s="683" t="str">
        <f>VLOOKUP(K202,CódigosRetorno!$A$2:$B$2080,2,FALSE)</f>
        <v>El dato ingresado como atributo @schemeName es incorrecto.</v>
      </c>
      <c r="M202" s="685"/>
      <c r="N202" s="775"/>
    </row>
    <row r="203" spans="1:14" ht="24" x14ac:dyDescent="0.3">
      <c r="A203" s="222"/>
      <c r="B203" s="1057"/>
      <c r="C203" s="1058"/>
      <c r="D203" s="1062"/>
      <c r="E203" s="1062"/>
      <c r="F203" s="1062"/>
      <c r="G203" s="131" t="s">
        <v>1045</v>
      </c>
      <c r="H203" s="134" t="s">
        <v>1046</v>
      </c>
      <c r="I203" s="307" t="s">
        <v>2609</v>
      </c>
      <c r="J203" s="341" t="s">
        <v>203</v>
      </c>
      <c r="K203" s="308" t="s">
        <v>1048</v>
      </c>
      <c r="L203" s="683" t="str">
        <f>VLOOKUP(K203,CódigosRetorno!$A$2:$B$2080,2,FALSE)</f>
        <v>El dato ingresado como atributo @schemeAgencyName es incorrecto.</v>
      </c>
      <c r="M203" s="685"/>
      <c r="N203" s="775"/>
    </row>
    <row r="204" spans="1:14" ht="36" x14ac:dyDescent="0.3">
      <c r="A204" s="222"/>
      <c r="B204" s="1049"/>
      <c r="C204" s="1044"/>
      <c r="D204" s="1065"/>
      <c r="E204" s="1065"/>
      <c r="F204" s="1065"/>
      <c r="G204" s="131" t="s">
        <v>1472</v>
      </c>
      <c r="H204" s="139" t="s">
        <v>1117</v>
      </c>
      <c r="I204" s="307" t="s">
        <v>3553</v>
      </c>
      <c r="J204" s="308" t="s">
        <v>203</v>
      </c>
      <c r="K204" s="309" t="s">
        <v>1119</v>
      </c>
      <c r="L204" s="683" t="str">
        <f>VLOOKUP(K204,CódigosRetorno!$A$2:$B$2080,2,FALSE)</f>
        <v>El dato ingresado como atributo @schemeURI es incorrecto.</v>
      </c>
      <c r="M204" s="685"/>
      <c r="N204" s="775"/>
    </row>
    <row r="205" spans="1:14" ht="24" x14ac:dyDescent="0.3">
      <c r="A205" s="222"/>
      <c r="B205" s="1048">
        <f>B194+1</f>
        <v>39</v>
      </c>
      <c r="C205" s="1043" t="s">
        <v>3781</v>
      </c>
      <c r="D205" s="1061" t="s">
        <v>60</v>
      </c>
      <c r="E205" s="1061" t="s">
        <v>179</v>
      </c>
      <c r="F205" s="1061" t="s">
        <v>295</v>
      </c>
      <c r="G205" s="1061" t="s">
        <v>296</v>
      </c>
      <c r="H205" s="1043" t="s">
        <v>3782</v>
      </c>
      <c r="I205" s="643" t="s">
        <v>1396</v>
      </c>
      <c r="J205" s="644" t="s">
        <v>6</v>
      </c>
      <c r="K205" s="687" t="s">
        <v>983</v>
      </c>
      <c r="L205" s="683" t="str">
        <f>VLOOKUP(K205,CódigosRetorno!$A$2:$B$2080,2,FALSE)</f>
        <v>El dato ingresado en TaxAmount no cumple con el formato establecido</v>
      </c>
      <c r="M205" s="685"/>
      <c r="N205" s="775"/>
    </row>
    <row r="206" spans="1:14" ht="48" x14ac:dyDescent="0.3">
      <c r="A206" s="222"/>
      <c r="B206" s="1057"/>
      <c r="C206" s="1058"/>
      <c r="D206" s="1062"/>
      <c r="E206" s="1062"/>
      <c r="F206" s="1062"/>
      <c r="G206" s="1062"/>
      <c r="H206" s="1058"/>
      <c r="I206" s="696" t="s">
        <v>3783</v>
      </c>
      <c r="J206" s="697" t="s">
        <v>203</v>
      </c>
      <c r="K206" s="698" t="s">
        <v>2522</v>
      </c>
      <c r="L206" s="694" t="str">
        <f>VLOOKUP(K206,CódigosRetorno!$A$2:$B$2080,2,FALSE)</f>
        <v>La sumatoria del total del importe del tributo ISC de línea no corresponden al total</v>
      </c>
      <c r="M206" s="647"/>
      <c r="N206" s="775"/>
    </row>
    <row r="207" spans="1:14" ht="48" x14ac:dyDescent="0.3">
      <c r="A207" s="222"/>
      <c r="B207" s="1057"/>
      <c r="C207" s="1058"/>
      <c r="D207" s="1062"/>
      <c r="E207" s="1062"/>
      <c r="F207" s="1065"/>
      <c r="G207" s="1065"/>
      <c r="H207" s="1044"/>
      <c r="I207" s="659" t="s">
        <v>3783</v>
      </c>
      <c r="J207" s="653" t="s">
        <v>6</v>
      </c>
      <c r="K207" s="699" t="s">
        <v>8345</v>
      </c>
      <c r="L207" s="684" t="str">
        <f>VLOOKUP(K207,CódigosRetorno!$A$2:$B$2080,2,FALSE)</f>
        <v>La sumatoria del total del importe del tributo ISC de línea no corresponden al total</v>
      </c>
      <c r="M207" s="647"/>
      <c r="N207" s="775"/>
    </row>
    <row r="208" spans="1:14" ht="24" x14ac:dyDescent="0.3">
      <c r="A208" s="222"/>
      <c r="B208" s="1057"/>
      <c r="C208" s="1058"/>
      <c r="D208" s="1062"/>
      <c r="E208" s="1062"/>
      <c r="F208" s="131" t="s">
        <v>141</v>
      </c>
      <c r="G208" s="124" t="s">
        <v>3218</v>
      </c>
      <c r="H208" s="139" t="s">
        <v>1353</v>
      </c>
      <c r="I208" s="197" t="s">
        <v>3678</v>
      </c>
      <c r="J208" s="308" t="s">
        <v>6</v>
      </c>
      <c r="K208" s="309" t="s">
        <v>3314</v>
      </c>
      <c r="L208" s="683" t="str">
        <f>VLOOKUP(K208,CódigosRetorno!$A$2:$B$2080,2,FALSE)</f>
        <v>La moneda debe ser la misma en todo el documento</v>
      </c>
      <c r="M208" s="685" t="s">
        <v>1080</v>
      </c>
      <c r="N208" s="775"/>
    </row>
    <row r="209" spans="1:14" ht="24" x14ac:dyDescent="0.3">
      <c r="A209" s="222"/>
      <c r="B209" s="1057"/>
      <c r="C209" s="1058"/>
      <c r="D209" s="1062"/>
      <c r="E209" s="1062"/>
      <c r="F209" s="1061" t="s">
        <v>655</v>
      </c>
      <c r="G209" s="1061" t="s">
        <v>3690</v>
      </c>
      <c r="H209" s="1043" t="s">
        <v>1565</v>
      </c>
      <c r="I209" s="307" t="s">
        <v>63</v>
      </c>
      <c r="J209" s="308" t="s">
        <v>6</v>
      </c>
      <c r="K209" s="309" t="s">
        <v>1566</v>
      </c>
      <c r="L209" s="683" t="str">
        <f>VLOOKUP(K209,CódigosRetorno!$A$2:$B$2080,2,FALSE)</f>
        <v>El XML no contiene el tag o no existe información de código de tributo.</v>
      </c>
      <c r="M209" s="685"/>
      <c r="N209" s="775"/>
    </row>
    <row r="210" spans="1:14" ht="24" x14ac:dyDescent="0.3">
      <c r="A210" s="222"/>
      <c r="B210" s="1057"/>
      <c r="C210" s="1058"/>
      <c r="D210" s="1062"/>
      <c r="E210" s="1062"/>
      <c r="F210" s="1062"/>
      <c r="G210" s="1062"/>
      <c r="H210" s="1058"/>
      <c r="I210" s="307" t="s">
        <v>3692</v>
      </c>
      <c r="J210" s="308" t="s">
        <v>6</v>
      </c>
      <c r="K210" s="309" t="s">
        <v>1568</v>
      </c>
      <c r="L210" s="683" t="str">
        <f>VLOOKUP(K210,CódigosRetorno!$A$2:$B$2080,2,FALSE)</f>
        <v>El dato ingresado como codigo de tributo global no corresponde al valor esperado.</v>
      </c>
      <c r="M210" s="685"/>
      <c r="N210" s="775"/>
    </row>
    <row r="211" spans="1:14" ht="24" x14ac:dyDescent="0.3">
      <c r="A211" s="222"/>
      <c r="B211" s="1057"/>
      <c r="C211" s="1058"/>
      <c r="D211" s="1062"/>
      <c r="E211" s="1062"/>
      <c r="F211" s="1065"/>
      <c r="G211" s="1065"/>
      <c r="H211" s="1044"/>
      <c r="I211" s="307" t="s">
        <v>3784</v>
      </c>
      <c r="J211" s="309" t="s">
        <v>6</v>
      </c>
      <c r="K211" s="309" t="s">
        <v>1570</v>
      </c>
      <c r="L211" s="683" t="str">
        <f>VLOOKUP(K211,CódigosRetorno!$A$2:$B$2080,2,FALSE)</f>
        <v>El código de tributo no debe repetirse a nivel de totales</v>
      </c>
      <c r="M211" s="685"/>
      <c r="N211" s="775"/>
    </row>
    <row r="212" spans="1:14" ht="24" x14ac:dyDescent="0.3">
      <c r="A212" s="222"/>
      <c r="B212" s="1057"/>
      <c r="C212" s="1058"/>
      <c r="D212" s="1062"/>
      <c r="E212" s="1062"/>
      <c r="F212" s="1061"/>
      <c r="G212" s="131" t="s">
        <v>1443</v>
      </c>
      <c r="H212" s="134" t="s">
        <v>1113</v>
      </c>
      <c r="I212" s="307" t="s">
        <v>3552</v>
      </c>
      <c r="J212" s="341" t="s">
        <v>203</v>
      </c>
      <c r="K212" s="308" t="s">
        <v>1115</v>
      </c>
      <c r="L212" s="683" t="str">
        <f>VLOOKUP(K212,CódigosRetorno!$A$2:$B$2080,2,FALSE)</f>
        <v>El dato ingresado como atributo @schemeName es incorrecto.</v>
      </c>
      <c r="M212" s="685"/>
      <c r="N212" s="775"/>
    </row>
    <row r="213" spans="1:14" ht="24" x14ac:dyDescent="0.3">
      <c r="A213" s="222"/>
      <c r="B213" s="1057"/>
      <c r="C213" s="1058"/>
      <c r="D213" s="1062"/>
      <c r="E213" s="1062"/>
      <c r="F213" s="1062"/>
      <c r="G213" s="131" t="s">
        <v>1045</v>
      </c>
      <c r="H213" s="134" t="s">
        <v>1046</v>
      </c>
      <c r="I213" s="307" t="s">
        <v>2609</v>
      </c>
      <c r="J213" s="341" t="s">
        <v>203</v>
      </c>
      <c r="K213" s="308" t="s">
        <v>1048</v>
      </c>
      <c r="L213" s="683" t="str">
        <f>VLOOKUP(K213,CódigosRetorno!$A$2:$B$2080,2,FALSE)</f>
        <v>El dato ingresado como atributo @schemeAgencyName es incorrecto.</v>
      </c>
      <c r="M213" s="685"/>
      <c r="N213" s="775"/>
    </row>
    <row r="214" spans="1:14" ht="36" x14ac:dyDescent="0.3">
      <c r="A214" s="222"/>
      <c r="B214" s="1049"/>
      <c r="C214" s="1044"/>
      <c r="D214" s="1065"/>
      <c r="E214" s="1065"/>
      <c r="F214" s="1065"/>
      <c r="G214" s="131" t="s">
        <v>1472</v>
      </c>
      <c r="H214" s="139" t="s">
        <v>1117</v>
      </c>
      <c r="I214" s="307" t="s">
        <v>3553</v>
      </c>
      <c r="J214" s="308" t="s">
        <v>203</v>
      </c>
      <c r="K214" s="309" t="s">
        <v>1119</v>
      </c>
      <c r="L214" s="683" t="str">
        <f>VLOOKUP(K214,CódigosRetorno!$A$2:$B$2080,2,FALSE)</f>
        <v>El dato ingresado como atributo @schemeURI es incorrecto.</v>
      </c>
      <c r="M214" s="685"/>
      <c r="N214" s="775"/>
    </row>
    <row r="215" spans="1:14" x14ac:dyDescent="0.3">
      <c r="A215" s="222"/>
      <c r="B215" s="1048">
        <f>B205+1</f>
        <v>40</v>
      </c>
      <c r="C215" s="1043" t="s">
        <v>3785</v>
      </c>
      <c r="D215" s="1061" t="s">
        <v>60</v>
      </c>
      <c r="E215" s="1061" t="s">
        <v>140</v>
      </c>
      <c r="F215" s="1061" t="s">
        <v>295</v>
      </c>
      <c r="G215" s="1061" t="s">
        <v>296</v>
      </c>
      <c r="H215" s="1043" t="s">
        <v>3786</v>
      </c>
      <c r="I215" s="197" t="s">
        <v>3787</v>
      </c>
      <c r="J215" s="689" t="s">
        <v>6</v>
      </c>
      <c r="K215" s="690" t="s">
        <v>1533</v>
      </c>
      <c r="L215" s="683" t="str">
        <f>VLOOKUP(K215,CódigosRetorno!$A$2:$B$2080,2,FALSE)</f>
        <v>El Monto total de impuestos es obligatorio</v>
      </c>
      <c r="M215" s="685"/>
      <c r="N215" s="775"/>
    </row>
    <row r="216" spans="1:14" ht="24" x14ac:dyDescent="0.3">
      <c r="A216" s="222"/>
      <c r="B216" s="1057"/>
      <c r="C216" s="1058"/>
      <c r="D216" s="1062"/>
      <c r="E216" s="1062"/>
      <c r="F216" s="1062"/>
      <c r="G216" s="1062"/>
      <c r="H216" s="1058"/>
      <c r="I216" s="307" t="s">
        <v>3788</v>
      </c>
      <c r="J216" s="341" t="s">
        <v>6</v>
      </c>
      <c r="K216" s="308" t="s">
        <v>1538</v>
      </c>
      <c r="L216" s="683" t="str">
        <f>VLOOKUP(K216,CódigosRetorno!$A$2:$B$2080,2,FALSE)</f>
        <v>El tag cac:TaxTotal no debe repetirse a nivel de totales</v>
      </c>
      <c r="M216" s="685"/>
      <c r="N216" s="775"/>
    </row>
    <row r="217" spans="1:14" ht="24" customHeight="1" x14ac:dyDescent="0.3">
      <c r="A217" s="222"/>
      <c r="B217" s="1057"/>
      <c r="C217" s="1058"/>
      <c r="D217" s="1062"/>
      <c r="E217" s="1062"/>
      <c r="F217" s="1062"/>
      <c r="G217" s="1062"/>
      <c r="H217" s="1058"/>
      <c r="I217" s="691" t="s">
        <v>3789</v>
      </c>
      <c r="J217" s="697" t="s">
        <v>203</v>
      </c>
      <c r="K217" s="700" t="s">
        <v>2493</v>
      </c>
      <c r="L217" s="694" t="str">
        <f>VLOOKUP(K217,CódigosRetorno!$A$2:$B$2080,2,FALSE)</f>
        <v>La sumatoria de impuestos globales no corresponde al monto total de impuestos.</v>
      </c>
      <c r="M217" s="647"/>
      <c r="N217" s="775"/>
    </row>
    <row r="218" spans="1:14" ht="24" x14ac:dyDescent="0.3">
      <c r="A218" s="222"/>
      <c r="B218" s="1057"/>
      <c r="C218" s="1058"/>
      <c r="D218" s="1062"/>
      <c r="E218" s="1062"/>
      <c r="F218" s="1062"/>
      <c r="G218" s="1062"/>
      <c r="H218" s="1058"/>
      <c r="I218" s="659" t="s">
        <v>3789</v>
      </c>
      <c r="J218" s="653" t="s">
        <v>6</v>
      </c>
      <c r="K218" s="699" t="s">
        <v>8346</v>
      </c>
      <c r="L218" s="684" t="str">
        <f>VLOOKUP(K218,CódigosRetorno!$A$2:$B$2080,2,FALSE)</f>
        <v>La sumatoria de impuestos globales no corresponde al monto total de impuestos</v>
      </c>
      <c r="M218" s="647"/>
      <c r="N218" s="775"/>
    </row>
    <row r="219" spans="1:14" ht="24" x14ac:dyDescent="0.3">
      <c r="A219" s="222"/>
      <c r="B219" s="1049"/>
      <c r="C219" s="1044"/>
      <c r="D219" s="1065"/>
      <c r="E219" s="1065"/>
      <c r="F219" s="131" t="s">
        <v>141</v>
      </c>
      <c r="G219" s="124" t="s">
        <v>3218</v>
      </c>
      <c r="H219" s="139" t="s">
        <v>1353</v>
      </c>
      <c r="I219" s="197" t="s">
        <v>3678</v>
      </c>
      <c r="J219" s="308" t="s">
        <v>6</v>
      </c>
      <c r="K219" s="309" t="s">
        <v>3314</v>
      </c>
      <c r="L219" s="683" t="str">
        <f>VLOOKUP(K219,CódigosRetorno!$A$2:$B$2080,2,FALSE)</f>
        <v>La moneda debe ser la misma en todo el documento</v>
      </c>
      <c r="M219" s="685" t="s">
        <v>1080</v>
      </c>
      <c r="N219" s="775"/>
    </row>
    <row r="220" spans="1:14" ht="36" customHeight="1" x14ac:dyDescent="0.3">
      <c r="A220" s="222"/>
      <c r="B220" s="1048">
        <f>B215+1</f>
        <v>41</v>
      </c>
      <c r="C220" s="1043" t="s">
        <v>3790</v>
      </c>
      <c r="D220" s="1061" t="s">
        <v>60</v>
      </c>
      <c r="E220" s="1061" t="s">
        <v>179</v>
      </c>
      <c r="F220" s="1061" t="s">
        <v>295</v>
      </c>
      <c r="G220" s="1061" t="s">
        <v>296</v>
      </c>
      <c r="H220" s="1212" t="s">
        <v>1647</v>
      </c>
      <c r="I220" s="643" t="s">
        <v>3683</v>
      </c>
      <c r="J220" s="308" t="s">
        <v>6</v>
      </c>
      <c r="K220" s="308" t="s">
        <v>1648</v>
      </c>
      <c r="L220" s="683" t="str">
        <f>VLOOKUP(K220,CódigosRetorno!$A$2:$B$2080,2,FALSE)</f>
        <v>El dato ingresado en el campo Total Descuentos no cumple con el formato establecido</v>
      </c>
      <c r="M220" s="685"/>
      <c r="N220" s="775"/>
    </row>
    <row r="221" spans="1:14" ht="24" customHeight="1" x14ac:dyDescent="0.3">
      <c r="A221" s="222"/>
      <c r="B221" s="1057"/>
      <c r="C221" s="1058"/>
      <c r="D221" s="1062"/>
      <c r="E221" s="1062"/>
      <c r="F221" s="1062"/>
      <c r="G221" s="1062"/>
      <c r="H221" s="1208"/>
      <c r="I221" s="686" t="s">
        <v>3791</v>
      </c>
      <c r="J221" s="701" t="s">
        <v>203</v>
      </c>
      <c r="K221" s="701" t="s">
        <v>2533</v>
      </c>
      <c r="L221" s="694" t="str">
        <f>VLOOKUP(K221,CódigosRetorno!$A$2:$B$2080,2,FALSE)</f>
        <v>La sumatoria consignados en descuentos globales no corresponden al total.</v>
      </c>
      <c r="M221" s="647"/>
      <c r="N221" s="775"/>
    </row>
    <row r="222" spans="1:14" ht="24" x14ac:dyDescent="0.3">
      <c r="A222" s="222"/>
      <c r="B222" s="1057"/>
      <c r="C222" s="1058"/>
      <c r="D222" s="1062"/>
      <c r="E222" s="1062"/>
      <c r="F222" s="1065"/>
      <c r="G222" s="1065"/>
      <c r="H222" s="1235"/>
      <c r="I222" s="659" t="s">
        <v>3791</v>
      </c>
      <c r="J222" s="655" t="s">
        <v>6</v>
      </c>
      <c r="K222" s="655" t="s">
        <v>8347</v>
      </c>
      <c r="L222" s="684" t="str">
        <f>VLOOKUP(K222,CódigosRetorno!$A$2:$B$2080,2,FALSE)</f>
        <v>La sumatoria consignados en descuentos globales no corresponden al total</v>
      </c>
      <c r="M222" s="647"/>
      <c r="N222" s="775"/>
    </row>
    <row r="223" spans="1:14" ht="24" x14ac:dyDescent="0.3">
      <c r="A223" s="222"/>
      <c r="B223" s="1049"/>
      <c r="C223" s="1044"/>
      <c r="D223" s="1065"/>
      <c r="E223" s="1065"/>
      <c r="F223" s="131" t="s">
        <v>141</v>
      </c>
      <c r="G223" s="124" t="s">
        <v>3218</v>
      </c>
      <c r="H223" s="139" t="s">
        <v>1353</v>
      </c>
      <c r="I223" s="197" t="s">
        <v>3678</v>
      </c>
      <c r="J223" s="308" t="s">
        <v>6</v>
      </c>
      <c r="K223" s="309" t="s">
        <v>3314</v>
      </c>
      <c r="L223" s="683" t="str">
        <f>VLOOKUP(K223,CódigosRetorno!$A$2:$B$2080,2,FALSE)</f>
        <v>La moneda debe ser la misma en todo el documento</v>
      </c>
      <c r="M223" s="685" t="s">
        <v>1080</v>
      </c>
      <c r="N223" s="775"/>
    </row>
    <row r="224" spans="1:14" ht="24" x14ac:dyDescent="0.3">
      <c r="A224" s="222"/>
      <c r="B224" s="1048">
        <f>B220+1</f>
        <v>42</v>
      </c>
      <c r="C224" s="1043" t="s">
        <v>3792</v>
      </c>
      <c r="D224" s="1061" t="s">
        <v>60</v>
      </c>
      <c r="E224" s="1061" t="s">
        <v>179</v>
      </c>
      <c r="F224" s="1061" t="s">
        <v>295</v>
      </c>
      <c r="G224" s="1061" t="s">
        <v>296</v>
      </c>
      <c r="H224" s="1070" t="s">
        <v>1652</v>
      </c>
      <c r="I224" s="643" t="s">
        <v>3687</v>
      </c>
      <c r="J224" s="308" t="s">
        <v>6</v>
      </c>
      <c r="K224" s="309" t="s">
        <v>1653</v>
      </c>
      <c r="L224" s="683" t="str">
        <f>VLOOKUP(K224,CódigosRetorno!$A$2:$B$2080,2,FALSE)</f>
        <v>El dato ingresado en ChargeTotalAmount no cumple con el formato establecido</v>
      </c>
      <c r="M224" s="685"/>
      <c r="N224" s="775"/>
    </row>
    <row r="225" spans="1:14" ht="36" x14ac:dyDescent="0.3">
      <c r="A225" s="222"/>
      <c r="B225" s="1057"/>
      <c r="C225" s="1058"/>
      <c r="D225" s="1062"/>
      <c r="E225" s="1062"/>
      <c r="F225" s="1062"/>
      <c r="G225" s="1062"/>
      <c r="H225" s="1071"/>
      <c r="I225" s="686" t="s">
        <v>3793</v>
      </c>
      <c r="J225" s="692" t="s">
        <v>203</v>
      </c>
      <c r="K225" s="693" t="s">
        <v>2535</v>
      </c>
      <c r="L225" s="694" t="str">
        <f>VLOOKUP(K225,CódigosRetorno!$A$2:$B$2080,2,FALSE)</f>
        <v>La sumatoria consignados en cargos globales no corresponden al total</v>
      </c>
      <c r="M225" s="647"/>
      <c r="N225" s="775"/>
    </row>
    <row r="226" spans="1:14" ht="36" x14ac:dyDescent="0.3">
      <c r="A226" s="222"/>
      <c r="B226" s="1057"/>
      <c r="C226" s="1058"/>
      <c r="D226" s="1062"/>
      <c r="E226" s="1062"/>
      <c r="F226" s="1065"/>
      <c r="G226" s="1065"/>
      <c r="H226" s="1072"/>
      <c r="I226" s="659" t="s">
        <v>3793</v>
      </c>
      <c r="J226" s="649" t="s">
        <v>6</v>
      </c>
      <c r="K226" s="655" t="s">
        <v>8348</v>
      </c>
      <c r="L226" s="684" t="str">
        <f>VLOOKUP(K226,CódigosRetorno!$A$2:$B$2080,2,FALSE)</f>
        <v>La sumatoria consignados en cargos globales no corresponden al total</v>
      </c>
      <c r="M226" s="647"/>
      <c r="N226" s="775"/>
    </row>
    <row r="227" spans="1:14" ht="24" x14ac:dyDescent="0.3">
      <c r="A227" s="222"/>
      <c r="B227" s="1049"/>
      <c r="C227" s="1044"/>
      <c r="D227" s="1065"/>
      <c r="E227" s="1065"/>
      <c r="F227" s="131" t="s">
        <v>141</v>
      </c>
      <c r="G227" s="124" t="s">
        <v>3218</v>
      </c>
      <c r="H227" s="139" t="s">
        <v>1353</v>
      </c>
      <c r="I227" s="197" t="s">
        <v>3678</v>
      </c>
      <c r="J227" s="308" t="s">
        <v>6</v>
      </c>
      <c r="K227" s="309" t="s">
        <v>3314</v>
      </c>
      <c r="L227" s="683" t="str">
        <f>VLOOKUP(K227,CódigosRetorno!$A$2:$B$2080,2,FALSE)</f>
        <v>La moneda debe ser la misma en todo el documento</v>
      </c>
      <c r="M227" s="685" t="s">
        <v>1080</v>
      </c>
      <c r="N227" s="775"/>
    </row>
    <row r="228" spans="1:14" ht="24" x14ac:dyDescent="0.3">
      <c r="A228" s="222"/>
      <c r="B228" s="1048">
        <f>B224+1</f>
        <v>43</v>
      </c>
      <c r="C228" s="1043" t="s">
        <v>3794</v>
      </c>
      <c r="D228" s="1061" t="s">
        <v>60</v>
      </c>
      <c r="E228" s="1061" t="s">
        <v>140</v>
      </c>
      <c r="F228" s="1061" t="s">
        <v>295</v>
      </c>
      <c r="G228" s="1061" t="s">
        <v>296</v>
      </c>
      <c r="H228" s="1043" t="s">
        <v>1657</v>
      </c>
      <c r="I228" s="643" t="s">
        <v>3687</v>
      </c>
      <c r="J228" s="308" t="s">
        <v>6</v>
      </c>
      <c r="K228" s="309" t="s">
        <v>1658</v>
      </c>
      <c r="L228" s="683" t="str">
        <f>VLOOKUP(K228,CódigosRetorno!$A$2:$B$2080,2,FALSE)</f>
        <v>El dato ingresado en PayableAmount no cumple con el formato establecido</v>
      </c>
      <c r="M228" s="685"/>
      <c r="N228" s="775"/>
    </row>
    <row r="229" spans="1:14" ht="36" x14ac:dyDescent="0.3">
      <c r="A229" s="222"/>
      <c r="B229" s="1057"/>
      <c r="C229" s="1058"/>
      <c r="D229" s="1062"/>
      <c r="E229" s="1062"/>
      <c r="F229" s="1062"/>
      <c r="G229" s="1062"/>
      <c r="H229" s="1058"/>
      <c r="I229" s="686" t="s">
        <v>3795</v>
      </c>
      <c r="J229" s="692" t="s">
        <v>203</v>
      </c>
      <c r="K229" s="701" t="s">
        <v>2537</v>
      </c>
      <c r="L229" s="694" t="str">
        <f>VLOOKUP(K229,CódigosRetorno!$A$2:$B$2080,2,FALSE)</f>
        <v>El importe total del comprobante no coincide con el valor calculado</v>
      </c>
      <c r="M229" s="647"/>
      <c r="N229" s="775"/>
    </row>
    <row r="230" spans="1:14" ht="36" x14ac:dyDescent="0.3">
      <c r="A230" s="222"/>
      <c r="B230" s="1057"/>
      <c r="C230" s="1058"/>
      <c r="D230" s="1062"/>
      <c r="E230" s="1062"/>
      <c r="F230" s="1062"/>
      <c r="G230" s="1062"/>
      <c r="H230" s="1058"/>
      <c r="I230" s="659" t="s">
        <v>3795</v>
      </c>
      <c r="J230" s="649" t="s">
        <v>6</v>
      </c>
      <c r="K230" s="655" t="s">
        <v>8349</v>
      </c>
      <c r="L230" s="684" t="str">
        <f>VLOOKUP(K230,CódigosRetorno!$A$2:$B$2080,2,FALSE)</f>
        <v>El importe total del comprobante no coincide con el valor calculado</v>
      </c>
      <c r="M230" s="695"/>
      <c r="N230" s="775"/>
    </row>
    <row r="231" spans="1:14" ht="24" x14ac:dyDescent="0.3">
      <c r="A231" s="222"/>
      <c r="B231" s="1049"/>
      <c r="C231" s="1044"/>
      <c r="D231" s="1065"/>
      <c r="E231" s="1065"/>
      <c r="F231" s="131" t="s">
        <v>141</v>
      </c>
      <c r="G231" s="124" t="s">
        <v>3218</v>
      </c>
      <c r="H231" s="139" t="s">
        <v>1353</v>
      </c>
      <c r="I231" s="197" t="s">
        <v>1078</v>
      </c>
      <c r="J231" s="308" t="s">
        <v>6</v>
      </c>
      <c r="K231" s="309" t="s">
        <v>1079</v>
      </c>
      <c r="L231" s="683" t="str">
        <f>VLOOKUP(K231,CódigosRetorno!$A$2:$B$2080,2,FALSE)</f>
        <v>El valor ingresado como moneda del comprobante no es valido (catalogo nro 02).</v>
      </c>
      <c r="M231" s="685" t="s">
        <v>1080</v>
      </c>
      <c r="N231" s="775"/>
    </row>
    <row r="232" spans="1:14" x14ac:dyDescent="0.3">
      <c r="A232" s="210"/>
      <c r="B232" s="210"/>
      <c r="C232" s="210"/>
      <c r="D232" s="210"/>
      <c r="E232" s="210"/>
      <c r="F232" s="210"/>
      <c r="G232" s="210"/>
      <c r="H232" s="210"/>
      <c r="I232" s="210"/>
      <c r="J232" s="210"/>
      <c r="K232" s="210"/>
      <c r="L232" s="210"/>
      <c r="M232" s="210"/>
      <c r="N232" s="210"/>
    </row>
  </sheetData>
  <mergeCells count="341">
    <mergeCell ref="B7:H7"/>
    <mergeCell ref="B228:B231"/>
    <mergeCell ref="C228:C231"/>
    <mergeCell ref="D228:D231"/>
    <mergeCell ref="E228:E231"/>
    <mergeCell ref="F228:F230"/>
    <mergeCell ref="G228:G230"/>
    <mergeCell ref="H228:H230"/>
    <mergeCell ref="G209:G211"/>
    <mergeCell ref="H209:H211"/>
    <mergeCell ref="B215:B219"/>
    <mergeCell ref="C215:C219"/>
    <mergeCell ref="D215:D219"/>
    <mergeCell ref="E215:E219"/>
    <mergeCell ref="F215:F218"/>
    <mergeCell ref="G215:G218"/>
    <mergeCell ref="H215:H218"/>
    <mergeCell ref="F209:F211"/>
    <mergeCell ref="F212:F214"/>
    <mergeCell ref="B220:B223"/>
    <mergeCell ref="C220:C223"/>
    <mergeCell ref="D220:D223"/>
    <mergeCell ref="E220:E223"/>
    <mergeCell ref="F220:F222"/>
    <mergeCell ref="B1:H1"/>
    <mergeCell ref="B3:H3"/>
    <mergeCell ref="B4:B5"/>
    <mergeCell ref="C4:C5"/>
    <mergeCell ref="D4:D5"/>
    <mergeCell ref="E4:E5"/>
    <mergeCell ref="F4:F5"/>
    <mergeCell ref="G4:G5"/>
    <mergeCell ref="H4:H5"/>
    <mergeCell ref="B8:B9"/>
    <mergeCell ref="C8:C9"/>
    <mergeCell ref="D8:D9"/>
    <mergeCell ref="E8:E9"/>
    <mergeCell ref="F8:F9"/>
    <mergeCell ref="G8:G9"/>
    <mergeCell ref="H8:H9"/>
    <mergeCell ref="B23:H23"/>
    <mergeCell ref="G13:G18"/>
    <mergeCell ref="H13:H18"/>
    <mergeCell ref="B20:B21"/>
    <mergeCell ref="C20:C21"/>
    <mergeCell ref="D20:D21"/>
    <mergeCell ref="E20:E21"/>
    <mergeCell ref="F20:F21"/>
    <mergeCell ref="B10:B12"/>
    <mergeCell ref="C10:C12"/>
    <mergeCell ref="D10:D12"/>
    <mergeCell ref="E10:E11"/>
    <mergeCell ref="F10:F11"/>
    <mergeCell ref="G10:G11"/>
    <mergeCell ref="H10:H11"/>
    <mergeCell ref="H24:H28"/>
    <mergeCell ref="G20:G21"/>
    <mergeCell ref="H20:H21"/>
    <mergeCell ref="B13:B18"/>
    <mergeCell ref="C13:C18"/>
    <mergeCell ref="D13:D18"/>
    <mergeCell ref="E13:E18"/>
    <mergeCell ref="F13:F18"/>
    <mergeCell ref="C29:C30"/>
    <mergeCell ref="D29:D30"/>
    <mergeCell ref="E29:E30"/>
    <mergeCell ref="F29:F30"/>
    <mergeCell ref="G29:G30"/>
    <mergeCell ref="H29:H30"/>
    <mergeCell ref="B24:B30"/>
    <mergeCell ref="C24:C28"/>
    <mergeCell ref="D24:D28"/>
    <mergeCell ref="E24:E28"/>
    <mergeCell ref="F24:F28"/>
    <mergeCell ref="G24:G28"/>
    <mergeCell ref="H31:H32"/>
    <mergeCell ref="B33:H33"/>
    <mergeCell ref="B34:B43"/>
    <mergeCell ref="C34:C41"/>
    <mergeCell ref="D34:D41"/>
    <mergeCell ref="E34:E41"/>
    <mergeCell ref="F34:F41"/>
    <mergeCell ref="B31:B32"/>
    <mergeCell ref="C31:C32"/>
    <mergeCell ref="D31:D32"/>
    <mergeCell ref="E31:E32"/>
    <mergeCell ref="F31:F32"/>
    <mergeCell ref="G31:G32"/>
    <mergeCell ref="H42:H43"/>
    <mergeCell ref="B44:B45"/>
    <mergeCell ref="C44:C45"/>
    <mergeCell ref="D44:D45"/>
    <mergeCell ref="E44:E45"/>
    <mergeCell ref="F44:F45"/>
    <mergeCell ref="G44:G45"/>
    <mergeCell ref="H44:H45"/>
    <mergeCell ref="G34:G41"/>
    <mergeCell ref="H34:H41"/>
    <mergeCell ref="C42:C43"/>
    <mergeCell ref="D42:D43"/>
    <mergeCell ref="E42:E43"/>
    <mergeCell ref="F42:F43"/>
    <mergeCell ref="G42:G43"/>
    <mergeCell ref="B46:H46"/>
    <mergeCell ref="B47:B52"/>
    <mergeCell ref="C47:C52"/>
    <mergeCell ref="D47:D52"/>
    <mergeCell ref="E47:E52"/>
    <mergeCell ref="F47:F48"/>
    <mergeCell ref="G47:G48"/>
    <mergeCell ref="B53:B58"/>
    <mergeCell ref="C53:C58"/>
    <mergeCell ref="D53:D58"/>
    <mergeCell ref="E53:E58"/>
    <mergeCell ref="F53:F54"/>
    <mergeCell ref="F56:F58"/>
    <mergeCell ref="H47:H48"/>
    <mergeCell ref="G53:G54"/>
    <mergeCell ref="H53:H54"/>
    <mergeCell ref="F50:F52"/>
    <mergeCell ref="H59:H60"/>
    <mergeCell ref="B62:H62"/>
    <mergeCell ref="B63:B64"/>
    <mergeCell ref="C63:C64"/>
    <mergeCell ref="D63:D64"/>
    <mergeCell ref="E63:E64"/>
    <mergeCell ref="F63:F64"/>
    <mergeCell ref="B59:B61"/>
    <mergeCell ref="C59:C61"/>
    <mergeCell ref="D59:D61"/>
    <mergeCell ref="E59:E61"/>
    <mergeCell ref="F59:F60"/>
    <mergeCell ref="G59:G60"/>
    <mergeCell ref="G72:G73"/>
    <mergeCell ref="H72:H73"/>
    <mergeCell ref="B74:B75"/>
    <mergeCell ref="C74:C75"/>
    <mergeCell ref="D74:D75"/>
    <mergeCell ref="E74:E75"/>
    <mergeCell ref="F74:F75"/>
    <mergeCell ref="G74:G75"/>
    <mergeCell ref="G63:G64"/>
    <mergeCell ref="H63:H64"/>
    <mergeCell ref="B65:B73"/>
    <mergeCell ref="C65:C73"/>
    <mergeCell ref="D65:D73"/>
    <mergeCell ref="E65:E73"/>
    <mergeCell ref="F65:F71"/>
    <mergeCell ref="G65:G71"/>
    <mergeCell ref="H65:H71"/>
    <mergeCell ref="F72:F73"/>
    <mergeCell ref="H76:H77"/>
    <mergeCell ref="B79:B83"/>
    <mergeCell ref="C79:C83"/>
    <mergeCell ref="D79:D83"/>
    <mergeCell ref="E79:E83"/>
    <mergeCell ref="F79:F82"/>
    <mergeCell ref="G79:G82"/>
    <mergeCell ref="H79:H82"/>
    <mergeCell ref="B76:B78"/>
    <mergeCell ref="C76:C78"/>
    <mergeCell ref="D76:D78"/>
    <mergeCell ref="E76:E78"/>
    <mergeCell ref="F76:F77"/>
    <mergeCell ref="G76:G77"/>
    <mergeCell ref="B93:B103"/>
    <mergeCell ref="C93:C103"/>
    <mergeCell ref="D93:D103"/>
    <mergeCell ref="E93:E103"/>
    <mergeCell ref="F93:F95"/>
    <mergeCell ref="B84:B92"/>
    <mergeCell ref="C84:C92"/>
    <mergeCell ref="D84:D92"/>
    <mergeCell ref="E84:E92"/>
    <mergeCell ref="F84:F85"/>
    <mergeCell ref="G93:G95"/>
    <mergeCell ref="H93:H95"/>
    <mergeCell ref="F97:F100"/>
    <mergeCell ref="G97:G100"/>
    <mergeCell ref="H97:H100"/>
    <mergeCell ref="F101:F103"/>
    <mergeCell ref="H84:H85"/>
    <mergeCell ref="F87:F89"/>
    <mergeCell ref="G87:G89"/>
    <mergeCell ref="H87:H89"/>
    <mergeCell ref="F90:F92"/>
    <mergeCell ref="G84:G85"/>
    <mergeCell ref="H104:H105"/>
    <mergeCell ref="F106:F107"/>
    <mergeCell ref="G106:G107"/>
    <mergeCell ref="H106:H107"/>
    <mergeCell ref="F108:F110"/>
    <mergeCell ref="F112:F113"/>
    <mergeCell ref="G112:G113"/>
    <mergeCell ref="H112:H113"/>
    <mergeCell ref="B104:B116"/>
    <mergeCell ref="C104:C116"/>
    <mergeCell ref="D104:D116"/>
    <mergeCell ref="E104:E116"/>
    <mergeCell ref="F104:F105"/>
    <mergeCell ref="G104:G105"/>
    <mergeCell ref="H117:H119"/>
    <mergeCell ref="B121:B123"/>
    <mergeCell ref="C121:C123"/>
    <mergeCell ref="D121:D123"/>
    <mergeCell ref="E121:E123"/>
    <mergeCell ref="B124:H124"/>
    <mergeCell ref="B117:B120"/>
    <mergeCell ref="C117:C120"/>
    <mergeCell ref="D117:D120"/>
    <mergeCell ref="E117:E120"/>
    <mergeCell ref="F117:F119"/>
    <mergeCell ref="G117:G119"/>
    <mergeCell ref="H125:H126"/>
    <mergeCell ref="B127:B129"/>
    <mergeCell ref="C127:C129"/>
    <mergeCell ref="D127:D129"/>
    <mergeCell ref="E127:E129"/>
    <mergeCell ref="F128:F129"/>
    <mergeCell ref="G128:G129"/>
    <mergeCell ref="B125:B126"/>
    <mergeCell ref="C125:C126"/>
    <mergeCell ref="D125:D126"/>
    <mergeCell ref="E125:E126"/>
    <mergeCell ref="F125:F126"/>
    <mergeCell ref="G125:G126"/>
    <mergeCell ref="H130:H131"/>
    <mergeCell ref="B132:B133"/>
    <mergeCell ref="C132:C133"/>
    <mergeCell ref="D132:D133"/>
    <mergeCell ref="E132:E133"/>
    <mergeCell ref="F132:F133"/>
    <mergeCell ref="G132:G133"/>
    <mergeCell ref="H132:H133"/>
    <mergeCell ref="B130:B131"/>
    <mergeCell ref="C130:C131"/>
    <mergeCell ref="D130:D131"/>
    <mergeCell ref="E130:E131"/>
    <mergeCell ref="F130:F131"/>
    <mergeCell ref="G130:G131"/>
    <mergeCell ref="H134:H135"/>
    <mergeCell ref="B137:B139"/>
    <mergeCell ref="C137:C139"/>
    <mergeCell ref="D137:D139"/>
    <mergeCell ref="E137:E139"/>
    <mergeCell ref="F137:F139"/>
    <mergeCell ref="G137:G138"/>
    <mergeCell ref="H137:H138"/>
    <mergeCell ref="B134:B136"/>
    <mergeCell ref="C134:C136"/>
    <mergeCell ref="D134:D136"/>
    <mergeCell ref="E134:E136"/>
    <mergeCell ref="F134:F136"/>
    <mergeCell ref="G134:G135"/>
    <mergeCell ref="H173:H174"/>
    <mergeCell ref="B140:B144"/>
    <mergeCell ref="C140:C144"/>
    <mergeCell ref="D140:D144"/>
    <mergeCell ref="E140:E144"/>
    <mergeCell ref="F140:F143"/>
    <mergeCell ref="G140:G143"/>
    <mergeCell ref="H150:H152"/>
    <mergeCell ref="F153:F155"/>
    <mergeCell ref="B145:B155"/>
    <mergeCell ref="C145:C155"/>
    <mergeCell ref="H179:H180"/>
    <mergeCell ref="H140:H143"/>
    <mergeCell ref="B156:B169"/>
    <mergeCell ref="C156:C169"/>
    <mergeCell ref="D156:D169"/>
    <mergeCell ref="E156:E166"/>
    <mergeCell ref="F158:F160"/>
    <mergeCell ref="G158:G160"/>
    <mergeCell ref="H158:H160"/>
    <mergeCell ref="F163:F166"/>
    <mergeCell ref="G163:G166"/>
    <mergeCell ref="H163:H166"/>
    <mergeCell ref="E167:E169"/>
    <mergeCell ref="F167:F169"/>
    <mergeCell ref="D145:D155"/>
    <mergeCell ref="E145:E155"/>
    <mergeCell ref="F147:F149"/>
    <mergeCell ref="G147:G149"/>
    <mergeCell ref="H147:H149"/>
    <mergeCell ref="F150:F152"/>
    <mergeCell ref="G150:G152"/>
    <mergeCell ref="H171:H172"/>
    <mergeCell ref="F173:F174"/>
    <mergeCell ref="G173:G174"/>
    <mergeCell ref="G184:G186"/>
    <mergeCell ref="B170:B183"/>
    <mergeCell ref="C170:C183"/>
    <mergeCell ref="D170:D183"/>
    <mergeCell ref="E170:E183"/>
    <mergeCell ref="F171:F172"/>
    <mergeCell ref="G171:G172"/>
    <mergeCell ref="F175:F177"/>
    <mergeCell ref="F179:F180"/>
    <mergeCell ref="G179:G180"/>
    <mergeCell ref="H184:H186"/>
    <mergeCell ref="F194:F196"/>
    <mergeCell ref="G194:G196"/>
    <mergeCell ref="H194:H196"/>
    <mergeCell ref="F198:F201"/>
    <mergeCell ref="G198:G201"/>
    <mergeCell ref="H198:H201"/>
    <mergeCell ref="F202:F204"/>
    <mergeCell ref="F205:F207"/>
    <mergeCell ref="G205:G207"/>
    <mergeCell ref="H205:H207"/>
    <mergeCell ref="B188:H188"/>
    <mergeCell ref="B189:B193"/>
    <mergeCell ref="C189:C193"/>
    <mergeCell ref="D189:D193"/>
    <mergeCell ref="E189:E193"/>
    <mergeCell ref="F189:F192"/>
    <mergeCell ref="G189:G192"/>
    <mergeCell ref="H189:H192"/>
    <mergeCell ref="B184:B187"/>
    <mergeCell ref="C184:C187"/>
    <mergeCell ref="D184:D187"/>
    <mergeCell ref="E184:E187"/>
    <mergeCell ref="F184:F186"/>
    <mergeCell ref="H220:H222"/>
    <mergeCell ref="B224:B227"/>
    <mergeCell ref="C224:C227"/>
    <mergeCell ref="D224:D227"/>
    <mergeCell ref="E224:E227"/>
    <mergeCell ref="F224:F226"/>
    <mergeCell ref="G224:G226"/>
    <mergeCell ref="H224:H226"/>
    <mergeCell ref="B194:B204"/>
    <mergeCell ref="C194:C204"/>
    <mergeCell ref="D194:D204"/>
    <mergeCell ref="E194:E201"/>
    <mergeCell ref="E202:E204"/>
    <mergeCell ref="B205:B214"/>
    <mergeCell ref="C205:C214"/>
    <mergeCell ref="D205:D214"/>
    <mergeCell ref="E205:E214"/>
    <mergeCell ref="G220:G222"/>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A3A6F-A90F-4D73-8DA4-38C0B0A763A9}">
  <sheetPr>
    <tabColor rgb="FF00B0F0"/>
  </sheetPr>
  <dimension ref="A1:P126"/>
  <sheetViews>
    <sheetView topLeftCell="D12" zoomScaleNormal="100" workbookViewId="0">
      <selection activeCell="L17" sqref="L17"/>
    </sheetView>
  </sheetViews>
  <sheetFormatPr baseColWidth="10" defaultColWidth="0" defaultRowHeight="14.4" zeroHeight="1" x14ac:dyDescent="0.3"/>
  <cols>
    <col min="1" max="1" width="2.5546875" customWidth="1"/>
    <col min="2" max="2" width="6" customWidth="1"/>
    <col min="3" max="3" width="32.77734375" customWidth="1"/>
    <col min="4" max="4" width="7" customWidth="1"/>
    <col min="5" max="5" width="16.21875" customWidth="1"/>
    <col min="6" max="6" width="9.44140625" customWidth="1"/>
    <col min="7" max="7" width="14.77734375" customWidth="1"/>
    <col min="8" max="8" width="35.77734375" customWidth="1"/>
    <col min="9" max="9" width="12.21875" hidden="1" customWidth="1"/>
    <col min="10" max="10" width="67.5546875" customWidth="1"/>
    <col min="11" max="11" width="10.21875" customWidth="1"/>
    <col min="12" max="12" width="11.44140625" customWidth="1"/>
    <col min="13" max="13" width="59.5546875" customWidth="1"/>
    <col min="14" max="14" width="13.77734375" customWidth="1"/>
    <col min="15" max="15" width="5.21875" customWidth="1"/>
    <col min="16" max="16" width="0" hidden="1" customWidth="1"/>
    <col min="17" max="16384" width="11.44140625" hidden="1"/>
  </cols>
  <sheetData>
    <row r="1" spans="1:15" x14ac:dyDescent="0.3">
      <c r="A1" s="210"/>
      <c r="B1" s="210"/>
      <c r="C1" s="210"/>
      <c r="D1" s="210"/>
      <c r="E1" s="210"/>
      <c r="F1" s="210"/>
      <c r="G1" s="210"/>
      <c r="H1" s="210"/>
      <c r="I1" s="210"/>
      <c r="J1" s="210"/>
      <c r="K1" s="210"/>
      <c r="L1" s="210"/>
      <c r="M1" s="210"/>
      <c r="N1" s="210"/>
      <c r="O1" s="210"/>
    </row>
    <row r="2" spans="1:15" ht="24" x14ac:dyDescent="0.3">
      <c r="A2" s="210"/>
      <c r="B2" s="709" t="s">
        <v>130</v>
      </c>
      <c r="C2" s="784" t="s">
        <v>55</v>
      </c>
      <c r="D2" s="783" t="s">
        <v>56</v>
      </c>
      <c r="E2" s="709" t="s">
        <v>131</v>
      </c>
      <c r="F2" s="709" t="s">
        <v>132</v>
      </c>
      <c r="G2" s="709" t="s">
        <v>133</v>
      </c>
      <c r="H2" s="709" t="s">
        <v>58</v>
      </c>
      <c r="I2" s="709" t="s">
        <v>2409</v>
      </c>
      <c r="J2" s="783" t="s">
        <v>0</v>
      </c>
      <c r="K2" s="709" t="s">
        <v>1</v>
      </c>
      <c r="L2" s="709" t="s">
        <v>2</v>
      </c>
      <c r="M2" s="783" t="s">
        <v>136</v>
      </c>
      <c r="N2" s="709" t="s">
        <v>4</v>
      </c>
      <c r="O2" s="210"/>
    </row>
    <row r="3" spans="1:15" x14ac:dyDescent="0.3">
      <c r="A3" s="210"/>
      <c r="B3" s="144" t="s">
        <v>9</v>
      </c>
      <c r="C3" s="148" t="s">
        <v>9</v>
      </c>
      <c r="D3" s="145"/>
      <c r="E3" s="145" t="s">
        <v>9</v>
      </c>
      <c r="F3" s="144" t="s">
        <v>9</v>
      </c>
      <c r="G3" s="145" t="s">
        <v>9</v>
      </c>
      <c r="H3" s="148" t="s">
        <v>9</v>
      </c>
      <c r="I3" s="144"/>
      <c r="J3" s="145" t="s">
        <v>8365</v>
      </c>
      <c r="K3" s="144" t="s">
        <v>9</v>
      </c>
      <c r="L3" s="144" t="s">
        <v>9</v>
      </c>
      <c r="M3" s="145" t="s">
        <v>9</v>
      </c>
      <c r="N3" s="144" t="s">
        <v>9</v>
      </c>
      <c r="O3" s="210"/>
    </row>
    <row r="4" spans="1:15" x14ac:dyDescent="0.3">
      <c r="A4" s="210"/>
      <c r="B4" s="1261" t="s">
        <v>8366</v>
      </c>
      <c r="C4" s="1262"/>
      <c r="D4" s="1263"/>
      <c r="E4" s="168"/>
      <c r="F4" s="179"/>
      <c r="G4" s="168"/>
      <c r="H4" s="180"/>
      <c r="I4" s="179"/>
      <c r="J4" s="168"/>
      <c r="K4" s="179"/>
      <c r="L4" s="179"/>
      <c r="M4" s="168"/>
      <c r="N4" s="179" t="s">
        <v>9</v>
      </c>
      <c r="O4" s="210"/>
    </row>
    <row r="5" spans="1:15" x14ac:dyDescent="0.3">
      <c r="A5" s="210"/>
      <c r="B5" s="1039">
        <v>1</v>
      </c>
      <c r="C5" s="1051" t="s">
        <v>139</v>
      </c>
      <c r="D5" s="1039" t="s">
        <v>60</v>
      </c>
      <c r="E5" s="1039" t="s">
        <v>140</v>
      </c>
      <c r="F5" s="1039" t="s">
        <v>141</v>
      </c>
      <c r="G5" s="1039" t="s">
        <v>1040</v>
      </c>
      <c r="H5" s="1051" t="s">
        <v>1041</v>
      </c>
      <c r="I5" s="144">
        <v>1</v>
      </c>
      <c r="J5" s="145" t="s">
        <v>599</v>
      </c>
      <c r="K5" s="144" t="s">
        <v>6</v>
      </c>
      <c r="L5" s="144" t="s">
        <v>600</v>
      </c>
      <c r="M5" s="145" t="str">
        <f>VLOOKUP(L5,CódigosRetorno!$A$2:$B$2080,2,FALSE)</f>
        <v>El XML no contiene el tag o no existe informacion de UBLVersionID</v>
      </c>
      <c r="N5" s="144" t="s">
        <v>9</v>
      </c>
      <c r="O5" s="210"/>
    </row>
    <row r="6" spans="1:15" x14ac:dyDescent="0.3">
      <c r="A6" s="210"/>
      <c r="B6" s="1040"/>
      <c r="C6" s="1052"/>
      <c r="D6" s="1040"/>
      <c r="E6" s="1040"/>
      <c r="F6" s="1040"/>
      <c r="G6" s="1040"/>
      <c r="H6" s="1052"/>
      <c r="I6" s="144"/>
      <c r="J6" s="145" t="s">
        <v>1042</v>
      </c>
      <c r="K6" s="144" t="s">
        <v>6</v>
      </c>
      <c r="L6" s="144" t="s">
        <v>601</v>
      </c>
      <c r="M6" s="145" t="str">
        <f>VLOOKUP(L6,CódigosRetorno!$A$2:$B$2080,2,FALSE)</f>
        <v>UBLVersionID - La versión del UBL no es correcta</v>
      </c>
      <c r="N6" s="144" t="s">
        <v>9</v>
      </c>
      <c r="O6" s="210"/>
    </row>
    <row r="7" spans="1:15" x14ac:dyDescent="0.3">
      <c r="A7" s="210"/>
      <c r="B7" s="1039">
        <v>2</v>
      </c>
      <c r="C7" s="1051" t="s">
        <v>148</v>
      </c>
      <c r="D7" s="1039" t="s">
        <v>60</v>
      </c>
      <c r="E7" s="1039" t="s">
        <v>140</v>
      </c>
      <c r="F7" s="1039" t="s">
        <v>141</v>
      </c>
      <c r="G7" s="1039" t="s">
        <v>777</v>
      </c>
      <c r="H7" s="1051" t="s">
        <v>1043</v>
      </c>
      <c r="I7" s="1039">
        <v>1</v>
      </c>
      <c r="J7" s="145" t="s">
        <v>599</v>
      </c>
      <c r="K7" s="144" t="s">
        <v>6</v>
      </c>
      <c r="L7" s="144" t="s">
        <v>1044</v>
      </c>
      <c r="M7" s="145" t="str">
        <f>VLOOKUP(L7,CódigosRetorno!$A$2:$B$2080,2,FALSE)</f>
        <v>El XML no existe informacion de CustomizationID</v>
      </c>
      <c r="N7" s="144" t="s">
        <v>9</v>
      </c>
      <c r="O7" s="210"/>
    </row>
    <row r="8" spans="1:15" x14ac:dyDescent="0.3">
      <c r="A8" s="210"/>
      <c r="B8" s="1041"/>
      <c r="C8" s="1053"/>
      <c r="D8" s="1041"/>
      <c r="E8" s="1041"/>
      <c r="F8" s="1041"/>
      <c r="G8" s="1041"/>
      <c r="H8" s="1053"/>
      <c r="I8" s="1041"/>
      <c r="J8" s="145" t="s">
        <v>779</v>
      </c>
      <c r="K8" s="144" t="s">
        <v>6</v>
      </c>
      <c r="L8" s="144" t="s">
        <v>603</v>
      </c>
      <c r="M8" s="145" t="str">
        <f>VLOOKUP(L8,CódigosRetorno!$A$2:$B$2080,2,FALSE)</f>
        <v>CustomizationID - La versión del documento no es la correcta</v>
      </c>
      <c r="N8" s="144" t="s">
        <v>9</v>
      </c>
      <c r="O8" s="210"/>
    </row>
    <row r="9" spans="1:15" x14ac:dyDescent="0.3">
      <c r="A9" s="210"/>
      <c r="B9" s="1040"/>
      <c r="C9" s="1052"/>
      <c r="D9" s="1040"/>
      <c r="E9" s="1040" t="s">
        <v>179</v>
      </c>
      <c r="F9" s="1040"/>
      <c r="G9" s="1040" t="s">
        <v>1045</v>
      </c>
      <c r="H9" s="1052" t="s">
        <v>1046</v>
      </c>
      <c r="I9" s="1040" t="s">
        <v>2411</v>
      </c>
      <c r="J9" s="145" t="s">
        <v>1047</v>
      </c>
      <c r="K9" s="144" t="s">
        <v>203</v>
      </c>
      <c r="L9" s="144" t="s">
        <v>1048</v>
      </c>
      <c r="M9" s="145" t="str">
        <f>VLOOKUP(L9,CódigosRetorno!$A$2:$B$2080,2,FALSE)</f>
        <v>El dato ingresado como atributo @schemeAgencyName es incorrecto.</v>
      </c>
      <c r="N9" s="144" t="s">
        <v>9</v>
      </c>
      <c r="O9" s="210"/>
    </row>
    <row r="10" spans="1:15" ht="24" x14ac:dyDescent="0.3">
      <c r="A10" s="210"/>
      <c r="B10" s="1039">
        <v>3</v>
      </c>
      <c r="C10" s="1051" t="s">
        <v>1049</v>
      </c>
      <c r="D10" s="1039" t="s">
        <v>60</v>
      </c>
      <c r="E10" s="1039" t="s">
        <v>140</v>
      </c>
      <c r="F10" s="1039" t="s">
        <v>1314</v>
      </c>
      <c r="G10" s="1039" t="s">
        <v>160</v>
      </c>
      <c r="H10" s="1051" t="s">
        <v>1050</v>
      </c>
      <c r="I10" s="1039">
        <v>1</v>
      </c>
      <c r="J10" s="145" t="s">
        <v>688</v>
      </c>
      <c r="K10" s="144" t="s">
        <v>6</v>
      </c>
      <c r="L10" s="144" t="s">
        <v>689</v>
      </c>
      <c r="M10" s="145" t="str">
        <f>VLOOKUP(L10,CódigosRetorno!$A$2:$B$2080,2,FALSE)</f>
        <v>Numero de Serie del nombre del archivo no coincide con el consignado en el contenido del archivo XML</v>
      </c>
      <c r="N10" s="144" t="s">
        <v>9</v>
      </c>
      <c r="O10" s="210"/>
    </row>
    <row r="11" spans="1:15" ht="24" x14ac:dyDescent="0.3">
      <c r="A11" s="210"/>
      <c r="B11" s="1041"/>
      <c r="C11" s="1053"/>
      <c r="D11" s="1041"/>
      <c r="E11" s="1041"/>
      <c r="F11" s="1041"/>
      <c r="G11" s="1041"/>
      <c r="H11" s="1053"/>
      <c r="I11" s="1041"/>
      <c r="J11" s="145" t="s">
        <v>690</v>
      </c>
      <c r="K11" s="144" t="s">
        <v>6</v>
      </c>
      <c r="L11" s="144" t="s">
        <v>691</v>
      </c>
      <c r="M11" s="145" t="str">
        <f>VLOOKUP(L11,CódigosRetorno!$A$2:$B$2080,2,FALSE)</f>
        <v>Número de documento en el nombre del archivo no coincide con el consignado en el contenido del XML</v>
      </c>
      <c r="N11" s="144" t="s">
        <v>9</v>
      </c>
      <c r="O11" s="210"/>
    </row>
    <row r="12" spans="1:15" ht="84" x14ac:dyDescent="0.3">
      <c r="A12" s="210"/>
      <c r="B12" s="1041"/>
      <c r="C12" s="1053"/>
      <c r="D12" s="1041"/>
      <c r="E12" s="1041"/>
      <c r="F12" s="1041"/>
      <c r="G12" s="1041"/>
      <c r="H12" s="1053"/>
      <c r="I12" s="1041"/>
      <c r="J12" s="145" t="s">
        <v>9739</v>
      </c>
      <c r="K12" s="144" t="s">
        <v>6</v>
      </c>
      <c r="L12" s="144" t="s">
        <v>165</v>
      </c>
      <c r="M12" s="145" t="str">
        <f>VLOOKUP(L12,CódigosRetorno!$A$2:$B$2080,2,FALSE)</f>
        <v>ID - El dato SERIE-CORRELATIVO no cumple con el formato de acuerdo al tipo de comprobante</v>
      </c>
      <c r="N12" s="144" t="s">
        <v>9</v>
      </c>
      <c r="O12" s="210"/>
    </row>
    <row r="13" spans="1:15" ht="24" x14ac:dyDescent="0.3">
      <c r="A13" s="210"/>
      <c r="B13" s="1041"/>
      <c r="C13" s="1053"/>
      <c r="D13" s="1041"/>
      <c r="E13" s="1041"/>
      <c r="F13" s="1041"/>
      <c r="G13" s="1041"/>
      <c r="H13" s="1053"/>
      <c r="I13" s="1041"/>
      <c r="J13" s="145" t="s">
        <v>8553</v>
      </c>
      <c r="K13" s="144" t="s">
        <v>6</v>
      </c>
      <c r="L13" s="144" t="s">
        <v>167</v>
      </c>
      <c r="M13" s="145" t="str">
        <f>VLOOKUP(L13,CódigosRetorno!$A$2:$B$2080,2,FALSE)</f>
        <v>El comprobante fue registrado previamente con otros datos</v>
      </c>
      <c r="N13" s="144" t="s">
        <v>9807</v>
      </c>
      <c r="O13" s="210"/>
    </row>
    <row r="14" spans="1:15" ht="60" x14ac:dyDescent="0.3">
      <c r="A14" s="210"/>
      <c r="B14" s="1040"/>
      <c r="C14" s="1052"/>
      <c r="D14" s="1040"/>
      <c r="E14" s="1040"/>
      <c r="F14" s="1040"/>
      <c r="G14" s="1040"/>
      <c r="H14" s="1052"/>
      <c r="I14" s="1040"/>
      <c r="J14" s="145" t="s">
        <v>8554</v>
      </c>
      <c r="K14" s="144" t="s">
        <v>6</v>
      </c>
      <c r="L14" s="144" t="s">
        <v>1054</v>
      </c>
      <c r="M14" s="145" t="str">
        <f>VLOOKUP(L14,CódigosRetorno!$A$2:$B$2080,2,FALSE)</f>
        <v>El comprobante ya esta informado y se encuentra con estado anulado o rechazado</v>
      </c>
      <c r="N14" s="144" t="s">
        <v>9807</v>
      </c>
      <c r="O14" s="210"/>
    </row>
    <row r="15" spans="1:15" ht="36" x14ac:dyDescent="0.3">
      <c r="A15" s="210"/>
      <c r="B15" s="1039">
        <v>4</v>
      </c>
      <c r="C15" s="1051" t="s">
        <v>173</v>
      </c>
      <c r="D15" s="1039" t="s">
        <v>60</v>
      </c>
      <c r="E15" s="1039" t="s">
        <v>140</v>
      </c>
      <c r="F15" s="1039" t="s">
        <v>174</v>
      </c>
      <c r="G15" s="1039" t="s">
        <v>175</v>
      </c>
      <c r="H15" s="1051" t="s">
        <v>1055</v>
      </c>
      <c r="I15" s="1039">
        <v>1</v>
      </c>
      <c r="J15" s="145" t="s">
        <v>8590</v>
      </c>
      <c r="K15" s="144" t="s">
        <v>6</v>
      </c>
      <c r="L15" s="144" t="s">
        <v>693</v>
      </c>
      <c r="M15" s="145" t="str">
        <f>VLOOKUP(L15,CódigosRetorno!$A$2:$B$2080,2,FALSE)</f>
        <v>Presentacion fuera de fecha</v>
      </c>
      <c r="N15" s="144" t="s">
        <v>9</v>
      </c>
      <c r="O15" s="210"/>
    </row>
    <row r="16" spans="1:15" x14ac:dyDescent="0.3">
      <c r="A16" s="210"/>
      <c r="B16" s="1040"/>
      <c r="C16" s="1052"/>
      <c r="D16" s="1040"/>
      <c r="E16" s="1040"/>
      <c r="F16" s="1040"/>
      <c r="G16" s="1040"/>
      <c r="H16" s="1052"/>
      <c r="I16" s="1040"/>
      <c r="J16" s="897" t="s">
        <v>1056</v>
      </c>
      <c r="K16" s="969" t="s">
        <v>6</v>
      </c>
      <c r="L16" s="969" t="s">
        <v>1057</v>
      </c>
      <c r="M16" s="145" t="str">
        <f>VLOOKUP(L16,CódigosRetorno!$A$2:$B$2080,2,FALSE)</f>
        <v>La fecha de emision se encuentra fuera del limite permitido</v>
      </c>
      <c r="N16" s="144" t="s">
        <v>9</v>
      </c>
      <c r="O16" s="210"/>
    </row>
    <row r="17" spans="1:15" x14ac:dyDescent="0.3">
      <c r="A17" s="210"/>
      <c r="B17" s="1039">
        <v>5</v>
      </c>
      <c r="C17" s="1051" t="s">
        <v>178</v>
      </c>
      <c r="D17" s="1039" t="s">
        <v>60</v>
      </c>
      <c r="E17" s="1039" t="s">
        <v>140</v>
      </c>
      <c r="F17" s="1039" t="s">
        <v>758</v>
      </c>
      <c r="G17" s="1039" t="s">
        <v>695</v>
      </c>
      <c r="H17" s="1051" t="s">
        <v>1058</v>
      </c>
      <c r="I17" s="1039">
        <v>1</v>
      </c>
      <c r="J17" s="897" t="s">
        <v>63</v>
      </c>
      <c r="K17" s="969" t="s">
        <v>6</v>
      </c>
      <c r="L17" s="969" t="s">
        <v>6471</v>
      </c>
      <c r="M17" s="145" t="str">
        <f>VLOOKUP(L17,CódigosRetorno!$A$2:$B$2080,2,FALSE)</f>
        <v>El XML no contiene el tag IssueTime</v>
      </c>
      <c r="N17" s="144" t="s">
        <v>9</v>
      </c>
      <c r="O17" s="210"/>
    </row>
    <row r="18" spans="1:15" x14ac:dyDescent="0.3">
      <c r="A18" s="210"/>
      <c r="B18" s="1040"/>
      <c r="C18" s="1052"/>
      <c r="D18" s="1040"/>
      <c r="E18" s="1040"/>
      <c r="F18" s="1040"/>
      <c r="G18" s="1040"/>
      <c r="H18" s="1052"/>
      <c r="I18" s="1040"/>
      <c r="J18" s="145" t="s">
        <v>8367</v>
      </c>
      <c r="K18" s="144" t="s">
        <v>6</v>
      </c>
      <c r="L18" s="144" t="s">
        <v>8368</v>
      </c>
      <c r="M18" s="145" t="str">
        <f>VLOOKUP(L18,CódigosRetorno!$A$2:$B$2080,2,FALSE)</f>
        <v>IssueTime - El dato ingresado  no cumple con el patrón hh:mm:ss</v>
      </c>
      <c r="N18" s="144" t="s">
        <v>9</v>
      </c>
      <c r="O18" s="210"/>
    </row>
    <row r="19" spans="1:15" x14ac:dyDescent="0.3">
      <c r="A19" s="210"/>
      <c r="B19" s="1039">
        <v>6</v>
      </c>
      <c r="C19" s="1051" t="s">
        <v>1059</v>
      </c>
      <c r="D19" s="1039" t="s">
        <v>60</v>
      </c>
      <c r="E19" s="1039" t="s">
        <v>140</v>
      </c>
      <c r="F19" s="1039" t="s">
        <v>325</v>
      </c>
      <c r="G19" s="1039" t="s">
        <v>8469</v>
      </c>
      <c r="H19" s="1051" t="s">
        <v>1060</v>
      </c>
      <c r="I19" s="1039">
        <v>1</v>
      </c>
      <c r="J19" s="145" t="s">
        <v>599</v>
      </c>
      <c r="K19" s="144" t="s">
        <v>6</v>
      </c>
      <c r="L19" s="144" t="s">
        <v>1061</v>
      </c>
      <c r="M19" s="145" t="str">
        <f>VLOOKUP(L19,CódigosRetorno!$A$2:$B$2080,2,FALSE)</f>
        <v>El XML no contiene el tag o no existe informacion de InvoiceTypeCode</v>
      </c>
      <c r="N19" s="144" t="s">
        <v>9</v>
      </c>
      <c r="O19" s="210"/>
    </row>
    <row r="20" spans="1:15" ht="24" x14ac:dyDescent="0.3">
      <c r="A20" s="210"/>
      <c r="B20" s="1041"/>
      <c r="C20" s="1053"/>
      <c r="D20" s="1041"/>
      <c r="E20" s="1040"/>
      <c r="F20" s="1040"/>
      <c r="G20" s="1040"/>
      <c r="H20" s="1052"/>
      <c r="I20" s="1040"/>
      <c r="J20" s="145" t="s">
        <v>1062</v>
      </c>
      <c r="K20" s="144" t="s">
        <v>6</v>
      </c>
      <c r="L20" s="144" t="s">
        <v>1063</v>
      </c>
      <c r="M20" s="145" t="str">
        <f>VLOOKUP(L20,CódigosRetorno!$A$2:$B$2080,2,FALSE)</f>
        <v>InvoiceTypeCode - El valor del tipo de documento es invalido o no coincide con el nombre del archivo</v>
      </c>
      <c r="N20" s="144" t="s">
        <v>1064</v>
      </c>
      <c r="O20" s="210"/>
    </row>
    <row r="21" spans="1:15" x14ac:dyDescent="0.3">
      <c r="A21" s="210"/>
      <c r="B21" s="1041"/>
      <c r="C21" s="1053"/>
      <c r="D21" s="1041"/>
      <c r="E21" s="1039" t="s">
        <v>179</v>
      </c>
      <c r="F21" s="1039"/>
      <c r="G21" s="144" t="s">
        <v>1045</v>
      </c>
      <c r="H21" s="148" t="s">
        <v>1065</v>
      </c>
      <c r="I21" s="144" t="s">
        <v>2411</v>
      </c>
      <c r="J21" s="145" t="s">
        <v>1047</v>
      </c>
      <c r="K21" s="144" t="s">
        <v>203</v>
      </c>
      <c r="L21" s="144" t="s">
        <v>1066</v>
      </c>
      <c r="M21" s="145" t="str">
        <f>VLOOKUP(L21,CódigosRetorno!$A$2:$B$2080,2,FALSE)</f>
        <v>El dato ingresado como atributo @listAgencyName es incorrecto.</v>
      </c>
      <c r="N21" s="144" t="s">
        <v>9</v>
      </c>
      <c r="O21" s="210"/>
    </row>
    <row r="22" spans="1:15" ht="24" x14ac:dyDescent="0.3">
      <c r="A22" s="210"/>
      <c r="B22" s="1041"/>
      <c r="C22" s="1053"/>
      <c r="D22" s="1041"/>
      <c r="E22" s="1041"/>
      <c r="F22" s="1041"/>
      <c r="G22" s="144" t="s">
        <v>1067</v>
      </c>
      <c r="H22" s="148" t="s">
        <v>1068</v>
      </c>
      <c r="I22" s="144" t="s">
        <v>2411</v>
      </c>
      <c r="J22" s="145" t="s">
        <v>1069</v>
      </c>
      <c r="K22" s="144" t="s">
        <v>203</v>
      </c>
      <c r="L22" s="144" t="s">
        <v>1070</v>
      </c>
      <c r="M22" s="145" t="str">
        <f>VLOOKUP(L22,CódigosRetorno!$A$2:$B$2080,2,FALSE)</f>
        <v>El dato ingresado como atributo @listName es incorrecto.</v>
      </c>
      <c r="N22" s="144" t="s">
        <v>9</v>
      </c>
      <c r="O22" s="210"/>
    </row>
    <row r="23" spans="1:15" ht="36" x14ac:dyDescent="0.3">
      <c r="A23" s="210"/>
      <c r="B23" s="1040"/>
      <c r="C23" s="1052"/>
      <c r="D23" s="1040"/>
      <c r="E23" s="1040"/>
      <c r="F23" s="1040"/>
      <c r="G23" s="144" t="s">
        <v>1071</v>
      </c>
      <c r="H23" s="148" t="s">
        <v>1072</v>
      </c>
      <c r="I23" s="144" t="s">
        <v>2411</v>
      </c>
      <c r="J23" s="145" t="s">
        <v>1073</v>
      </c>
      <c r="K23" s="144" t="s">
        <v>203</v>
      </c>
      <c r="L23" s="144" t="s">
        <v>1074</v>
      </c>
      <c r="M23" s="145" t="str">
        <f>VLOOKUP(L23,CódigosRetorno!$A$2:$B$2080,2,FALSE)</f>
        <v>El dato ingresado como atributo @listURI es incorrecto.</v>
      </c>
      <c r="N23" s="144" t="s">
        <v>9</v>
      </c>
      <c r="O23" s="210"/>
    </row>
    <row r="24" spans="1:15" x14ac:dyDescent="0.3">
      <c r="A24" s="210"/>
      <c r="B24" s="1039">
        <v>7</v>
      </c>
      <c r="C24" s="1051" t="s">
        <v>8369</v>
      </c>
      <c r="D24" s="1039" t="s">
        <v>60</v>
      </c>
      <c r="E24" s="1039" t="s">
        <v>140</v>
      </c>
      <c r="F24" s="1039" t="s">
        <v>141</v>
      </c>
      <c r="G24" s="1039" t="s">
        <v>303</v>
      </c>
      <c r="H24" s="1051" t="s">
        <v>1076</v>
      </c>
      <c r="I24" s="1039">
        <v>1</v>
      </c>
      <c r="J24" s="145" t="s">
        <v>599</v>
      </c>
      <c r="K24" s="144" t="s">
        <v>6</v>
      </c>
      <c r="L24" s="144" t="s">
        <v>1077</v>
      </c>
      <c r="M24" s="145" t="str">
        <f>VLOOKUP(L24,CódigosRetorno!$A$2:$B$2080,2,FALSE)</f>
        <v>El XML no contiene el tag o no existe informacion de DocumentCurrencyCode</v>
      </c>
      <c r="N24" s="144" t="s">
        <v>9</v>
      </c>
      <c r="O24" s="210"/>
    </row>
    <row r="25" spans="1:15" ht="24" x14ac:dyDescent="0.3">
      <c r="A25" s="210"/>
      <c r="B25" s="1041"/>
      <c r="C25" s="1053"/>
      <c r="D25" s="1041"/>
      <c r="E25" s="1040"/>
      <c r="F25" s="1040"/>
      <c r="G25" s="1040"/>
      <c r="H25" s="1052"/>
      <c r="I25" s="1040"/>
      <c r="J25" s="145" t="s">
        <v>1078</v>
      </c>
      <c r="K25" s="144" t="s">
        <v>6</v>
      </c>
      <c r="L25" s="144" t="s">
        <v>1079</v>
      </c>
      <c r="M25" s="145" t="str">
        <f>VLOOKUP(L25,CódigosRetorno!$A$2:$B$2080,2,FALSE)</f>
        <v>El valor ingresado como moneda del comprobante no es valido (catalogo nro 02).</v>
      </c>
      <c r="N25" s="144" t="s">
        <v>1080</v>
      </c>
      <c r="O25" s="210"/>
    </row>
    <row r="26" spans="1:15" x14ac:dyDescent="0.3">
      <c r="A26" s="210"/>
      <c r="B26" s="1041"/>
      <c r="C26" s="1053"/>
      <c r="D26" s="1041"/>
      <c r="E26" s="1039" t="s">
        <v>179</v>
      </c>
      <c r="F26" s="1039"/>
      <c r="G26" s="144" t="s">
        <v>1082</v>
      </c>
      <c r="H26" s="148" t="s">
        <v>1083</v>
      </c>
      <c r="I26" s="144" t="s">
        <v>2411</v>
      </c>
      <c r="J26" s="145" t="s">
        <v>1084</v>
      </c>
      <c r="K26" s="144" t="s">
        <v>203</v>
      </c>
      <c r="L26" s="144" t="s">
        <v>1085</v>
      </c>
      <c r="M26" s="145" t="str">
        <f>VLOOKUP(L26,CódigosRetorno!$A$2:$B$2080,2,FALSE)</f>
        <v>El dato ingresado como atributo @listID es incorrecto.</v>
      </c>
      <c r="N26" s="144" t="s">
        <v>9</v>
      </c>
      <c r="O26" s="210"/>
    </row>
    <row r="27" spans="1:15" x14ac:dyDescent="0.3">
      <c r="A27" s="210"/>
      <c r="B27" s="1041"/>
      <c r="C27" s="1053"/>
      <c r="D27" s="1041"/>
      <c r="E27" s="1041"/>
      <c r="F27" s="1041"/>
      <c r="G27" s="144" t="s">
        <v>1086</v>
      </c>
      <c r="H27" s="148" t="s">
        <v>1068</v>
      </c>
      <c r="I27" s="144" t="s">
        <v>2411</v>
      </c>
      <c r="J27" s="145" t="s">
        <v>1087</v>
      </c>
      <c r="K27" s="144" t="s">
        <v>203</v>
      </c>
      <c r="L27" s="144" t="s">
        <v>1070</v>
      </c>
      <c r="M27" s="145" t="str">
        <f>VLOOKUP(L27,CódigosRetorno!$A$2:$B$2080,2,FALSE)</f>
        <v>El dato ingresado como atributo @listName es incorrecto.</v>
      </c>
      <c r="N27" s="144" t="s">
        <v>9</v>
      </c>
      <c r="O27" s="210"/>
    </row>
    <row r="28" spans="1:15" ht="48" x14ac:dyDescent="0.3">
      <c r="A28" s="210"/>
      <c r="B28" s="1040"/>
      <c r="C28" s="1052"/>
      <c r="D28" s="1040"/>
      <c r="E28" s="1040"/>
      <c r="F28" s="1040"/>
      <c r="G28" s="144" t="s">
        <v>1088</v>
      </c>
      <c r="H28" s="148" t="s">
        <v>1065</v>
      </c>
      <c r="I28" s="144" t="s">
        <v>2411</v>
      </c>
      <c r="J28" s="145" t="s">
        <v>1089</v>
      </c>
      <c r="K28" s="144" t="s">
        <v>203</v>
      </c>
      <c r="L28" s="144" t="s">
        <v>1066</v>
      </c>
      <c r="M28" s="145" t="str">
        <f>VLOOKUP(L28,CódigosRetorno!$A$2:$B$2080,2,FALSE)</f>
        <v>El dato ingresado como atributo @listAgencyName es incorrecto.</v>
      </c>
      <c r="N28" s="144" t="s">
        <v>9</v>
      </c>
      <c r="O28" s="210"/>
    </row>
    <row r="29" spans="1:15" x14ac:dyDescent="0.3">
      <c r="A29" s="210"/>
      <c r="B29" s="1261" t="s">
        <v>8370</v>
      </c>
      <c r="C29" s="1262"/>
      <c r="D29" s="1263"/>
      <c r="E29" s="168"/>
      <c r="F29" s="179"/>
      <c r="G29" s="179"/>
      <c r="H29" s="180"/>
      <c r="I29" s="179"/>
      <c r="J29" s="168"/>
      <c r="K29" s="179"/>
      <c r="L29" s="179" t="s">
        <v>9</v>
      </c>
      <c r="M29" s="168" t="str">
        <f>VLOOKUP(L29,CódigosRetorno!$A$2:$B$2080,2,FALSE)</f>
        <v>-</v>
      </c>
      <c r="N29" s="179" t="s">
        <v>9</v>
      </c>
      <c r="O29" s="210"/>
    </row>
    <row r="30" spans="1:15" x14ac:dyDescent="0.3">
      <c r="A30" s="210"/>
      <c r="B30" s="144">
        <v>8</v>
      </c>
      <c r="C30" s="148" t="s">
        <v>154</v>
      </c>
      <c r="D30" s="145" t="s">
        <v>60</v>
      </c>
      <c r="E30" s="145" t="s">
        <v>140</v>
      </c>
      <c r="F30" s="144" t="s">
        <v>155</v>
      </c>
      <c r="G30" s="144" t="s">
        <v>9</v>
      </c>
      <c r="H30" s="148" t="s">
        <v>9</v>
      </c>
      <c r="I30" s="144">
        <v>1</v>
      </c>
      <c r="J30" s="145" t="s">
        <v>1092</v>
      </c>
      <c r="K30" s="144"/>
      <c r="L30" s="144" t="s">
        <v>9</v>
      </c>
      <c r="M30" s="145" t="str">
        <f>VLOOKUP(L30,CódigosRetorno!$A$2:$B$2080,2,FALSE)</f>
        <v>-</v>
      </c>
      <c r="N30" s="144" t="s">
        <v>9</v>
      </c>
      <c r="O30" s="210"/>
    </row>
    <row r="31" spans="1:15" x14ac:dyDescent="0.3">
      <c r="A31" s="210"/>
      <c r="B31" s="1261" t="s">
        <v>8584</v>
      </c>
      <c r="C31" s="1262"/>
      <c r="D31" s="1263"/>
      <c r="E31" s="168"/>
      <c r="F31" s="179"/>
      <c r="G31" s="179"/>
      <c r="H31" s="180"/>
      <c r="I31" s="179"/>
      <c r="J31" s="168"/>
      <c r="K31" s="179"/>
      <c r="L31" s="179" t="s">
        <v>9</v>
      </c>
      <c r="M31" s="168" t="str">
        <f>VLOOKUP(L31,CódigosRetorno!$A$2:$B$2080,2,FALSE)</f>
        <v>-</v>
      </c>
      <c r="N31" s="179" t="s">
        <v>9</v>
      </c>
      <c r="O31" s="210"/>
    </row>
    <row r="32" spans="1:15" x14ac:dyDescent="0.3">
      <c r="A32" s="210"/>
      <c r="B32" s="1039">
        <v>9</v>
      </c>
      <c r="C32" s="1051" t="s">
        <v>623</v>
      </c>
      <c r="D32" s="1039" t="s">
        <v>60</v>
      </c>
      <c r="E32" s="1039" t="s">
        <v>140</v>
      </c>
      <c r="F32" s="1039" t="s">
        <v>1808</v>
      </c>
      <c r="G32" s="1039" t="s">
        <v>184</v>
      </c>
      <c r="H32" s="1051" t="s">
        <v>1095</v>
      </c>
      <c r="I32" s="1039">
        <v>1</v>
      </c>
      <c r="J32" s="145" t="s">
        <v>1096</v>
      </c>
      <c r="K32" s="144" t="s">
        <v>6</v>
      </c>
      <c r="L32" s="144" t="s">
        <v>1097</v>
      </c>
      <c r="M32" s="145" t="str">
        <f>VLOOKUP(L32,CódigosRetorno!$A$2:$B$2080,2,FALSE)</f>
        <v>El XML contiene mas de un tag como elemento de numero de documento del emisor</v>
      </c>
      <c r="N32" s="144" t="s">
        <v>9</v>
      </c>
      <c r="O32" s="210"/>
    </row>
    <row r="33" spans="1:15" ht="24" x14ac:dyDescent="0.3">
      <c r="A33" s="210"/>
      <c r="B33" s="1041"/>
      <c r="C33" s="1053"/>
      <c r="D33" s="1041"/>
      <c r="E33" s="1041"/>
      <c r="F33" s="1041"/>
      <c r="G33" s="1041"/>
      <c r="H33" s="1053"/>
      <c r="I33" s="1041"/>
      <c r="J33" s="145" t="s">
        <v>186</v>
      </c>
      <c r="K33" s="144" t="s">
        <v>6</v>
      </c>
      <c r="L33" s="144" t="s">
        <v>187</v>
      </c>
      <c r="M33" s="145" t="str">
        <f>VLOOKUP(L33,CódigosRetorno!$A$2:$B$2080,2,FALSE)</f>
        <v>Número de RUC del nombre del archivo no coincide con el consignado en el contenido del archivo XML</v>
      </c>
      <c r="N33" s="144" t="s">
        <v>9</v>
      </c>
      <c r="O33" s="210"/>
    </row>
    <row r="34" spans="1:15" x14ac:dyDescent="0.3">
      <c r="A34" s="210"/>
      <c r="B34" s="1041"/>
      <c r="C34" s="1053"/>
      <c r="D34" s="1041"/>
      <c r="E34" s="1041"/>
      <c r="F34" s="1041"/>
      <c r="G34" s="1041"/>
      <c r="H34" s="1053"/>
      <c r="I34" s="1041"/>
      <c r="J34" s="145" t="s">
        <v>1098</v>
      </c>
      <c r="K34" s="144" t="s">
        <v>6</v>
      </c>
      <c r="L34" s="144" t="s">
        <v>1099</v>
      </c>
      <c r="M34" s="145" t="str">
        <f>VLOOKUP(L34,CódigosRetorno!$A$2:$B$2080,2,FALSE)</f>
        <v>El contribuyente no esta activo</v>
      </c>
      <c r="N34" s="144" t="s">
        <v>253</v>
      </c>
      <c r="O34" s="210"/>
    </row>
    <row r="35" spans="1:15" x14ac:dyDescent="0.3">
      <c r="A35" s="210"/>
      <c r="B35" s="1041"/>
      <c r="C35" s="1053"/>
      <c r="D35" s="1041"/>
      <c r="E35" s="1041"/>
      <c r="F35" s="1040"/>
      <c r="G35" s="1040"/>
      <c r="H35" s="1052"/>
      <c r="I35" s="1040"/>
      <c r="J35" s="145" t="s">
        <v>626</v>
      </c>
      <c r="K35" s="144" t="s">
        <v>6</v>
      </c>
      <c r="L35" s="144" t="s">
        <v>627</v>
      </c>
      <c r="M35" s="145" t="str">
        <f>VLOOKUP(L35,CódigosRetorno!$A$2:$B$2080,2,FALSE)</f>
        <v>El contribuyente no esta habido</v>
      </c>
      <c r="N35" s="144" t="s">
        <v>253</v>
      </c>
      <c r="O35" s="210"/>
    </row>
    <row r="36" spans="1:15" ht="36" customHeight="1" x14ac:dyDescent="0.3">
      <c r="A36" s="210"/>
      <c r="B36" s="1041"/>
      <c r="C36" s="1053"/>
      <c r="D36" s="1041"/>
      <c r="E36" s="1041"/>
      <c r="F36" s="1039" t="s">
        <v>192</v>
      </c>
      <c r="G36" s="1039" t="s">
        <v>1107</v>
      </c>
      <c r="H36" s="1051" t="s">
        <v>1108</v>
      </c>
      <c r="I36" s="1039">
        <v>1</v>
      </c>
      <c r="J36" s="145" t="s">
        <v>1109</v>
      </c>
      <c r="K36" s="144" t="s">
        <v>6</v>
      </c>
      <c r="L36" s="144" t="s">
        <v>1110</v>
      </c>
      <c r="M36" s="145" t="str">
        <f>VLOOKUP(L36,CódigosRetorno!$A$2:$B$2080,2,FALSE)</f>
        <v>El XML no contiene el tag o no existe informacion en tipo de documento del emisor.</v>
      </c>
      <c r="N36" s="144" t="s">
        <v>9</v>
      </c>
      <c r="O36" s="210"/>
    </row>
    <row r="37" spans="1:15" x14ac:dyDescent="0.3">
      <c r="A37" s="210"/>
      <c r="B37" s="1041"/>
      <c r="C37" s="1053"/>
      <c r="D37" s="1041"/>
      <c r="E37" s="1040"/>
      <c r="F37" s="1040"/>
      <c r="G37" s="1040"/>
      <c r="H37" s="1052"/>
      <c r="I37" s="1040"/>
      <c r="J37" s="145" t="s">
        <v>713</v>
      </c>
      <c r="K37" s="144" t="s">
        <v>6</v>
      </c>
      <c r="L37" s="144" t="s">
        <v>1111</v>
      </c>
      <c r="M37" s="145" t="str">
        <f>VLOOKUP(L37,CódigosRetorno!$A$2:$B$2080,2,FALSE)</f>
        <v>El dato ingresado no cumple con el estandar</v>
      </c>
      <c r="N37" s="144" t="s">
        <v>9</v>
      </c>
      <c r="O37" s="210"/>
    </row>
    <row r="38" spans="1:15" ht="24" x14ac:dyDescent="0.3">
      <c r="A38" s="210"/>
      <c r="B38" s="1041"/>
      <c r="C38" s="1053"/>
      <c r="D38" s="1041"/>
      <c r="E38" s="1039" t="s">
        <v>179</v>
      </c>
      <c r="F38" s="1039"/>
      <c r="G38" s="144" t="s">
        <v>1112</v>
      </c>
      <c r="H38" s="148" t="s">
        <v>1113</v>
      </c>
      <c r="I38" s="144" t="s">
        <v>2411</v>
      </c>
      <c r="J38" s="145" t="s">
        <v>1114</v>
      </c>
      <c r="K38" s="144" t="s">
        <v>203</v>
      </c>
      <c r="L38" s="144" t="s">
        <v>1115</v>
      </c>
      <c r="M38" s="145" t="str">
        <f>VLOOKUP(L38,CódigosRetorno!$A$2:$B$2080,2,FALSE)</f>
        <v>El dato ingresado como atributo @schemeName es incorrecto.</v>
      </c>
      <c r="N38" s="144" t="s">
        <v>9</v>
      </c>
      <c r="O38" s="210"/>
    </row>
    <row r="39" spans="1:15" x14ac:dyDescent="0.3">
      <c r="A39" s="210"/>
      <c r="B39" s="1041"/>
      <c r="C39" s="1053"/>
      <c r="D39" s="1041"/>
      <c r="E39" s="1041"/>
      <c r="F39" s="1041"/>
      <c r="G39" s="144" t="s">
        <v>1045</v>
      </c>
      <c r="H39" s="148" t="s">
        <v>1046</v>
      </c>
      <c r="I39" s="144" t="s">
        <v>2411</v>
      </c>
      <c r="J39" s="145" t="s">
        <v>1047</v>
      </c>
      <c r="K39" s="144" t="s">
        <v>203</v>
      </c>
      <c r="L39" s="144" t="s">
        <v>1048</v>
      </c>
      <c r="M39" s="145" t="str">
        <f>VLOOKUP(L39,CódigosRetorno!$A$2:$B$2080,2,FALSE)</f>
        <v>El dato ingresado como atributo @schemeAgencyName es incorrecto.</v>
      </c>
      <c r="N39" s="144" t="s">
        <v>9</v>
      </c>
      <c r="O39" s="210"/>
    </row>
    <row r="40" spans="1:15" ht="36" x14ac:dyDescent="0.3">
      <c r="A40" s="210"/>
      <c r="B40" s="1040"/>
      <c r="C40" s="1052"/>
      <c r="D40" s="1040"/>
      <c r="E40" s="1040"/>
      <c r="F40" s="1040"/>
      <c r="G40" s="144" t="s">
        <v>1116</v>
      </c>
      <c r="H40" s="148" t="s">
        <v>1117</v>
      </c>
      <c r="I40" s="144" t="s">
        <v>2411</v>
      </c>
      <c r="J40" s="145" t="s">
        <v>1118</v>
      </c>
      <c r="K40" s="144" t="s">
        <v>203</v>
      </c>
      <c r="L40" s="144" t="s">
        <v>1119</v>
      </c>
      <c r="M40" s="145" t="str">
        <f>VLOOKUP(L40,CódigosRetorno!$A$2:$B$2080,2,FALSE)</f>
        <v>El dato ingresado como atributo @schemeURI es incorrecto.</v>
      </c>
      <c r="N40" s="144" t="s">
        <v>9</v>
      </c>
      <c r="O40" s="210"/>
    </row>
    <row r="41" spans="1:15" ht="24" x14ac:dyDescent="0.3">
      <c r="A41" s="210"/>
      <c r="B41" s="1039">
        <v>10</v>
      </c>
      <c r="C41" s="1051" t="s">
        <v>205</v>
      </c>
      <c r="D41" s="1039" t="s">
        <v>60</v>
      </c>
      <c r="E41" s="1039" t="s">
        <v>140</v>
      </c>
      <c r="F41" s="1039" t="s">
        <v>292</v>
      </c>
      <c r="G41" s="1039"/>
      <c r="H41" s="1051" t="s">
        <v>1124</v>
      </c>
      <c r="I41" s="1039">
        <v>1</v>
      </c>
      <c r="J41" s="145" t="s">
        <v>599</v>
      </c>
      <c r="K41" s="144" t="s">
        <v>6</v>
      </c>
      <c r="L41" s="144" t="s">
        <v>207</v>
      </c>
      <c r="M41" s="145" t="str">
        <f>VLOOKUP(L41,CódigosRetorno!$A$2:$B$2080,2,FALSE)</f>
        <v>El XML no contiene el tag o no existe informacion de RegistrationName del emisor del documento</v>
      </c>
      <c r="N41" s="144" t="s">
        <v>9</v>
      </c>
      <c r="O41" s="210"/>
    </row>
    <row r="42" spans="1:15" ht="36" x14ac:dyDescent="0.3">
      <c r="A42" s="210"/>
      <c r="B42" s="1040"/>
      <c r="C42" s="1052"/>
      <c r="D42" s="1040"/>
      <c r="E42" s="1040"/>
      <c r="F42" s="1040"/>
      <c r="G42" s="1040"/>
      <c r="H42" s="1052"/>
      <c r="I42" s="1040"/>
      <c r="J42" s="145" t="s">
        <v>8588</v>
      </c>
      <c r="K42" s="144" t="s">
        <v>203</v>
      </c>
      <c r="L42" s="144" t="s">
        <v>714</v>
      </c>
      <c r="M42" s="145" t="str">
        <f>VLOOKUP(L42,CódigosRetorno!$A$2:$B$2080,2,FALSE)</f>
        <v>RegistrationName - El nombre o razon social del emisor no cumple con el estandar</v>
      </c>
      <c r="N42" s="144" t="s">
        <v>9</v>
      </c>
      <c r="O42" s="210"/>
    </row>
    <row r="43" spans="1:15" ht="36" x14ac:dyDescent="0.3">
      <c r="A43" s="210"/>
      <c r="B43" s="144">
        <v>11</v>
      </c>
      <c r="C43" s="148" t="s">
        <v>8371</v>
      </c>
      <c r="D43" s="145" t="s">
        <v>60</v>
      </c>
      <c r="E43" s="145" t="s">
        <v>179</v>
      </c>
      <c r="F43" s="144" t="s">
        <v>141</v>
      </c>
      <c r="G43" s="144"/>
      <c r="H43" s="148" t="s">
        <v>1183</v>
      </c>
      <c r="I43" s="144">
        <v>1</v>
      </c>
      <c r="J43" s="145" t="s">
        <v>8591</v>
      </c>
      <c r="K43" s="144" t="s">
        <v>6</v>
      </c>
      <c r="L43" s="144" t="s">
        <v>7334</v>
      </c>
      <c r="M43" s="145" t="str">
        <f>VLOOKUP(L43,CódigosRetorno!$A$2:$B$2080,2,FALSE)</f>
        <v>El dato ingresado como codigo del aeropuerto no corresponde a un valor esperado</v>
      </c>
      <c r="N43" s="144" t="s">
        <v>9</v>
      </c>
      <c r="O43" s="210"/>
    </row>
    <row r="44" spans="1:15" x14ac:dyDescent="0.3">
      <c r="A44" s="210"/>
      <c r="B44" s="1261" t="s">
        <v>8372</v>
      </c>
      <c r="C44" s="1262"/>
      <c r="D44" s="1263"/>
      <c r="E44" s="168"/>
      <c r="F44" s="179"/>
      <c r="G44" s="179"/>
      <c r="H44" s="180"/>
      <c r="I44" s="179"/>
      <c r="J44" s="168"/>
      <c r="K44" s="179"/>
      <c r="L44" s="179" t="s">
        <v>9</v>
      </c>
      <c r="M44" s="168" t="str">
        <f>VLOOKUP(L44,CódigosRetorno!$A$2:$B$2080,2,FALSE)</f>
        <v>-</v>
      </c>
      <c r="N44" s="179" t="s">
        <v>9</v>
      </c>
      <c r="O44" s="210"/>
    </row>
    <row r="45" spans="1:15" ht="36" x14ac:dyDescent="0.3">
      <c r="A45" s="210"/>
      <c r="B45" s="1039">
        <v>12</v>
      </c>
      <c r="C45" s="1051" t="s">
        <v>8373</v>
      </c>
      <c r="D45" s="1039" t="s">
        <v>60</v>
      </c>
      <c r="E45" s="1039" t="s">
        <v>179</v>
      </c>
      <c r="F45" s="144" t="s">
        <v>295</v>
      </c>
      <c r="G45" s="144"/>
      <c r="H45" s="148" t="s">
        <v>1199</v>
      </c>
      <c r="I45" s="144">
        <v>1</v>
      </c>
      <c r="J45" s="145" t="s">
        <v>181</v>
      </c>
      <c r="K45" s="144" t="s">
        <v>9</v>
      </c>
      <c r="L45" s="144" t="s">
        <v>9</v>
      </c>
      <c r="M45" s="145" t="str">
        <f>VLOOKUP(L45,CódigosRetorno!$A$2:$B$2080,2,FALSE)</f>
        <v>-</v>
      </c>
      <c r="N45" s="144" t="s">
        <v>9</v>
      </c>
      <c r="O45" s="210"/>
    </row>
    <row r="46" spans="1:15" ht="36" x14ac:dyDescent="0.3">
      <c r="A46" s="210"/>
      <c r="B46" s="1041"/>
      <c r="C46" s="1053"/>
      <c r="D46" s="1041"/>
      <c r="E46" s="1040"/>
      <c r="F46" s="144" t="s">
        <v>1213</v>
      </c>
      <c r="G46" s="144" t="s">
        <v>193</v>
      </c>
      <c r="H46" s="148" t="s">
        <v>1214</v>
      </c>
      <c r="I46" s="144">
        <v>1</v>
      </c>
      <c r="J46" s="145" t="s">
        <v>181</v>
      </c>
      <c r="K46" s="144" t="s">
        <v>9</v>
      </c>
      <c r="L46" s="144" t="s">
        <v>9</v>
      </c>
      <c r="M46" s="145" t="str">
        <f>VLOOKUP(L46,CódigosRetorno!$A$2:$B$2080,2,FALSE)</f>
        <v>-</v>
      </c>
      <c r="N46" s="144" t="s">
        <v>1821</v>
      </c>
      <c r="O46" s="210"/>
    </row>
    <row r="47" spans="1:15" ht="24" x14ac:dyDescent="0.3">
      <c r="A47" s="210"/>
      <c r="B47" s="1041"/>
      <c r="C47" s="1053"/>
      <c r="D47" s="1041"/>
      <c r="E47" s="1039" t="s">
        <v>179</v>
      </c>
      <c r="F47" s="1039"/>
      <c r="G47" s="144" t="s">
        <v>1112</v>
      </c>
      <c r="H47" s="148" t="s">
        <v>1113</v>
      </c>
      <c r="I47" s="144" t="s">
        <v>2411</v>
      </c>
      <c r="J47" s="145" t="s">
        <v>181</v>
      </c>
      <c r="K47" s="144" t="s">
        <v>9</v>
      </c>
      <c r="L47" s="144" t="s">
        <v>9</v>
      </c>
      <c r="M47" s="145" t="str">
        <f>VLOOKUP(L47,CódigosRetorno!$A$2:$B$2080,2,FALSE)</f>
        <v>-</v>
      </c>
      <c r="N47" s="144" t="s">
        <v>9</v>
      </c>
      <c r="O47" s="210"/>
    </row>
    <row r="48" spans="1:15" x14ac:dyDescent="0.3">
      <c r="A48" s="210"/>
      <c r="B48" s="1041"/>
      <c r="C48" s="1053"/>
      <c r="D48" s="1041"/>
      <c r="E48" s="1041"/>
      <c r="F48" s="1041"/>
      <c r="G48" s="144" t="s">
        <v>1045</v>
      </c>
      <c r="H48" s="148" t="s">
        <v>1046</v>
      </c>
      <c r="I48" s="144" t="s">
        <v>2411</v>
      </c>
      <c r="J48" s="145" t="s">
        <v>181</v>
      </c>
      <c r="K48" s="144" t="s">
        <v>9</v>
      </c>
      <c r="L48" s="144" t="s">
        <v>9</v>
      </c>
      <c r="M48" s="145" t="str">
        <f>VLOOKUP(L48,CódigosRetorno!$A$2:$B$2080,2,FALSE)</f>
        <v>-</v>
      </c>
      <c r="N48" s="144" t="s">
        <v>9</v>
      </c>
      <c r="O48" s="210"/>
    </row>
    <row r="49" spans="1:15" ht="36" x14ac:dyDescent="0.3">
      <c r="A49" s="210"/>
      <c r="B49" s="1040"/>
      <c r="C49" s="1052"/>
      <c r="D49" s="1040"/>
      <c r="E49" s="1040"/>
      <c r="F49" s="1040"/>
      <c r="G49" s="144" t="s">
        <v>1116</v>
      </c>
      <c r="H49" s="148" t="s">
        <v>1117</v>
      </c>
      <c r="I49" s="144" t="s">
        <v>2411</v>
      </c>
      <c r="J49" s="145" t="s">
        <v>181</v>
      </c>
      <c r="K49" s="144" t="s">
        <v>9</v>
      </c>
      <c r="L49" s="144" t="s">
        <v>9</v>
      </c>
      <c r="M49" s="145" t="str">
        <f>VLOOKUP(L49,CódigosRetorno!$A$2:$B$2080,2,FALSE)</f>
        <v>-</v>
      </c>
      <c r="N49" s="144" t="s">
        <v>9</v>
      </c>
      <c r="O49" s="210"/>
    </row>
    <row r="50" spans="1:15" ht="36" x14ac:dyDescent="0.3">
      <c r="A50" s="210"/>
      <c r="B50" s="144">
        <v>13</v>
      </c>
      <c r="C50" s="148" t="s">
        <v>8587</v>
      </c>
      <c r="D50" s="145" t="s">
        <v>60</v>
      </c>
      <c r="E50" s="145" t="s">
        <v>179</v>
      </c>
      <c r="F50" s="144" t="s">
        <v>292</v>
      </c>
      <c r="G50" s="144"/>
      <c r="H50" s="148" t="s">
        <v>1223</v>
      </c>
      <c r="I50" s="144">
        <v>1</v>
      </c>
      <c r="J50" s="145" t="s">
        <v>8592</v>
      </c>
      <c r="K50" s="144" t="s">
        <v>203</v>
      </c>
      <c r="L50" s="144" t="s">
        <v>8374</v>
      </c>
      <c r="M50" s="145" t="str">
        <f>VLOOKUP(L50,CódigosRetorno!$A$2:$B$2080,2,FALSE)</f>
        <v>RegistrationName - El nombre y apellido del pasajero no cumple con el estandar</v>
      </c>
      <c r="N50" s="144" t="s">
        <v>9</v>
      </c>
      <c r="O50" s="210"/>
    </row>
    <row r="51" spans="1:15" x14ac:dyDescent="0.3">
      <c r="A51" s="210"/>
      <c r="B51" s="1261" t="s">
        <v>8585</v>
      </c>
      <c r="C51" s="1262"/>
      <c r="D51" s="1263"/>
      <c r="E51" s="168"/>
      <c r="F51" s="179"/>
      <c r="G51" s="179"/>
      <c r="H51" s="180"/>
      <c r="I51" s="179"/>
      <c r="J51" s="168"/>
      <c r="K51" s="179"/>
      <c r="L51" s="179" t="s">
        <v>9</v>
      </c>
      <c r="M51" s="168" t="str">
        <f>VLOOKUP(L51,CódigosRetorno!$A$2:$B$2080,2,FALSE)</f>
        <v>-</v>
      </c>
      <c r="N51" s="179" t="s">
        <v>9</v>
      </c>
      <c r="O51" s="210"/>
    </row>
    <row r="52" spans="1:15" ht="48" x14ac:dyDescent="0.3">
      <c r="A52" s="210"/>
      <c r="B52" s="1039">
        <v>14</v>
      </c>
      <c r="C52" s="1051" t="s">
        <v>8375</v>
      </c>
      <c r="D52" s="1039" t="s">
        <v>60</v>
      </c>
      <c r="E52" s="1039" t="s">
        <v>179</v>
      </c>
      <c r="F52" s="144" t="s">
        <v>295</v>
      </c>
      <c r="G52" s="144"/>
      <c r="H52" s="148" t="s">
        <v>1236</v>
      </c>
      <c r="I52" s="144">
        <v>1</v>
      </c>
      <c r="J52" s="145" t="s">
        <v>181</v>
      </c>
      <c r="K52" s="144" t="s">
        <v>9</v>
      </c>
      <c r="L52" s="144" t="s">
        <v>9</v>
      </c>
      <c r="M52" s="145" t="str">
        <f>VLOOKUP(L52,CódigosRetorno!$A$2:$B$2080,2,FALSE)</f>
        <v>-</v>
      </c>
      <c r="N52" s="144" t="s">
        <v>9</v>
      </c>
      <c r="O52" s="210"/>
    </row>
    <row r="53" spans="1:15" ht="48" x14ac:dyDescent="0.3">
      <c r="A53" s="210"/>
      <c r="B53" s="1041"/>
      <c r="C53" s="1053"/>
      <c r="D53" s="1041"/>
      <c r="E53" s="1041"/>
      <c r="F53" s="1039" t="s">
        <v>1213</v>
      </c>
      <c r="G53" s="144" t="s">
        <v>193</v>
      </c>
      <c r="H53" s="148" t="s">
        <v>1237</v>
      </c>
      <c r="I53" s="144">
        <v>1</v>
      </c>
      <c r="J53" s="145" t="s">
        <v>181</v>
      </c>
      <c r="K53" s="144" t="s">
        <v>9</v>
      </c>
      <c r="L53" s="144" t="s">
        <v>9</v>
      </c>
      <c r="M53" s="145" t="str">
        <f>VLOOKUP(L53,CódigosRetorno!$A$2:$B$2080,2,FALSE)</f>
        <v>-</v>
      </c>
      <c r="N53" s="144" t="s">
        <v>1821</v>
      </c>
      <c r="O53" s="210"/>
    </row>
    <row r="54" spans="1:15" ht="24" x14ac:dyDescent="0.3">
      <c r="A54" s="210"/>
      <c r="B54" s="1041"/>
      <c r="C54" s="1053"/>
      <c r="D54" s="1041"/>
      <c r="E54" s="1041"/>
      <c r="F54" s="1041"/>
      <c r="G54" s="144" t="s">
        <v>1112</v>
      </c>
      <c r="H54" s="148" t="s">
        <v>1113</v>
      </c>
      <c r="I54" s="144" t="s">
        <v>2411</v>
      </c>
      <c r="J54" s="145" t="s">
        <v>181</v>
      </c>
      <c r="K54" s="144" t="s">
        <v>9</v>
      </c>
      <c r="L54" s="144" t="s">
        <v>9</v>
      </c>
      <c r="M54" s="145" t="str">
        <f>VLOOKUP(L54,CódigosRetorno!$A$2:$B$2080,2,FALSE)</f>
        <v>-</v>
      </c>
      <c r="N54" s="144" t="s">
        <v>9</v>
      </c>
      <c r="O54" s="210"/>
    </row>
    <row r="55" spans="1:15" x14ac:dyDescent="0.3">
      <c r="A55" s="210"/>
      <c r="B55" s="1041"/>
      <c r="C55" s="1053"/>
      <c r="D55" s="1041"/>
      <c r="E55" s="1041"/>
      <c r="F55" s="1041"/>
      <c r="G55" s="144" t="s">
        <v>1045</v>
      </c>
      <c r="H55" s="148" t="s">
        <v>1046</v>
      </c>
      <c r="I55" s="144" t="s">
        <v>2411</v>
      </c>
      <c r="J55" s="145" t="s">
        <v>181</v>
      </c>
      <c r="K55" s="144" t="s">
        <v>9</v>
      </c>
      <c r="L55" s="144" t="s">
        <v>9</v>
      </c>
      <c r="M55" s="145" t="str">
        <f>VLOOKUP(L55,CódigosRetorno!$A$2:$B$2080,2,FALSE)</f>
        <v>-</v>
      </c>
      <c r="N55" s="144" t="s">
        <v>9</v>
      </c>
      <c r="O55" s="210"/>
    </row>
    <row r="56" spans="1:15" ht="36" x14ac:dyDescent="0.3">
      <c r="A56" s="210"/>
      <c r="B56" s="1040"/>
      <c r="C56" s="1052"/>
      <c r="D56" s="1040"/>
      <c r="E56" s="1040"/>
      <c r="F56" s="1040"/>
      <c r="G56" s="144" t="s">
        <v>1116</v>
      </c>
      <c r="H56" s="148" t="s">
        <v>1117</v>
      </c>
      <c r="I56" s="144" t="s">
        <v>2411</v>
      </c>
      <c r="J56" s="145" t="s">
        <v>181</v>
      </c>
      <c r="K56" s="144" t="s">
        <v>9</v>
      </c>
      <c r="L56" s="144" t="s">
        <v>9</v>
      </c>
      <c r="M56" s="145" t="str">
        <f>VLOOKUP(L56,CódigosRetorno!$A$2:$B$2080,2,FALSE)</f>
        <v>-</v>
      </c>
      <c r="N56" s="144" t="s">
        <v>9</v>
      </c>
      <c r="O56" s="210"/>
    </row>
    <row r="57" spans="1:15" ht="48" x14ac:dyDescent="0.3">
      <c r="A57" s="210"/>
      <c r="B57" s="144">
        <v>15</v>
      </c>
      <c r="C57" s="148" t="s">
        <v>8376</v>
      </c>
      <c r="D57" s="145" t="s">
        <v>60</v>
      </c>
      <c r="E57" s="145" t="s">
        <v>179</v>
      </c>
      <c r="F57" s="144" t="s">
        <v>292</v>
      </c>
      <c r="G57" s="144"/>
      <c r="H57" s="148" t="s">
        <v>1238</v>
      </c>
      <c r="I57" s="144">
        <v>1</v>
      </c>
      <c r="J57" s="145" t="s">
        <v>8592</v>
      </c>
      <c r="K57" s="969" t="s">
        <v>9803</v>
      </c>
      <c r="L57" s="969" t="s">
        <v>1226</v>
      </c>
      <c r="M57" s="145" t="str">
        <f>VLOOKUP(L57,CódigosRetorno!$A$2:$B$2080,2,FALSE)</f>
        <v>RegistrationName -  El dato ingresado no cumple con el estandar</v>
      </c>
      <c r="N57" s="144" t="s">
        <v>9</v>
      </c>
      <c r="O57" s="210"/>
    </row>
    <row r="58" spans="1:15" x14ac:dyDescent="0.3">
      <c r="A58" s="210"/>
      <c r="B58" s="1261" t="s">
        <v>8377</v>
      </c>
      <c r="C58" s="1262"/>
      <c r="D58" s="1263"/>
      <c r="E58" s="168"/>
      <c r="F58" s="179"/>
      <c r="G58" s="179"/>
      <c r="H58" s="180"/>
      <c r="I58" s="179"/>
      <c r="J58" s="168"/>
      <c r="K58" s="179"/>
      <c r="L58" s="179" t="s">
        <v>9</v>
      </c>
      <c r="M58" s="168" t="str">
        <f>VLOOKUP(L58,CódigosRetorno!$A$2:$B$2080,2,FALSE)</f>
        <v>-</v>
      </c>
      <c r="N58" s="179" t="s">
        <v>9</v>
      </c>
      <c r="O58" s="210"/>
    </row>
    <row r="59" spans="1:15" x14ac:dyDescent="0.3">
      <c r="A59" s="210"/>
      <c r="B59" s="1039">
        <v>16</v>
      </c>
      <c r="C59" s="1051" t="s">
        <v>8378</v>
      </c>
      <c r="D59" s="1039" t="s">
        <v>324</v>
      </c>
      <c r="E59" s="1039" t="s">
        <v>140</v>
      </c>
      <c r="F59" s="1039" t="s">
        <v>1213</v>
      </c>
      <c r="G59" s="1039" t="s">
        <v>8379</v>
      </c>
      <c r="H59" s="1051" t="s">
        <v>1270</v>
      </c>
      <c r="I59" s="1039">
        <v>1</v>
      </c>
      <c r="J59" s="145" t="s">
        <v>8380</v>
      </c>
      <c r="K59" s="144" t="s">
        <v>6</v>
      </c>
      <c r="L59" s="144" t="s">
        <v>765</v>
      </c>
      <c r="M59" s="145" t="str">
        <f>VLOOKUP(L59,CódigosRetorno!$A$2:$B$2080,2,FALSE)</f>
        <v>El Numero de orden del item no cumple con el formato establecido</v>
      </c>
      <c r="N59" s="144" t="s">
        <v>9</v>
      </c>
      <c r="O59" s="210"/>
    </row>
    <row r="60" spans="1:15" x14ac:dyDescent="0.3">
      <c r="A60" s="210"/>
      <c r="B60" s="1040"/>
      <c r="C60" s="1052"/>
      <c r="D60" s="1040"/>
      <c r="E60" s="1040"/>
      <c r="F60" s="1040"/>
      <c r="G60" s="1040"/>
      <c r="H60" s="1052"/>
      <c r="I60" s="1040"/>
      <c r="J60" s="145" t="s">
        <v>1272</v>
      </c>
      <c r="K60" s="144" t="s">
        <v>6</v>
      </c>
      <c r="L60" s="144" t="s">
        <v>649</v>
      </c>
      <c r="M60" s="145" t="str">
        <f>VLOOKUP(L60,CódigosRetorno!$A$2:$B$2080,2,FALSE)</f>
        <v>El número de ítem no puede estar duplicado.</v>
      </c>
      <c r="N60" s="144" t="s">
        <v>9</v>
      </c>
      <c r="O60" s="210"/>
    </row>
    <row r="61" spans="1:15" x14ac:dyDescent="0.3">
      <c r="A61" s="210"/>
      <c r="B61" s="1039">
        <v>17</v>
      </c>
      <c r="C61" s="1051" t="s">
        <v>8381</v>
      </c>
      <c r="D61" s="1039" t="s">
        <v>324</v>
      </c>
      <c r="E61" s="1039" t="s">
        <v>140</v>
      </c>
      <c r="F61" s="1039" t="s">
        <v>1213</v>
      </c>
      <c r="G61" s="1039" t="s">
        <v>8382</v>
      </c>
      <c r="H61" s="1051" t="s">
        <v>8383</v>
      </c>
      <c r="I61" s="1039">
        <v>1</v>
      </c>
      <c r="J61" s="145" t="s">
        <v>599</v>
      </c>
      <c r="K61" s="144" t="s">
        <v>6</v>
      </c>
      <c r="L61" s="144" t="s">
        <v>8384</v>
      </c>
      <c r="M61" s="145" t="str">
        <f>VLOOKUP(L61,CódigosRetorno!$A$2:$B$2080,2,FALSE)</f>
        <v>El XML no contiene el tag o no existe informacion del tipo de vuelo.</v>
      </c>
      <c r="N61" s="144" t="s">
        <v>9</v>
      </c>
      <c r="O61" s="210"/>
    </row>
    <row r="62" spans="1:15" x14ac:dyDescent="0.3">
      <c r="A62" s="210"/>
      <c r="B62" s="1040"/>
      <c r="C62" s="1052"/>
      <c r="D62" s="1040"/>
      <c r="E62" s="1040"/>
      <c r="F62" s="1040"/>
      <c r="G62" s="1040"/>
      <c r="H62" s="1052"/>
      <c r="I62" s="1040"/>
      <c r="J62" s="145" t="s">
        <v>8593</v>
      </c>
      <c r="K62" s="144" t="s">
        <v>6</v>
      </c>
      <c r="L62" s="144" t="s">
        <v>8385</v>
      </c>
      <c r="M62" s="145" t="str">
        <f>VLOOKUP(L62,CódigosRetorno!$A$2:$B$2080,2,FALSE)</f>
        <v>El dato ingresado como tipo de vuelo no corresponde a un valor esperado.</v>
      </c>
      <c r="N62" s="144" t="s">
        <v>9</v>
      </c>
      <c r="O62" s="210"/>
    </row>
    <row r="63" spans="1:15" ht="24" x14ac:dyDescent="0.3">
      <c r="A63" s="210"/>
      <c r="B63" s="1039">
        <v>18</v>
      </c>
      <c r="C63" s="1051" t="s">
        <v>8386</v>
      </c>
      <c r="D63" s="1039" t="s">
        <v>324</v>
      </c>
      <c r="E63" s="1039" t="s">
        <v>140</v>
      </c>
      <c r="F63" s="144" t="s">
        <v>295</v>
      </c>
      <c r="G63" s="144" t="s">
        <v>296</v>
      </c>
      <c r="H63" s="148" t="s">
        <v>8387</v>
      </c>
      <c r="I63" s="144">
        <v>1</v>
      </c>
      <c r="J63" s="145" t="s">
        <v>946</v>
      </c>
      <c r="K63" s="144" t="s">
        <v>6</v>
      </c>
      <c r="L63" s="144" t="s">
        <v>1498</v>
      </c>
      <c r="M63" s="145" t="str">
        <f>VLOOKUP(L63,CódigosRetorno!$A$2:$B$2080,2,FALSE)</f>
        <v>El dato ingresado en LineExtensionAmount del item no cumple con el formato establecido</v>
      </c>
      <c r="N63" s="144" t="s">
        <v>9</v>
      </c>
      <c r="O63" s="210"/>
    </row>
    <row r="64" spans="1:15" x14ac:dyDescent="0.3">
      <c r="A64" s="210"/>
      <c r="B64" s="1040"/>
      <c r="C64" s="1052"/>
      <c r="D64" s="1040"/>
      <c r="E64" s="1040"/>
      <c r="F64" s="144" t="s">
        <v>141</v>
      </c>
      <c r="G64" s="144" t="s">
        <v>8388</v>
      </c>
      <c r="H64" s="148" t="s">
        <v>1353</v>
      </c>
      <c r="I64" s="144">
        <v>1</v>
      </c>
      <c r="J64" s="145" t="s">
        <v>1354</v>
      </c>
      <c r="K64" s="144" t="s">
        <v>6</v>
      </c>
      <c r="L64" s="144" t="s">
        <v>3314</v>
      </c>
      <c r="M64" s="145" t="str">
        <f>VLOOKUP(L64,CódigosRetorno!$A$2:$B$2080,2,FALSE)</f>
        <v>La moneda debe ser la misma en todo el documento</v>
      </c>
      <c r="N64" s="144" t="s">
        <v>8389</v>
      </c>
      <c r="O64" s="210"/>
    </row>
    <row r="65" spans="1:15" x14ac:dyDescent="0.3">
      <c r="A65" s="210"/>
      <c r="B65" s="1261" t="s">
        <v>8390</v>
      </c>
      <c r="C65" s="1262"/>
      <c r="D65" s="1263"/>
      <c r="E65" s="168"/>
      <c r="F65" s="179"/>
      <c r="G65" s="179"/>
      <c r="H65" s="180"/>
      <c r="I65" s="179"/>
      <c r="J65" s="168"/>
      <c r="K65" s="179"/>
      <c r="L65" s="179" t="s">
        <v>9</v>
      </c>
      <c r="M65" s="168" t="str">
        <f>VLOOKUP(L65,CódigosRetorno!$A$2:$B$2080,2,FALSE)</f>
        <v>-</v>
      </c>
      <c r="N65" s="179" t="s">
        <v>9</v>
      </c>
      <c r="O65" s="210"/>
    </row>
    <row r="66" spans="1:15" x14ac:dyDescent="0.3">
      <c r="A66" s="210"/>
      <c r="B66" s="1039">
        <v>19</v>
      </c>
      <c r="C66" s="1051" t="s">
        <v>1530</v>
      </c>
      <c r="D66" s="1039" t="s">
        <v>60</v>
      </c>
      <c r="E66" s="1039" t="s">
        <v>140</v>
      </c>
      <c r="F66" s="1039" t="s">
        <v>295</v>
      </c>
      <c r="G66" s="1039" t="s">
        <v>296</v>
      </c>
      <c r="H66" s="1051" t="s">
        <v>1531</v>
      </c>
      <c r="I66" s="1039">
        <v>1</v>
      </c>
      <c r="J66" s="145" t="s">
        <v>1532</v>
      </c>
      <c r="K66" s="144" t="s">
        <v>6</v>
      </c>
      <c r="L66" s="144" t="s">
        <v>1533</v>
      </c>
      <c r="M66" s="145" t="str">
        <f>VLOOKUP(L66,CódigosRetorno!$A$2:$B$2080,2,FALSE)</f>
        <v>El Monto total de impuestos es obligatorio</v>
      </c>
      <c r="N66" s="144" t="s">
        <v>9</v>
      </c>
      <c r="O66" s="210"/>
    </row>
    <row r="67" spans="1:15" ht="24" x14ac:dyDescent="0.3">
      <c r="A67" s="210"/>
      <c r="B67" s="1041"/>
      <c r="C67" s="1053"/>
      <c r="D67" s="1041"/>
      <c r="E67" s="1041"/>
      <c r="F67" s="1041"/>
      <c r="G67" s="1041"/>
      <c r="H67" s="1053"/>
      <c r="I67" s="1041"/>
      <c r="J67" s="145" t="s">
        <v>1382</v>
      </c>
      <c r="K67" s="144" t="s">
        <v>6</v>
      </c>
      <c r="L67" s="144" t="s">
        <v>1534</v>
      </c>
      <c r="M67" s="145" t="str">
        <f>VLOOKUP(L67,CódigosRetorno!$A$2:$B$2080,2,FALSE)</f>
        <v>El dato ingresado en el monto total de impuestos no cumple con el formato establecido</v>
      </c>
      <c r="N67" s="144" t="s">
        <v>9</v>
      </c>
      <c r="O67" s="210"/>
    </row>
    <row r="68" spans="1:15" ht="24" x14ac:dyDescent="0.3">
      <c r="A68" s="210"/>
      <c r="B68" s="1041"/>
      <c r="C68" s="1053"/>
      <c r="D68" s="1041"/>
      <c r="E68" s="1041"/>
      <c r="F68" s="1041"/>
      <c r="G68" s="1041"/>
      <c r="H68" s="1053"/>
      <c r="I68" s="1041"/>
      <c r="J68" s="145" t="s">
        <v>8392</v>
      </c>
      <c r="K68" s="144" t="s">
        <v>6</v>
      </c>
      <c r="L68" s="144" t="s">
        <v>1536</v>
      </c>
      <c r="M68" s="145" t="str">
        <f>VLOOKUP(L68,CódigosRetorno!$A$2:$B$2080,2,FALSE)</f>
        <v>La sumatoria de impuestos globales no corresponde al monto total de impuestos.</v>
      </c>
      <c r="N68" s="144" t="s">
        <v>9</v>
      </c>
      <c r="O68" s="210"/>
    </row>
    <row r="69" spans="1:15" x14ac:dyDescent="0.3">
      <c r="A69" s="210"/>
      <c r="B69" s="1041"/>
      <c r="C69" s="1053"/>
      <c r="D69" s="1041"/>
      <c r="E69" s="1041"/>
      <c r="F69" s="1040"/>
      <c r="G69" s="1040"/>
      <c r="H69" s="1052"/>
      <c r="I69" s="1040"/>
      <c r="J69" s="145" t="s">
        <v>1537</v>
      </c>
      <c r="K69" s="144" t="s">
        <v>6</v>
      </c>
      <c r="L69" s="144" t="s">
        <v>1538</v>
      </c>
      <c r="M69" s="145" t="str">
        <f>VLOOKUP(L69,CódigosRetorno!$A$2:$B$2080,2,FALSE)</f>
        <v>El tag cac:TaxTotal no debe repetirse a nivel de totales</v>
      </c>
      <c r="N69" s="144" t="s">
        <v>9</v>
      </c>
      <c r="O69" s="210"/>
    </row>
    <row r="70" spans="1:15" x14ac:dyDescent="0.3">
      <c r="A70" s="210"/>
      <c r="B70" s="1040"/>
      <c r="C70" s="1052"/>
      <c r="D70" s="1040"/>
      <c r="E70" s="1040"/>
      <c r="F70" s="144" t="s">
        <v>141</v>
      </c>
      <c r="G70" s="144" t="s">
        <v>303</v>
      </c>
      <c r="H70" s="148" t="s">
        <v>1353</v>
      </c>
      <c r="I70" s="144">
        <v>1</v>
      </c>
      <c r="J70" s="145" t="s">
        <v>1376</v>
      </c>
      <c r="K70" s="144" t="s">
        <v>6</v>
      </c>
      <c r="L70" s="144" t="s">
        <v>3314</v>
      </c>
      <c r="M70" s="145" t="str">
        <f>VLOOKUP(L70,CódigosRetorno!$A$2:$B$2080,2,FALSE)</f>
        <v>La moneda debe ser la misma en todo el documento</v>
      </c>
      <c r="N70" s="144" t="s">
        <v>9</v>
      </c>
      <c r="O70" s="210"/>
    </row>
    <row r="71" spans="1:15" ht="96" customHeight="1" x14ac:dyDescent="0.3">
      <c r="A71" s="210"/>
      <c r="B71" s="1039" t="s">
        <v>8589</v>
      </c>
      <c r="C71" s="1051" t="s">
        <v>8586</v>
      </c>
      <c r="D71" s="1039" t="s">
        <v>60</v>
      </c>
      <c r="E71" s="1039" t="s">
        <v>140</v>
      </c>
      <c r="F71" s="1039" t="s">
        <v>295</v>
      </c>
      <c r="G71" s="1039" t="s">
        <v>1496</v>
      </c>
      <c r="H71" s="1051" t="s">
        <v>8393</v>
      </c>
      <c r="I71" s="1039">
        <v>1</v>
      </c>
      <c r="J71" s="145" t="s">
        <v>8394</v>
      </c>
      <c r="K71" s="144" t="s">
        <v>6</v>
      </c>
      <c r="L71" s="144" t="s">
        <v>8395</v>
      </c>
      <c r="M71" s="145" t="str">
        <f>VLOOKUP(L71,CódigosRetorno!$A$2:$B$2080,2,FALSE)</f>
        <v>Debe informar el Total valor del servicio</v>
      </c>
      <c r="N71" s="144" t="s">
        <v>9</v>
      </c>
      <c r="O71" s="210"/>
    </row>
    <row r="72" spans="1:15" ht="24" x14ac:dyDescent="0.3">
      <c r="A72" s="210"/>
      <c r="B72" s="1041"/>
      <c r="C72" s="1053"/>
      <c r="D72" s="1041"/>
      <c r="E72" s="1041"/>
      <c r="F72" s="1041"/>
      <c r="G72" s="1041"/>
      <c r="H72" s="1053"/>
      <c r="I72" s="1041"/>
      <c r="J72" s="145" t="s">
        <v>1396</v>
      </c>
      <c r="K72" s="144" t="s">
        <v>6</v>
      </c>
      <c r="L72" s="144" t="s">
        <v>8396</v>
      </c>
      <c r="M72" s="145" t="str">
        <f>VLOOKUP(L72,CódigosRetorno!$A$2:$B$2080,2,FALSE)</f>
        <v>El total valor del servicio no cumple con el formato establecido</v>
      </c>
      <c r="N72" s="144" t="s">
        <v>9</v>
      </c>
      <c r="O72" s="210"/>
    </row>
    <row r="73" spans="1:15" ht="24" x14ac:dyDescent="0.3">
      <c r="A73" s="210"/>
      <c r="B73" s="1041"/>
      <c r="C73" s="1053"/>
      <c r="D73" s="1041"/>
      <c r="E73" s="1041"/>
      <c r="F73" s="1040"/>
      <c r="G73" s="1040"/>
      <c r="H73" s="1052"/>
      <c r="I73" s="1040"/>
      <c r="J73" s="145" t="s">
        <v>8397</v>
      </c>
      <c r="K73" s="144" t="s">
        <v>6</v>
      </c>
      <c r="L73" s="144" t="s">
        <v>8398</v>
      </c>
      <c r="M73" s="145" t="str">
        <f>VLOOKUP(L73,CódigosRetorno!$A$2:$B$2080,2,FALSE)</f>
        <v>La sumatoria del valor del servicio gravado no corresponden con el total valor del servicio gravado</v>
      </c>
      <c r="N73" s="144" t="s">
        <v>9</v>
      </c>
      <c r="O73" s="210"/>
    </row>
    <row r="74" spans="1:15" x14ac:dyDescent="0.3">
      <c r="A74" s="210"/>
      <c r="B74" s="1041"/>
      <c r="C74" s="1053"/>
      <c r="D74" s="1041"/>
      <c r="E74" s="1041"/>
      <c r="F74" s="144" t="s">
        <v>141</v>
      </c>
      <c r="G74" s="144" t="s">
        <v>303</v>
      </c>
      <c r="H74" s="148" t="s">
        <v>1353</v>
      </c>
      <c r="I74" s="144">
        <v>1</v>
      </c>
      <c r="J74" s="145" t="s">
        <v>1376</v>
      </c>
      <c r="K74" s="144" t="s">
        <v>6</v>
      </c>
      <c r="L74" s="144" t="s">
        <v>3314</v>
      </c>
      <c r="M74" s="145" t="str">
        <f>VLOOKUP(L74,CódigosRetorno!$A$2:$B$2080,2,FALSE)</f>
        <v>La moneda debe ser la misma en todo el documento</v>
      </c>
      <c r="N74" s="144" t="s">
        <v>9</v>
      </c>
      <c r="O74" s="210"/>
    </row>
    <row r="75" spans="1:15" ht="24" x14ac:dyDescent="0.3">
      <c r="A75" s="210"/>
      <c r="B75" s="1041"/>
      <c r="C75" s="1053"/>
      <c r="D75" s="1041"/>
      <c r="E75" s="1041"/>
      <c r="F75" s="1039" t="s">
        <v>295</v>
      </c>
      <c r="G75" s="1039" t="s">
        <v>1496</v>
      </c>
      <c r="H75" s="1051" t="s">
        <v>8404</v>
      </c>
      <c r="I75" s="1039">
        <v>1</v>
      </c>
      <c r="J75" s="145" t="s">
        <v>1396</v>
      </c>
      <c r="K75" s="144" t="s">
        <v>6</v>
      </c>
      <c r="L75" s="144" t="s">
        <v>983</v>
      </c>
      <c r="M75" s="145" t="str">
        <f>VLOOKUP(L75,CódigosRetorno!$A$2:$B$2080,2,FALSE)</f>
        <v>El dato ingresado en TaxAmount no cumple con el formato establecido</v>
      </c>
      <c r="N75" s="144" t="s">
        <v>9</v>
      </c>
      <c r="O75" s="210"/>
    </row>
    <row r="76" spans="1:15" ht="24" x14ac:dyDescent="0.3">
      <c r="A76" s="210"/>
      <c r="B76" s="1041"/>
      <c r="C76" s="1053"/>
      <c r="D76" s="1041"/>
      <c r="E76" s="1041"/>
      <c r="F76" s="1040"/>
      <c r="G76" s="1040"/>
      <c r="H76" s="1052"/>
      <c r="I76" s="1040"/>
      <c r="J76" s="145" t="s">
        <v>8405</v>
      </c>
      <c r="K76" s="144" t="s">
        <v>6</v>
      </c>
      <c r="L76" s="144" t="s">
        <v>1601</v>
      </c>
      <c r="M76" s="145" t="str">
        <f>VLOOKUP(L76,CódigosRetorno!$A$2:$B$2080,2,FALSE)</f>
        <v>El cálculo del IGV es Incorrecto</v>
      </c>
      <c r="N76" s="144" t="s">
        <v>9</v>
      </c>
      <c r="O76" s="210"/>
    </row>
    <row r="77" spans="1:15" x14ac:dyDescent="0.3">
      <c r="A77" s="210"/>
      <c r="B77" s="1041"/>
      <c r="C77" s="1053"/>
      <c r="D77" s="1041"/>
      <c r="E77" s="1041"/>
      <c r="F77" s="144" t="s">
        <v>141</v>
      </c>
      <c r="G77" s="144" t="s">
        <v>303</v>
      </c>
      <c r="H77" s="148" t="s">
        <v>1353</v>
      </c>
      <c r="I77" s="144">
        <v>1</v>
      </c>
      <c r="J77" s="145" t="s">
        <v>1376</v>
      </c>
      <c r="K77" s="144" t="s">
        <v>6</v>
      </c>
      <c r="L77" s="144" t="s">
        <v>3314</v>
      </c>
      <c r="M77" s="145" t="str">
        <f>VLOOKUP(L77,CódigosRetorno!$A$2:$B$2080,2,FALSE)</f>
        <v>La moneda debe ser la misma en todo el documento</v>
      </c>
      <c r="N77" s="144" t="s">
        <v>9</v>
      </c>
      <c r="O77" s="210"/>
    </row>
    <row r="78" spans="1:15" x14ac:dyDescent="0.3">
      <c r="A78" s="210"/>
      <c r="B78" s="1041"/>
      <c r="C78" s="1053"/>
      <c r="D78" s="1041"/>
      <c r="E78" s="1041"/>
      <c r="F78" s="1039" t="s">
        <v>1406</v>
      </c>
      <c r="G78" s="1039" t="s">
        <v>1407</v>
      </c>
      <c r="H78" s="1051" t="s">
        <v>8399</v>
      </c>
      <c r="I78" s="1039">
        <v>1</v>
      </c>
      <c r="J78" s="145" t="s">
        <v>8394</v>
      </c>
      <c r="K78" s="144" t="s">
        <v>6</v>
      </c>
      <c r="L78" s="144" t="s">
        <v>8400</v>
      </c>
      <c r="M78" s="145" t="str">
        <f>VLOOKUP(L78,CódigosRetorno!$A$2:$B$2080,2,FALSE)</f>
        <v>El XML no contiene el tag de la tasa del tributo</v>
      </c>
      <c r="N78" s="144" t="s">
        <v>9</v>
      </c>
      <c r="O78" s="210"/>
    </row>
    <row r="79" spans="1:15" ht="24" x14ac:dyDescent="0.3">
      <c r="A79" s="210"/>
      <c r="B79" s="1041"/>
      <c r="C79" s="1053"/>
      <c r="D79" s="1041"/>
      <c r="E79" s="1041"/>
      <c r="F79" s="1041"/>
      <c r="G79" s="1041"/>
      <c r="H79" s="1053"/>
      <c r="I79" s="1041"/>
      <c r="J79" s="145" t="s">
        <v>1411</v>
      </c>
      <c r="K79" s="144" t="s">
        <v>6</v>
      </c>
      <c r="L79" s="144" t="s">
        <v>8401</v>
      </c>
      <c r="M79" s="145" t="str">
        <f>VLOOKUP(L79,CódigosRetorno!$A$2:$B$2080,2,FALSE)</f>
        <v>El dato ingresado como factor de afectacion no cumple con el formato establecido.</v>
      </c>
      <c r="N79" s="144" t="s">
        <v>9</v>
      </c>
      <c r="O79" s="210"/>
    </row>
    <row r="80" spans="1:15" ht="24" x14ac:dyDescent="0.3">
      <c r="A80" s="210"/>
      <c r="B80" s="1041"/>
      <c r="C80" s="1053"/>
      <c r="D80" s="1041"/>
      <c r="E80" s="1041"/>
      <c r="F80" s="1040"/>
      <c r="G80" s="1040"/>
      <c r="H80" s="1052"/>
      <c r="I80" s="1040"/>
      <c r="J80" s="145" t="s">
        <v>8594</v>
      </c>
      <c r="K80" s="144" t="s">
        <v>6</v>
      </c>
      <c r="L80" s="144" t="s">
        <v>8402</v>
      </c>
      <c r="M80" s="145" t="str">
        <f>VLOOKUP(L80,CódigosRetorno!$A$2:$B$2080,2,FALSE)</f>
        <v>El dato ingresado no corresponde a una tasa vigente del IGV</v>
      </c>
      <c r="N80" s="144" t="s">
        <v>9</v>
      </c>
      <c r="O80" s="210"/>
    </row>
    <row r="81" spans="1:15" x14ac:dyDescent="0.3">
      <c r="A81" s="210"/>
      <c r="B81" s="1041"/>
      <c r="C81" s="1053"/>
      <c r="D81" s="1041"/>
      <c r="E81" s="1041"/>
      <c r="F81" s="1039" t="s">
        <v>655</v>
      </c>
      <c r="G81" s="1039" t="s">
        <v>991</v>
      </c>
      <c r="H81" s="1051" t="s">
        <v>1565</v>
      </c>
      <c r="I81" s="1039">
        <v>1</v>
      </c>
      <c r="J81" s="145" t="s">
        <v>599</v>
      </c>
      <c r="K81" s="144" t="s">
        <v>6</v>
      </c>
      <c r="L81" s="144" t="s">
        <v>1566</v>
      </c>
      <c r="M81" s="145" t="str">
        <f>VLOOKUP(L81,CódigosRetorno!$A$2:$B$2080,2,FALSE)</f>
        <v>El XML no contiene el tag o no existe información de código de tributo.</v>
      </c>
      <c r="N81" s="144" t="s">
        <v>9</v>
      </c>
      <c r="O81" s="210"/>
    </row>
    <row r="82" spans="1:15" x14ac:dyDescent="0.3">
      <c r="A82" s="210"/>
      <c r="B82" s="1041"/>
      <c r="C82" s="1053"/>
      <c r="D82" s="1041"/>
      <c r="E82" s="1041"/>
      <c r="F82" s="1041"/>
      <c r="G82" s="1041"/>
      <c r="H82" s="1053"/>
      <c r="I82" s="1041"/>
      <c r="J82" s="145" t="s">
        <v>8406</v>
      </c>
      <c r="K82" s="144" t="s">
        <v>6</v>
      </c>
      <c r="L82" s="144" t="s">
        <v>1568</v>
      </c>
      <c r="M82" s="145" t="str">
        <f>VLOOKUP(L82,CódigosRetorno!$A$2:$B$2080,2,FALSE)</f>
        <v>El dato ingresado como codigo de tributo global no corresponde al valor esperado.</v>
      </c>
      <c r="N82" s="144" t="s">
        <v>9</v>
      </c>
      <c r="O82" s="210"/>
    </row>
    <row r="83" spans="1:15" x14ac:dyDescent="0.3">
      <c r="A83" s="210"/>
      <c r="B83" s="1041"/>
      <c r="C83" s="1053"/>
      <c r="D83" s="1041"/>
      <c r="E83" s="1040"/>
      <c r="F83" s="1040"/>
      <c r="G83" s="1040"/>
      <c r="H83" s="1052"/>
      <c r="I83" s="1040"/>
      <c r="J83" s="145" t="s">
        <v>1569</v>
      </c>
      <c r="K83" s="144" t="s">
        <v>6</v>
      </c>
      <c r="L83" s="144" t="s">
        <v>1570</v>
      </c>
      <c r="M83" s="145" t="str">
        <f>VLOOKUP(L83,CódigosRetorno!$A$2:$B$2080,2,FALSE)</f>
        <v>El código de tributo no debe repetirse a nivel de totales</v>
      </c>
      <c r="N83" s="144" t="s">
        <v>9</v>
      </c>
      <c r="O83" s="210"/>
    </row>
    <row r="84" spans="1:15" x14ac:dyDescent="0.3">
      <c r="A84" s="210"/>
      <c r="B84" s="1041"/>
      <c r="C84" s="1053"/>
      <c r="D84" s="1041"/>
      <c r="E84" s="1039" t="s">
        <v>179</v>
      </c>
      <c r="F84" s="1039"/>
      <c r="G84" s="144" t="s">
        <v>1443</v>
      </c>
      <c r="H84" s="148" t="s">
        <v>1113</v>
      </c>
      <c r="I84" s="144" t="s">
        <v>2411</v>
      </c>
      <c r="J84" s="145" t="s">
        <v>1444</v>
      </c>
      <c r="K84" s="144" t="s">
        <v>203</v>
      </c>
      <c r="L84" s="144" t="s">
        <v>1115</v>
      </c>
      <c r="M84" s="145" t="str">
        <f>VLOOKUP(L84,CódigosRetorno!$A$2:$B$2080,2,FALSE)</f>
        <v>El dato ingresado como atributo @schemeName es incorrecto.</v>
      </c>
      <c r="N84" s="144" t="s">
        <v>9</v>
      </c>
      <c r="O84" s="210"/>
    </row>
    <row r="85" spans="1:15" x14ac:dyDescent="0.3">
      <c r="A85" s="210"/>
      <c r="B85" s="1041"/>
      <c r="C85" s="1053"/>
      <c r="D85" s="1041"/>
      <c r="E85" s="1041"/>
      <c r="F85" s="1041"/>
      <c r="G85" s="144" t="s">
        <v>1045</v>
      </c>
      <c r="H85" s="148" t="s">
        <v>1046</v>
      </c>
      <c r="I85" s="144" t="s">
        <v>2411</v>
      </c>
      <c r="J85" s="145" t="s">
        <v>1047</v>
      </c>
      <c r="K85" s="144" t="s">
        <v>203</v>
      </c>
      <c r="L85" s="144" t="s">
        <v>1048</v>
      </c>
      <c r="M85" s="145" t="str">
        <f>VLOOKUP(L85,CódigosRetorno!$A$2:$B$2080,2,FALSE)</f>
        <v>El dato ingresado como atributo @schemeAgencyName es incorrecto.</v>
      </c>
      <c r="N85" s="144" t="s">
        <v>9</v>
      </c>
      <c r="O85" s="210"/>
    </row>
    <row r="86" spans="1:15" ht="36" x14ac:dyDescent="0.3">
      <c r="A86" s="210"/>
      <c r="B86" s="1041"/>
      <c r="C86" s="1053"/>
      <c r="D86" s="1041"/>
      <c r="E86" s="1040"/>
      <c r="F86" s="1040"/>
      <c r="G86" s="144" t="s">
        <v>1472</v>
      </c>
      <c r="H86" s="148" t="s">
        <v>1117</v>
      </c>
      <c r="I86" s="144" t="s">
        <v>2411</v>
      </c>
      <c r="J86" s="145" t="s">
        <v>1446</v>
      </c>
      <c r="K86" s="144" t="s">
        <v>203</v>
      </c>
      <c r="L86" s="144" t="s">
        <v>1119</v>
      </c>
      <c r="M86" s="145" t="str">
        <f>VLOOKUP(L86,CódigosRetorno!$A$2:$B$2080,2,FALSE)</f>
        <v>El dato ingresado como atributo @schemeURI es incorrecto.</v>
      </c>
      <c r="N86" s="144" t="s">
        <v>9</v>
      </c>
      <c r="O86" s="210"/>
    </row>
    <row r="87" spans="1:15" x14ac:dyDescent="0.3">
      <c r="A87" s="210"/>
      <c r="B87" s="1041"/>
      <c r="C87" s="1053"/>
      <c r="D87" s="1041"/>
      <c r="E87" s="1039" t="s">
        <v>140</v>
      </c>
      <c r="F87" s="1039" t="s">
        <v>1447</v>
      </c>
      <c r="G87" s="1039" t="s">
        <v>991</v>
      </c>
      <c r="H87" s="1051" t="s">
        <v>1573</v>
      </c>
      <c r="I87" s="1039">
        <v>1</v>
      </c>
      <c r="J87" s="145" t="s">
        <v>599</v>
      </c>
      <c r="K87" s="144" t="s">
        <v>6</v>
      </c>
      <c r="L87" s="144" t="s">
        <v>1574</v>
      </c>
      <c r="M87" s="145" t="str">
        <f>VLOOKUP(L87,CódigosRetorno!$A$2:$B$2080,2,FALSE)</f>
        <v>El XML no contiene el tag TaxScheme Name de impuestos globales</v>
      </c>
      <c r="N87" s="144" t="s">
        <v>9</v>
      </c>
      <c r="O87" s="210"/>
    </row>
    <row r="88" spans="1:15" x14ac:dyDescent="0.3">
      <c r="A88" s="210"/>
      <c r="B88" s="1041"/>
      <c r="C88" s="1053"/>
      <c r="D88" s="1041"/>
      <c r="E88" s="1041"/>
      <c r="F88" s="1040"/>
      <c r="G88" s="1040"/>
      <c r="H88" s="1052"/>
      <c r="I88" s="1040"/>
      <c r="J88" s="145" t="s">
        <v>1575</v>
      </c>
      <c r="K88" s="144" t="s">
        <v>6</v>
      </c>
      <c r="L88" s="144" t="s">
        <v>1576</v>
      </c>
      <c r="M88" s="145" t="str">
        <f>VLOOKUP(L88,CódigosRetorno!$A$2:$B$2080,2,FALSE)</f>
        <v>El valor del tag nombre del tributo no corresponde al esperado.</v>
      </c>
      <c r="N88" s="144" t="s">
        <v>8407</v>
      </c>
      <c r="O88" s="210"/>
    </row>
    <row r="89" spans="1:15" x14ac:dyDescent="0.3">
      <c r="A89" s="210"/>
      <c r="B89" s="1041"/>
      <c r="C89" s="1053"/>
      <c r="D89" s="1041"/>
      <c r="E89" s="1041"/>
      <c r="F89" s="1039" t="s">
        <v>141</v>
      </c>
      <c r="G89" s="1039" t="s">
        <v>991</v>
      </c>
      <c r="H89" s="1051" t="s">
        <v>1577</v>
      </c>
      <c r="I89" s="1039">
        <v>1</v>
      </c>
      <c r="J89" s="145" t="s">
        <v>599</v>
      </c>
      <c r="K89" s="144" t="s">
        <v>6</v>
      </c>
      <c r="L89" s="144" t="s">
        <v>1578</v>
      </c>
      <c r="M89" s="145" t="str">
        <f>VLOOKUP(L89,CódigosRetorno!$A$2:$B$2080,2,FALSE)</f>
        <v>El XML no contiene el tag código de tributo internacional de impuestos globales</v>
      </c>
      <c r="N89" s="144" t="s">
        <v>9</v>
      </c>
      <c r="O89" s="210"/>
    </row>
    <row r="90" spans="1:15" ht="24" x14ac:dyDescent="0.3">
      <c r="A90" s="210"/>
      <c r="B90" s="1040"/>
      <c r="C90" s="1052"/>
      <c r="D90" s="1040"/>
      <c r="E90" s="1040"/>
      <c r="F90" s="1040"/>
      <c r="G90" s="1040"/>
      <c r="H90" s="1052"/>
      <c r="I90" s="1040"/>
      <c r="J90" s="145" t="s">
        <v>1579</v>
      </c>
      <c r="K90" s="144" t="s">
        <v>6</v>
      </c>
      <c r="L90" s="144" t="s">
        <v>1580</v>
      </c>
      <c r="M90" s="145" t="str">
        <f>VLOOKUP(L90,CódigosRetorno!$A$2:$B$2080,2,FALSE)</f>
        <v>El valor del tag codigo de tributo internacional no corresponde al esperado.</v>
      </c>
      <c r="N90" s="144" t="s">
        <v>8407</v>
      </c>
      <c r="O90" s="210"/>
    </row>
    <row r="91" spans="1:15" ht="24" x14ac:dyDescent="0.3">
      <c r="A91" s="210"/>
      <c r="B91" s="1039">
        <v>22</v>
      </c>
      <c r="C91" s="1051" t="s">
        <v>972</v>
      </c>
      <c r="D91" s="1039" t="s">
        <v>60</v>
      </c>
      <c r="E91" s="1039" t="s">
        <v>140</v>
      </c>
      <c r="F91" s="1039" t="s">
        <v>295</v>
      </c>
      <c r="G91" s="1039" t="s">
        <v>1496</v>
      </c>
      <c r="H91" s="1051" t="s">
        <v>1657</v>
      </c>
      <c r="I91" s="144">
        <v>1</v>
      </c>
      <c r="J91" s="145" t="s">
        <v>1396</v>
      </c>
      <c r="K91" s="144" t="s">
        <v>6</v>
      </c>
      <c r="L91" s="144" t="s">
        <v>1658</v>
      </c>
      <c r="M91" s="145" t="str">
        <f>VLOOKUP(L91,CódigosRetorno!$A$2:$B$2080,2,FALSE)</f>
        <v>El dato ingresado en PayableAmount no cumple con el formato establecido</v>
      </c>
      <c r="N91" s="144" t="s">
        <v>9</v>
      </c>
      <c r="O91" s="210"/>
    </row>
    <row r="92" spans="1:15" ht="24" x14ac:dyDescent="0.3">
      <c r="A92" s="210"/>
      <c r="B92" s="1041"/>
      <c r="C92" s="1053"/>
      <c r="D92" s="1041"/>
      <c r="E92" s="1041"/>
      <c r="F92" s="1040"/>
      <c r="G92" s="1040"/>
      <c r="H92" s="1052"/>
      <c r="I92" s="144"/>
      <c r="J92" s="145" t="s">
        <v>8408</v>
      </c>
      <c r="K92" s="144" t="s">
        <v>6</v>
      </c>
      <c r="L92" s="144" t="s">
        <v>1672</v>
      </c>
      <c r="M92" s="145" t="str">
        <f>VLOOKUP(L92,CódigosRetorno!$A$2:$B$2080,2,FALSE)</f>
        <v>La sumatoria del Total del valor de venta más los impuestos no concuerda con la base imponible</v>
      </c>
      <c r="N92" s="144" t="s">
        <v>9</v>
      </c>
      <c r="O92" s="210"/>
    </row>
    <row r="93" spans="1:15" x14ac:dyDescent="0.3">
      <c r="A93" s="210"/>
      <c r="B93" s="1040"/>
      <c r="C93" s="1052"/>
      <c r="D93" s="1040"/>
      <c r="E93" s="1040"/>
      <c r="F93" s="144" t="s">
        <v>141</v>
      </c>
      <c r="G93" s="144" t="s">
        <v>303</v>
      </c>
      <c r="H93" s="148" t="s">
        <v>1353</v>
      </c>
      <c r="I93" s="144">
        <v>1</v>
      </c>
      <c r="J93" s="145" t="s">
        <v>1376</v>
      </c>
      <c r="K93" s="144" t="s">
        <v>6</v>
      </c>
      <c r="L93" s="144" t="s">
        <v>3314</v>
      </c>
      <c r="M93" s="145" t="str">
        <f>VLOOKUP(L93,CódigosRetorno!$A$2:$B$2080,2,FALSE)</f>
        <v>La moneda debe ser la misma en todo el documento</v>
      </c>
      <c r="N93" s="144" t="s">
        <v>8389</v>
      </c>
      <c r="O93" s="210"/>
    </row>
    <row r="94" spans="1:15" x14ac:dyDescent="0.3">
      <c r="A94" s="210"/>
      <c r="B94" s="1264" t="s">
        <v>8040</v>
      </c>
      <c r="C94" s="1265"/>
      <c r="D94" s="1266"/>
      <c r="E94" s="168"/>
      <c r="F94" s="179"/>
      <c r="G94" s="179"/>
      <c r="H94" s="180"/>
      <c r="I94" s="179"/>
      <c r="J94" s="168"/>
      <c r="K94" s="179"/>
      <c r="L94" s="179" t="s">
        <v>9</v>
      </c>
      <c r="M94" s="168" t="str">
        <f>VLOOKUP(L94,CódigosRetorno!$A$2:$B$2080,2,FALSE)</f>
        <v>-</v>
      </c>
      <c r="N94" s="179" t="s">
        <v>9</v>
      </c>
      <c r="O94" s="210"/>
    </row>
    <row r="95" spans="1:15" ht="72" x14ac:dyDescent="0.3">
      <c r="A95" s="210"/>
      <c r="B95" s="1039">
        <v>23</v>
      </c>
      <c r="C95" s="1051" t="s">
        <v>8409</v>
      </c>
      <c r="D95" s="1039" t="s">
        <v>324</v>
      </c>
      <c r="E95" s="1039" t="s">
        <v>179</v>
      </c>
      <c r="F95" s="1039" t="s">
        <v>1213</v>
      </c>
      <c r="G95" s="144" t="s">
        <v>8410</v>
      </c>
      <c r="H95" s="148" t="s">
        <v>8411</v>
      </c>
      <c r="I95" s="144">
        <v>1</v>
      </c>
      <c r="J95" s="897" t="s">
        <v>9759</v>
      </c>
      <c r="K95" s="969" t="s">
        <v>6</v>
      </c>
      <c r="L95" s="969" t="s">
        <v>8412</v>
      </c>
      <c r="M95" s="145" t="str">
        <f>VLOOKUP(L95,CódigosRetorno!$A$2:$B$2080,2,FALSE)</f>
        <v>El XML no contiene el tag o no existe información relacionada con el tipo de documento</v>
      </c>
      <c r="N95" s="144" t="s">
        <v>9</v>
      </c>
      <c r="O95" s="210"/>
    </row>
    <row r="96" spans="1:15" x14ac:dyDescent="0.3">
      <c r="A96" s="210"/>
      <c r="B96" s="1041"/>
      <c r="C96" s="1053"/>
      <c r="D96" s="1041"/>
      <c r="E96" s="1041"/>
      <c r="F96" s="1041"/>
      <c r="G96" s="144" t="s">
        <v>1045</v>
      </c>
      <c r="H96" s="148" t="s">
        <v>1046</v>
      </c>
      <c r="I96" s="144"/>
      <c r="J96" s="145" t="s">
        <v>1047</v>
      </c>
      <c r="K96" s="144" t="s">
        <v>203</v>
      </c>
      <c r="L96" s="144" t="s">
        <v>1048</v>
      </c>
      <c r="M96" s="145" t="str">
        <f>VLOOKUP(L96,CódigosRetorno!$A$2:$B$2080,2,FALSE)</f>
        <v>El dato ingresado como atributo @schemeAgencyName es incorrecto.</v>
      </c>
      <c r="N96" s="144" t="s">
        <v>9</v>
      </c>
      <c r="O96" s="210"/>
    </row>
    <row r="97" spans="1:15" ht="24" x14ac:dyDescent="0.3">
      <c r="A97" s="210"/>
      <c r="B97" s="1041"/>
      <c r="C97" s="1053"/>
      <c r="D97" s="1041"/>
      <c r="E97" s="1041"/>
      <c r="F97" s="1040"/>
      <c r="G97" s="144" t="s">
        <v>8413</v>
      </c>
      <c r="H97" s="148" t="s">
        <v>1113</v>
      </c>
      <c r="I97" s="144"/>
      <c r="J97" s="145" t="s">
        <v>8414</v>
      </c>
      <c r="K97" s="144" t="s">
        <v>203</v>
      </c>
      <c r="L97" s="144" t="s">
        <v>1115</v>
      </c>
      <c r="M97" s="145" t="str">
        <f>VLOOKUP(L97,CódigosRetorno!$A$2:$B$2080,2,FALSE)</f>
        <v>El dato ingresado como atributo @schemeName es incorrecto.</v>
      </c>
      <c r="N97" s="144" t="s">
        <v>9</v>
      </c>
      <c r="O97" s="210"/>
    </row>
    <row r="98" spans="1:15" ht="48" x14ac:dyDescent="0.3">
      <c r="A98" s="210"/>
      <c r="B98" s="1041"/>
      <c r="C98" s="1053"/>
      <c r="D98" s="1041"/>
      <c r="E98" s="1041"/>
      <c r="F98" s="1039" t="s">
        <v>703</v>
      </c>
      <c r="G98" s="1039"/>
      <c r="H98" s="1051" t="s">
        <v>8596</v>
      </c>
      <c r="I98" s="1039"/>
      <c r="J98" s="145" t="s">
        <v>8595</v>
      </c>
      <c r="K98" s="144" t="s">
        <v>203</v>
      </c>
      <c r="L98" s="144" t="s">
        <v>2813</v>
      </c>
      <c r="M98" s="145" t="str">
        <f>VLOOKUP(L98,CódigosRetorno!$A$2:$B$2080,2,FALSE)</f>
        <v>Descripción del Ítem - El dato ingresado no cumple con el formato establecido.</v>
      </c>
      <c r="N98" s="144" t="s">
        <v>9</v>
      </c>
      <c r="O98" s="210"/>
    </row>
    <row r="99" spans="1:15" ht="24" x14ac:dyDescent="0.3">
      <c r="A99" s="210"/>
      <c r="B99" s="1041"/>
      <c r="C99" s="1053"/>
      <c r="D99" s="1041"/>
      <c r="E99" s="1041"/>
      <c r="F99" s="1041"/>
      <c r="G99" s="1041"/>
      <c r="H99" s="1053"/>
      <c r="I99" s="1041"/>
      <c r="J99" s="145" t="s">
        <v>8597</v>
      </c>
      <c r="K99" s="144" t="s">
        <v>6</v>
      </c>
      <c r="L99" s="144" t="s">
        <v>6297</v>
      </c>
      <c r="M99" s="145" t="str">
        <f>VLOOKUP(L99,CódigosRetorno!$A$2:$B$2080,2,FALSE)</f>
        <v>El valor ingresado como número de RUC del emisor es incorrecto</v>
      </c>
      <c r="N99" s="144" t="s">
        <v>9</v>
      </c>
      <c r="O99" s="210"/>
    </row>
    <row r="100" spans="1:15" ht="36" x14ac:dyDescent="0.3">
      <c r="A100" s="210"/>
      <c r="B100" s="1040"/>
      <c r="C100" s="1052"/>
      <c r="D100" s="1040"/>
      <c r="E100" s="1040"/>
      <c r="F100" s="1040"/>
      <c r="G100" s="1040"/>
      <c r="H100" s="1052"/>
      <c r="I100" s="1040"/>
      <c r="J100" s="145" t="s">
        <v>8598</v>
      </c>
      <c r="K100" s="144" t="s">
        <v>6</v>
      </c>
      <c r="L100" s="144" t="s">
        <v>454</v>
      </c>
      <c r="M100" s="145" t="str">
        <f>VLOOKUP(L100,CódigosRetorno!$A$2:$B$2080,2,FALSE)</f>
        <v>Número de RUC no existe.</v>
      </c>
      <c r="N100" s="144" t="s">
        <v>253</v>
      </c>
      <c r="O100" s="210"/>
    </row>
    <row r="101" spans="1:15" ht="24" x14ac:dyDescent="0.3">
      <c r="A101" s="210"/>
      <c r="B101" s="1039">
        <v>24</v>
      </c>
      <c r="C101" s="1051" t="s">
        <v>8415</v>
      </c>
      <c r="D101" s="1039" t="s">
        <v>324</v>
      </c>
      <c r="E101" s="1039" t="s">
        <v>179</v>
      </c>
      <c r="F101" s="144" t="s">
        <v>218</v>
      </c>
      <c r="G101" s="144" t="s">
        <v>8416</v>
      </c>
      <c r="H101" s="148" t="s">
        <v>8417</v>
      </c>
      <c r="I101" s="144"/>
      <c r="J101" s="145" t="s">
        <v>1329</v>
      </c>
      <c r="K101" s="144" t="s">
        <v>203</v>
      </c>
      <c r="L101" s="144" t="s">
        <v>1330</v>
      </c>
      <c r="M101" s="145" t="str">
        <f>VLOOKUP(L101,CódigosRetorno!$A$2:$B$2080,2,FALSE)</f>
        <v>No existe información en el nombre del concepto.</v>
      </c>
      <c r="N101" s="144" t="s">
        <v>9</v>
      </c>
      <c r="O101" s="210"/>
    </row>
    <row r="102" spans="1:15" ht="24" x14ac:dyDescent="0.3">
      <c r="A102" s="210"/>
      <c r="B102" s="1041"/>
      <c r="C102" s="1053"/>
      <c r="D102" s="1041"/>
      <c r="E102" s="1041"/>
      <c r="F102" s="144" t="s">
        <v>655</v>
      </c>
      <c r="G102" s="144" t="s">
        <v>8418</v>
      </c>
      <c r="H102" s="148" t="s">
        <v>1331</v>
      </c>
      <c r="I102" s="144"/>
      <c r="J102" s="145" t="s">
        <v>181</v>
      </c>
      <c r="K102" s="144" t="s">
        <v>9</v>
      </c>
      <c r="L102" s="144" t="s">
        <v>9</v>
      </c>
      <c r="M102" s="145" t="str">
        <f>VLOOKUP(L102,CódigosRetorno!$A$2:$B$2080,2,FALSE)</f>
        <v>-</v>
      </c>
      <c r="N102" s="144" t="s">
        <v>9</v>
      </c>
      <c r="O102" s="210"/>
    </row>
    <row r="103" spans="1:15" ht="24" x14ac:dyDescent="0.3">
      <c r="A103" s="210"/>
      <c r="B103" s="1041"/>
      <c r="C103" s="1053"/>
      <c r="D103" s="1041"/>
      <c r="E103" s="1041"/>
      <c r="F103" s="1039" t="s">
        <v>286</v>
      </c>
      <c r="G103" s="1039"/>
      <c r="H103" s="1051" t="s">
        <v>1861</v>
      </c>
      <c r="I103" s="144"/>
      <c r="J103" s="145" t="s">
        <v>8599</v>
      </c>
      <c r="K103" s="144" t="s">
        <v>6</v>
      </c>
      <c r="L103" s="144" t="s">
        <v>8391</v>
      </c>
      <c r="M103" s="145" t="str">
        <f>VLOOKUP(L103,CódigosRetorno!$A$2:$B$2080,2,FALSE)</f>
        <v>El XML no contiene el tag o no existe información relacionada con el número de asiento</v>
      </c>
      <c r="N103" s="144" t="s">
        <v>9</v>
      </c>
      <c r="O103" s="210"/>
    </row>
    <row r="104" spans="1:15" ht="24" x14ac:dyDescent="0.3">
      <c r="A104" s="210"/>
      <c r="B104" s="1041"/>
      <c r="C104" s="1053"/>
      <c r="D104" s="1041"/>
      <c r="E104" s="1041"/>
      <c r="F104" s="1041"/>
      <c r="G104" s="1041"/>
      <c r="H104" s="1053"/>
      <c r="I104" s="144"/>
      <c r="J104" s="145" t="s">
        <v>8600</v>
      </c>
      <c r="K104" s="144" t="s">
        <v>6</v>
      </c>
      <c r="L104" s="144" t="s">
        <v>8419</v>
      </c>
      <c r="M104" s="145" t="str">
        <f>VLOOKUP(L104,CódigosRetorno!$A$2:$B$2080,2,FALSE)</f>
        <v>El XML no contiene el tag o no existe información relacionada con el código de concepto SEAE</v>
      </c>
      <c r="N104" s="144" t="s">
        <v>9</v>
      </c>
      <c r="O104" s="210"/>
    </row>
    <row r="105" spans="1:15" ht="36" x14ac:dyDescent="0.3">
      <c r="A105" s="210"/>
      <c r="B105" s="1040"/>
      <c r="C105" s="1052"/>
      <c r="D105" s="1040"/>
      <c r="E105" s="1040"/>
      <c r="F105" s="1040"/>
      <c r="G105" s="1040"/>
      <c r="H105" s="1052"/>
      <c r="I105" s="144"/>
      <c r="J105" s="145" t="s">
        <v>8420</v>
      </c>
      <c r="K105" s="144" t="s">
        <v>203</v>
      </c>
      <c r="L105" s="144" t="s">
        <v>8421</v>
      </c>
      <c r="M105" s="145" t="str">
        <f>VLOOKUP(L105,CódigosRetorno!$A$2:$B$2080,2,FALSE)</f>
        <v>El dato ingresado como número de asiento no cumple con el formato establecido</v>
      </c>
      <c r="N105" s="144" t="s">
        <v>9</v>
      </c>
      <c r="O105" s="210"/>
    </row>
    <row r="106" spans="1:15" ht="24" x14ac:dyDescent="0.3">
      <c r="A106" s="210"/>
      <c r="B106" s="1039">
        <v>25</v>
      </c>
      <c r="C106" s="1051" t="s">
        <v>8422</v>
      </c>
      <c r="D106" s="1039" t="s">
        <v>324</v>
      </c>
      <c r="E106" s="1039" t="s">
        <v>179</v>
      </c>
      <c r="F106" s="144" t="s">
        <v>218</v>
      </c>
      <c r="G106" s="144" t="s">
        <v>8423</v>
      </c>
      <c r="H106" s="148" t="s">
        <v>8417</v>
      </c>
      <c r="I106" s="144"/>
      <c r="J106" s="145" t="s">
        <v>1329</v>
      </c>
      <c r="K106" s="144" t="s">
        <v>203</v>
      </c>
      <c r="L106" s="144" t="s">
        <v>1330</v>
      </c>
      <c r="M106" s="145" t="str">
        <f>VLOOKUP(L106,CódigosRetorno!$A$2:$B$2080,2,FALSE)</f>
        <v>No existe información en el nombre del concepto.</v>
      </c>
      <c r="N106" s="144" t="s">
        <v>9</v>
      </c>
      <c r="O106" s="210"/>
    </row>
    <row r="107" spans="1:15" ht="24" x14ac:dyDescent="0.3">
      <c r="A107" s="210"/>
      <c r="B107" s="1041"/>
      <c r="C107" s="1053"/>
      <c r="D107" s="1041"/>
      <c r="E107" s="1041"/>
      <c r="F107" s="144" t="s">
        <v>655</v>
      </c>
      <c r="G107" s="144" t="s">
        <v>8424</v>
      </c>
      <c r="H107" s="148" t="s">
        <v>8425</v>
      </c>
      <c r="I107" s="144"/>
      <c r="J107" s="145" t="s">
        <v>181</v>
      </c>
      <c r="K107" s="144" t="s">
        <v>9</v>
      </c>
      <c r="L107" s="144" t="s">
        <v>9</v>
      </c>
      <c r="M107" s="145" t="str">
        <f>VLOOKUP(L107,CódigosRetorno!$A$2:$B$2080,2,FALSE)</f>
        <v>-</v>
      </c>
      <c r="N107" s="144" t="s">
        <v>9</v>
      </c>
      <c r="O107" s="210"/>
    </row>
    <row r="108" spans="1:15" ht="24" x14ac:dyDescent="0.3">
      <c r="A108" s="210"/>
      <c r="B108" s="1041"/>
      <c r="C108" s="1053"/>
      <c r="D108" s="1041"/>
      <c r="E108" s="1041"/>
      <c r="F108" s="1039" t="s">
        <v>159</v>
      </c>
      <c r="G108" s="1039"/>
      <c r="H108" s="1051" t="s">
        <v>8426</v>
      </c>
      <c r="I108" s="144"/>
      <c r="J108" s="145" t="s">
        <v>8427</v>
      </c>
      <c r="K108" s="144" t="s">
        <v>6</v>
      </c>
      <c r="L108" s="144" t="s">
        <v>8428</v>
      </c>
      <c r="M108" s="145" t="str">
        <f>VLOOKUP(L108,CódigosRetorno!$A$2:$B$2080,2,FALSE)</f>
        <v>El XML no contiene el tag o no existe información relacionada con el número de boleto</v>
      </c>
      <c r="N108" s="144" t="s">
        <v>9</v>
      </c>
      <c r="O108" s="210"/>
    </row>
    <row r="109" spans="1:15" ht="24" x14ac:dyDescent="0.3">
      <c r="A109" s="210"/>
      <c r="B109" s="1041"/>
      <c r="C109" s="1053"/>
      <c r="D109" s="1041"/>
      <c r="E109" s="1041"/>
      <c r="F109" s="1041"/>
      <c r="G109" s="1041"/>
      <c r="H109" s="1053"/>
      <c r="I109" s="144"/>
      <c r="J109" s="145" t="s">
        <v>8600</v>
      </c>
      <c r="K109" s="144" t="s">
        <v>6</v>
      </c>
      <c r="L109" s="144" t="s">
        <v>8419</v>
      </c>
      <c r="M109" s="145" t="str">
        <f>VLOOKUP(L109,CódigosRetorno!$A$2:$B$2080,2,FALSE)</f>
        <v>El XML no contiene el tag o no existe información relacionada con el código de concepto SEAE</v>
      </c>
      <c r="N109" s="144" t="s">
        <v>9</v>
      </c>
      <c r="O109" s="210"/>
    </row>
    <row r="110" spans="1:15" ht="24" x14ac:dyDescent="0.3">
      <c r="A110" s="210"/>
      <c r="B110" s="1040"/>
      <c r="C110" s="1052"/>
      <c r="D110" s="1040"/>
      <c r="E110" s="1040"/>
      <c r="F110" s="1040"/>
      <c r="G110" s="1040"/>
      <c r="H110" s="1052"/>
      <c r="I110" s="144"/>
      <c r="J110" s="145" t="s">
        <v>8601</v>
      </c>
      <c r="K110" s="144" t="s">
        <v>203</v>
      </c>
      <c r="L110" s="144" t="s">
        <v>8429</v>
      </c>
      <c r="M110" s="145" t="str">
        <f>VLOOKUP(L110,CódigosRetorno!$A$2:$B$2080,2,FALSE)</f>
        <v>El dato ingresado como número de boleto no cumple con el formato establecido.</v>
      </c>
      <c r="N110" s="144" t="s">
        <v>9</v>
      </c>
      <c r="O110" s="210"/>
    </row>
    <row r="111" spans="1:15" ht="24" x14ac:dyDescent="0.3">
      <c r="A111" s="210"/>
      <c r="B111" s="1039">
        <v>26</v>
      </c>
      <c r="C111" s="1051" t="s">
        <v>8430</v>
      </c>
      <c r="D111" s="1039" t="s">
        <v>324</v>
      </c>
      <c r="E111" s="1039" t="s">
        <v>179</v>
      </c>
      <c r="F111" s="144" t="s">
        <v>218</v>
      </c>
      <c r="G111" s="144" t="s">
        <v>8431</v>
      </c>
      <c r="H111" s="148" t="s">
        <v>8417</v>
      </c>
      <c r="I111" s="144"/>
      <c r="J111" s="145" t="s">
        <v>1329</v>
      </c>
      <c r="K111" s="144" t="s">
        <v>203</v>
      </c>
      <c r="L111" s="144" t="s">
        <v>1330</v>
      </c>
      <c r="M111" s="145" t="str">
        <f>VLOOKUP(L111,CódigosRetorno!$A$2:$B$2080,2,FALSE)</f>
        <v>No existe información en el nombre del concepto.</v>
      </c>
      <c r="N111" s="144" t="s">
        <v>9</v>
      </c>
      <c r="O111" s="210"/>
    </row>
    <row r="112" spans="1:15" ht="24" x14ac:dyDescent="0.3">
      <c r="A112" s="210"/>
      <c r="B112" s="1041"/>
      <c r="C112" s="1053"/>
      <c r="D112" s="1041"/>
      <c r="E112" s="1041"/>
      <c r="F112" s="144" t="s">
        <v>655</v>
      </c>
      <c r="G112" s="144" t="s">
        <v>8432</v>
      </c>
      <c r="H112" s="148" t="s">
        <v>8425</v>
      </c>
      <c r="I112" s="144"/>
      <c r="J112" s="145" t="s">
        <v>181</v>
      </c>
      <c r="K112" s="144" t="s">
        <v>9</v>
      </c>
      <c r="L112" s="144" t="s">
        <v>9</v>
      </c>
      <c r="M112" s="145" t="str">
        <f>VLOOKUP(L112,CódigosRetorno!$A$2:$B$2080,2,FALSE)</f>
        <v>-</v>
      </c>
      <c r="N112" s="144" t="s">
        <v>9</v>
      </c>
      <c r="O112" s="210"/>
    </row>
    <row r="113" spans="1:15" ht="24" x14ac:dyDescent="0.3">
      <c r="A113" s="210"/>
      <c r="B113" s="1041"/>
      <c r="C113" s="1053"/>
      <c r="D113" s="1041"/>
      <c r="E113" s="1041"/>
      <c r="F113" s="1039" t="s">
        <v>338</v>
      </c>
      <c r="G113" s="1039"/>
      <c r="H113" s="1051" t="s">
        <v>8433</v>
      </c>
      <c r="I113" s="144"/>
      <c r="J113" s="145" t="s">
        <v>8434</v>
      </c>
      <c r="K113" s="144" t="s">
        <v>6</v>
      </c>
      <c r="L113" s="144" t="s">
        <v>8435</v>
      </c>
      <c r="M113" s="145" t="str">
        <f>VLOOKUP(L113,CódigosRetorno!$A$2:$B$2080,2,FALSE)</f>
        <v>El XML no contiene el tag o no existe información relacionada con el número de vuelo</v>
      </c>
      <c r="N113" s="144" t="s">
        <v>9</v>
      </c>
      <c r="O113" s="210"/>
    </row>
    <row r="114" spans="1:15" ht="24" x14ac:dyDescent="0.3">
      <c r="A114" s="210"/>
      <c r="B114" s="1041"/>
      <c r="C114" s="1053"/>
      <c r="D114" s="1041"/>
      <c r="E114" s="1041"/>
      <c r="F114" s="1041"/>
      <c r="G114" s="1041"/>
      <c r="H114" s="1053"/>
      <c r="I114" s="144"/>
      <c r="J114" s="145" t="s">
        <v>8600</v>
      </c>
      <c r="K114" s="144" t="s">
        <v>6</v>
      </c>
      <c r="L114" s="144" t="s">
        <v>8419</v>
      </c>
      <c r="M114" s="145" t="str">
        <f>VLOOKUP(L114,CódigosRetorno!$A$2:$B$2080,2,FALSE)</f>
        <v>El XML no contiene el tag o no existe información relacionada con el código de concepto SEAE</v>
      </c>
      <c r="N114" s="144" t="s">
        <v>9</v>
      </c>
      <c r="O114" s="210"/>
    </row>
    <row r="115" spans="1:15" ht="24" x14ac:dyDescent="0.3">
      <c r="A115" s="210"/>
      <c r="B115" s="1040"/>
      <c r="C115" s="1052"/>
      <c r="D115" s="1040"/>
      <c r="E115" s="1040"/>
      <c r="F115" s="1040"/>
      <c r="G115" s="1040"/>
      <c r="H115" s="1052"/>
      <c r="I115" s="144"/>
      <c r="J115" s="145" t="s">
        <v>8602</v>
      </c>
      <c r="K115" s="144" t="s">
        <v>203</v>
      </c>
      <c r="L115" s="144" t="s">
        <v>8436</v>
      </c>
      <c r="M115" s="145" t="str">
        <f>VLOOKUP(L115,CódigosRetorno!$A$2:$B$2080,2,FALSE)</f>
        <v>El dato ingresado como número de vuelo no cumple con el formato establecido</v>
      </c>
      <c r="N115" s="144" t="s">
        <v>9</v>
      </c>
      <c r="O115" s="210"/>
    </row>
    <row r="116" spans="1:15" ht="24" x14ac:dyDescent="0.3">
      <c r="A116" s="210"/>
      <c r="B116" s="1039">
        <v>27</v>
      </c>
      <c r="C116" s="1051" t="s">
        <v>8437</v>
      </c>
      <c r="D116" s="1039" t="s">
        <v>324</v>
      </c>
      <c r="E116" s="1039" t="s">
        <v>179</v>
      </c>
      <c r="F116" s="144" t="s">
        <v>218</v>
      </c>
      <c r="G116" s="144" t="s">
        <v>8438</v>
      </c>
      <c r="H116" s="148" t="s">
        <v>8417</v>
      </c>
      <c r="I116" s="144"/>
      <c r="J116" s="145" t="s">
        <v>1329</v>
      </c>
      <c r="K116" s="144" t="s">
        <v>203</v>
      </c>
      <c r="L116" s="144" t="s">
        <v>1330</v>
      </c>
      <c r="M116" s="145" t="str">
        <f>VLOOKUP(L116,CódigosRetorno!$A$2:$B$2080,2,FALSE)</f>
        <v>No existe información en el nombre del concepto.</v>
      </c>
      <c r="N116" s="144" t="s">
        <v>9</v>
      </c>
      <c r="O116" s="210"/>
    </row>
    <row r="117" spans="1:15" ht="24" x14ac:dyDescent="0.3">
      <c r="A117" s="210"/>
      <c r="B117" s="1041"/>
      <c r="C117" s="1053"/>
      <c r="D117" s="1041"/>
      <c r="E117" s="1041"/>
      <c r="F117" s="144" t="s">
        <v>655</v>
      </c>
      <c r="G117" s="144" t="s">
        <v>8439</v>
      </c>
      <c r="H117" s="148" t="s">
        <v>8440</v>
      </c>
      <c r="I117" s="144"/>
      <c r="J117" s="145" t="s">
        <v>181</v>
      </c>
      <c r="K117" s="144" t="s">
        <v>9</v>
      </c>
      <c r="L117" s="144" t="s">
        <v>9</v>
      </c>
      <c r="M117" s="145" t="str">
        <f>VLOOKUP(L117,CódigosRetorno!$A$2:$B$2080,2,FALSE)</f>
        <v>-</v>
      </c>
      <c r="N117" s="144" t="s">
        <v>9</v>
      </c>
      <c r="O117" s="210"/>
    </row>
    <row r="118" spans="1:15" x14ac:dyDescent="0.3">
      <c r="A118" s="210"/>
      <c r="B118" s="1041"/>
      <c r="C118" s="1053"/>
      <c r="D118" s="1041"/>
      <c r="E118" s="1041"/>
      <c r="F118" s="1039" t="s">
        <v>174</v>
      </c>
      <c r="G118" s="1039" t="s">
        <v>175</v>
      </c>
      <c r="H118" s="1051" t="s">
        <v>8441</v>
      </c>
      <c r="I118" s="144"/>
      <c r="J118" s="897" t="s">
        <v>9756</v>
      </c>
      <c r="K118" s="969" t="s">
        <v>6</v>
      </c>
      <c r="L118" s="969" t="s">
        <v>8442</v>
      </c>
      <c r="M118" s="897" t="str">
        <f>VLOOKUP(L118,CódigosRetorno!$A$2:$B$2080,2,FALSE)</f>
        <v>El XML no contiene el tag o no existe información relacionada con la fecha de vuelo</v>
      </c>
      <c r="N118" s="144" t="s">
        <v>9</v>
      </c>
      <c r="O118" s="210"/>
    </row>
    <row r="119" spans="1:15" ht="24" x14ac:dyDescent="0.3">
      <c r="A119" s="210"/>
      <c r="B119" s="1041"/>
      <c r="C119" s="1053"/>
      <c r="D119" s="1041"/>
      <c r="E119" s="1041"/>
      <c r="F119" s="1041"/>
      <c r="G119" s="1041"/>
      <c r="H119" s="1053"/>
      <c r="I119" s="144"/>
      <c r="J119" s="145" t="s">
        <v>8600</v>
      </c>
      <c r="K119" s="144" t="s">
        <v>6</v>
      </c>
      <c r="L119" s="144" t="s">
        <v>8419</v>
      </c>
      <c r="M119" s="145" t="str">
        <f>VLOOKUP(L119,CódigosRetorno!$A$2:$B$2080,2,FALSE)</f>
        <v>El XML no contiene el tag o no existe información relacionada con el código de concepto SEAE</v>
      </c>
      <c r="N119" s="144" t="s">
        <v>9</v>
      </c>
      <c r="O119" s="210"/>
    </row>
    <row r="120" spans="1:15" ht="24" x14ac:dyDescent="0.3">
      <c r="A120" s="210"/>
      <c r="B120" s="1040"/>
      <c r="C120" s="1052"/>
      <c r="D120" s="1040"/>
      <c r="E120" s="1040"/>
      <c r="F120" s="1040"/>
      <c r="G120" s="1040"/>
      <c r="H120" s="1052"/>
      <c r="I120" s="144"/>
      <c r="J120" s="145" t="s">
        <v>8443</v>
      </c>
      <c r="K120" s="144" t="s">
        <v>203</v>
      </c>
      <c r="L120" s="144" t="s">
        <v>1864</v>
      </c>
      <c r="M120" s="145" t="str">
        <f>VLOOKUP(L120,CódigosRetorno!$A$2:$B$2080,2,FALSE)</f>
        <v>El dato ingresado como valor del concepto de la linea no cumple con el formato establecido.</v>
      </c>
      <c r="N120" s="144" t="s">
        <v>9</v>
      </c>
      <c r="O120" s="210"/>
    </row>
    <row r="121" spans="1:15" ht="24" x14ac:dyDescent="0.3">
      <c r="A121" s="210"/>
      <c r="B121" s="1039">
        <v>28</v>
      </c>
      <c r="C121" s="1051" t="s">
        <v>8444</v>
      </c>
      <c r="D121" s="1039" t="s">
        <v>324</v>
      </c>
      <c r="E121" s="1039" t="s">
        <v>179</v>
      </c>
      <c r="F121" s="144" t="s">
        <v>218</v>
      </c>
      <c r="G121" s="144" t="s">
        <v>8445</v>
      </c>
      <c r="H121" s="148" t="s">
        <v>1328</v>
      </c>
      <c r="I121" s="144"/>
      <c r="J121" s="145" t="s">
        <v>1329</v>
      </c>
      <c r="K121" s="144" t="s">
        <v>203</v>
      </c>
      <c r="L121" s="144" t="s">
        <v>1330</v>
      </c>
      <c r="M121" s="145" t="str">
        <f>VLOOKUP(L121,CódigosRetorno!$A$2:$B$2080,2,FALSE)</f>
        <v>No existe información en el nombre del concepto.</v>
      </c>
      <c r="N121" s="144" t="s">
        <v>9</v>
      </c>
      <c r="O121" s="210"/>
    </row>
    <row r="122" spans="1:15" ht="24" x14ac:dyDescent="0.3">
      <c r="A122" s="210"/>
      <c r="B122" s="1041"/>
      <c r="C122" s="1053"/>
      <c r="D122" s="1041"/>
      <c r="E122" s="1041"/>
      <c r="F122" s="144" t="s">
        <v>655</v>
      </c>
      <c r="G122" s="144" t="s">
        <v>8446</v>
      </c>
      <c r="H122" s="148" t="s">
        <v>8425</v>
      </c>
      <c r="I122" s="144"/>
      <c r="J122" s="145" t="s">
        <v>181</v>
      </c>
      <c r="K122" s="144" t="s">
        <v>9</v>
      </c>
      <c r="L122" s="144" t="s">
        <v>9</v>
      </c>
      <c r="M122" s="145" t="str">
        <f>VLOOKUP(L122,CódigosRetorno!$A$2:$B$2080,2,FALSE)</f>
        <v>-</v>
      </c>
      <c r="N122" s="144" t="s">
        <v>9</v>
      </c>
      <c r="O122" s="210"/>
    </row>
    <row r="123" spans="1:15" ht="24" x14ac:dyDescent="0.3">
      <c r="A123" s="210"/>
      <c r="B123" s="1041"/>
      <c r="C123" s="1053"/>
      <c r="D123" s="1041"/>
      <c r="E123" s="1041"/>
      <c r="F123" s="1039" t="s">
        <v>703</v>
      </c>
      <c r="G123" s="1039"/>
      <c r="H123" s="1051" t="s">
        <v>8447</v>
      </c>
      <c r="I123" s="1039"/>
      <c r="J123" s="145" t="s">
        <v>8603</v>
      </c>
      <c r="K123" s="144" t="s">
        <v>6</v>
      </c>
      <c r="L123" s="144" t="s">
        <v>8448</v>
      </c>
      <c r="M123" s="145" t="str">
        <f>VLOOKUP(L123,CódigosRetorno!$A$2:$B$2080,2,FALSE)</f>
        <v>El dato ingresado como número de asiento no cumple con el formato establecido</v>
      </c>
      <c r="N123" s="144" t="s">
        <v>9</v>
      </c>
      <c r="O123" s="210"/>
    </row>
    <row r="124" spans="1:15" ht="24" x14ac:dyDescent="0.3">
      <c r="A124" s="210"/>
      <c r="B124" s="1041"/>
      <c r="C124" s="1053"/>
      <c r="D124" s="1041"/>
      <c r="E124" s="1041"/>
      <c r="F124" s="1041"/>
      <c r="G124" s="1041"/>
      <c r="H124" s="1053"/>
      <c r="I124" s="1041"/>
      <c r="J124" s="145" t="s">
        <v>8600</v>
      </c>
      <c r="K124" s="144" t="s">
        <v>6</v>
      </c>
      <c r="L124" s="144" t="s">
        <v>8419</v>
      </c>
      <c r="M124" s="145" t="str">
        <f>VLOOKUP(L124,CódigosRetorno!$A$2:$B$2080,2,FALSE)</f>
        <v>El XML no contiene el tag o no existe información relacionada con el código de concepto SEAE</v>
      </c>
      <c r="N124" s="144" t="s">
        <v>9</v>
      </c>
      <c r="O124" s="210"/>
    </row>
    <row r="125" spans="1:15" ht="36" x14ac:dyDescent="0.3">
      <c r="A125" s="210"/>
      <c r="B125" s="1040"/>
      <c r="C125" s="1052"/>
      <c r="D125" s="1040"/>
      <c r="E125" s="1040"/>
      <c r="F125" s="1040"/>
      <c r="G125" s="1040"/>
      <c r="H125" s="1052"/>
      <c r="I125" s="1040"/>
      <c r="J125" s="145" t="s">
        <v>8449</v>
      </c>
      <c r="K125" s="144" t="s">
        <v>203</v>
      </c>
      <c r="L125" s="144" t="s">
        <v>8450</v>
      </c>
      <c r="M125" s="145" t="str">
        <f>VLOOKUP(L125,CódigosRetorno!$A$2:$B$2080,2,FALSE)</f>
        <v>El dato ingresado como número de la tarjeta de embarque no cumple con el formato establecido</v>
      </c>
      <c r="N125" s="144" t="s">
        <v>9</v>
      </c>
      <c r="O125" s="210"/>
    </row>
    <row r="126" spans="1:15" x14ac:dyDescent="0.3">
      <c r="A126" s="210"/>
      <c r="B126" s="210"/>
      <c r="C126" s="210"/>
      <c r="D126" s="210"/>
      <c r="E126" s="210"/>
      <c r="F126" s="210"/>
      <c r="G126" s="210"/>
      <c r="H126" s="210"/>
      <c r="I126" s="210"/>
      <c r="J126" s="210"/>
      <c r="K126" s="210"/>
      <c r="L126" s="210"/>
      <c r="M126" s="210"/>
      <c r="N126" s="210"/>
      <c r="O126" s="210"/>
    </row>
  </sheetData>
  <autoFilter ref="N1:N126" xr:uid="{2B9A3A6F-A90F-4D73-8DA4-38C0B0A763A9}"/>
  <mergeCells count="211">
    <mergeCell ref="B58:D58"/>
    <mergeCell ref="B65:D65"/>
    <mergeCell ref="B94:D94"/>
    <mergeCell ref="F123:F125"/>
    <mergeCell ref="G123:G125"/>
    <mergeCell ref="H123:H125"/>
    <mergeCell ref="I123:I125"/>
    <mergeCell ref="B4:D4"/>
    <mergeCell ref="B29:D29"/>
    <mergeCell ref="B31:D31"/>
    <mergeCell ref="B44:D44"/>
    <mergeCell ref="B51:D51"/>
    <mergeCell ref="E87:E90"/>
    <mergeCell ref="F87:F88"/>
    <mergeCell ref="F89:F90"/>
    <mergeCell ref="G89:G90"/>
    <mergeCell ref="H89:H90"/>
    <mergeCell ref="I89:I90"/>
    <mergeCell ref="G87:G88"/>
    <mergeCell ref="H87:H88"/>
    <mergeCell ref="I87:I88"/>
    <mergeCell ref="F81:F83"/>
    <mergeCell ref="G81:G83"/>
    <mergeCell ref="H81:H83"/>
    <mergeCell ref="I71:I73"/>
    <mergeCell ref="F75:F76"/>
    <mergeCell ref="G75:G76"/>
    <mergeCell ref="H75:H76"/>
    <mergeCell ref="I75:I76"/>
    <mergeCell ref="F78:F80"/>
    <mergeCell ref="G78:G80"/>
    <mergeCell ref="H78:H80"/>
    <mergeCell ref="I78:I80"/>
    <mergeCell ref="H41:H42"/>
    <mergeCell ref="I41:I42"/>
    <mergeCell ref="B71:B90"/>
    <mergeCell ref="C71:C90"/>
    <mergeCell ref="D71:D90"/>
    <mergeCell ref="E71:E83"/>
    <mergeCell ref="F71:F73"/>
    <mergeCell ref="G71:G73"/>
    <mergeCell ref="H71:H73"/>
    <mergeCell ref="F47:F49"/>
    <mergeCell ref="B41:B42"/>
    <mergeCell ref="C41:C42"/>
    <mergeCell ref="D41:D42"/>
    <mergeCell ref="E41:E42"/>
    <mergeCell ref="F41:F42"/>
    <mergeCell ref="B52:B56"/>
    <mergeCell ref="C52:C56"/>
    <mergeCell ref="D52:D56"/>
    <mergeCell ref="E52:E56"/>
    <mergeCell ref="F53:F56"/>
    <mergeCell ref="B45:B49"/>
    <mergeCell ref="C45:C49"/>
    <mergeCell ref="D45:D49"/>
    <mergeCell ref="I81:I83"/>
    <mergeCell ref="H61:H62"/>
    <mergeCell ref="I61:I62"/>
    <mergeCell ref="B59:B60"/>
    <mergeCell ref="C59:C60"/>
    <mergeCell ref="D59:D60"/>
    <mergeCell ref="E59:E60"/>
    <mergeCell ref="F59:F60"/>
    <mergeCell ref="G59:G60"/>
    <mergeCell ref="H59:H60"/>
    <mergeCell ref="I59:I60"/>
    <mergeCell ref="B61:B62"/>
    <mergeCell ref="C61:C62"/>
    <mergeCell ref="D61:D62"/>
    <mergeCell ref="E61:E62"/>
    <mergeCell ref="F61:F62"/>
    <mergeCell ref="G61:G62"/>
    <mergeCell ref="H66:H69"/>
    <mergeCell ref="I66:I69"/>
    <mergeCell ref="B63:B64"/>
    <mergeCell ref="C63:C64"/>
    <mergeCell ref="D63:D64"/>
    <mergeCell ref="E63:E64"/>
    <mergeCell ref="B66:B70"/>
    <mergeCell ref="C66:C70"/>
    <mergeCell ref="D66:D70"/>
    <mergeCell ref="E66:E70"/>
    <mergeCell ref="F66:F69"/>
    <mergeCell ref="G66:G69"/>
    <mergeCell ref="I98:I100"/>
    <mergeCell ref="B91:B93"/>
    <mergeCell ref="C91:C93"/>
    <mergeCell ref="D91:D93"/>
    <mergeCell ref="E91:E93"/>
    <mergeCell ref="F91:F92"/>
    <mergeCell ref="G91:G92"/>
    <mergeCell ref="H91:H92"/>
    <mergeCell ref="B95:B100"/>
    <mergeCell ref="C95:C100"/>
    <mergeCell ref="D95:D100"/>
    <mergeCell ref="E95:E100"/>
    <mergeCell ref="F95:F97"/>
    <mergeCell ref="F98:F100"/>
    <mergeCell ref="H103:H105"/>
    <mergeCell ref="B106:B110"/>
    <mergeCell ref="C106:C110"/>
    <mergeCell ref="D106:D110"/>
    <mergeCell ref="E106:E110"/>
    <mergeCell ref="F108:F110"/>
    <mergeCell ref="G108:G110"/>
    <mergeCell ref="G98:G100"/>
    <mergeCell ref="H98:H100"/>
    <mergeCell ref="H118:H120"/>
    <mergeCell ref="B111:B115"/>
    <mergeCell ref="C111:C115"/>
    <mergeCell ref="D111:D115"/>
    <mergeCell ref="E111:E115"/>
    <mergeCell ref="F113:F115"/>
    <mergeCell ref="G113:G115"/>
    <mergeCell ref="H113:H115"/>
    <mergeCell ref="H108:H110"/>
    <mergeCell ref="B121:B125"/>
    <mergeCell ref="C121:C125"/>
    <mergeCell ref="D121:D125"/>
    <mergeCell ref="E121:E125"/>
    <mergeCell ref="B116:B120"/>
    <mergeCell ref="C116:C120"/>
    <mergeCell ref="D116:D120"/>
    <mergeCell ref="E116:E120"/>
    <mergeCell ref="G32:G35"/>
    <mergeCell ref="E38:E40"/>
    <mergeCell ref="F38:F40"/>
    <mergeCell ref="F118:F120"/>
    <mergeCell ref="G118:G120"/>
    <mergeCell ref="B101:B105"/>
    <mergeCell ref="C101:C105"/>
    <mergeCell ref="D101:D105"/>
    <mergeCell ref="E101:E105"/>
    <mergeCell ref="F103:F105"/>
    <mergeCell ref="G103:G105"/>
    <mergeCell ref="E45:E46"/>
    <mergeCell ref="E47:E49"/>
    <mergeCell ref="G41:G42"/>
    <mergeCell ref="E84:E86"/>
    <mergeCell ref="F84:F86"/>
    <mergeCell ref="H32:H35"/>
    <mergeCell ref="H36:H37"/>
    <mergeCell ref="I32:I35"/>
    <mergeCell ref="I36:I37"/>
    <mergeCell ref="G24:G25"/>
    <mergeCell ref="H24:H25"/>
    <mergeCell ref="I24:I25"/>
    <mergeCell ref="B32:B40"/>
    <mergeCell ref="C32:C40"/>
    <mergeCell ref="D32:D40"/>
    <mergeCell ref="E32:E37"/>
    <mergeCell ref="F32:F35"/>
    <mergeCell ref="F36:F37"/>
    <mergeCell ref="G36:G37"/>
    <mergeCell ref="G19:G20"/>
    <mergeCell ref="H19:H20"/>
    <mergeCell ref="I19:I20"/>
    <mergeCell ref="B24:B28"/>
    <mergeCell ref="C24:C28"/>
    <mergeCell ref="D24:D28"/>
    <mergeCell ref="E24:E25"/>
    <mergeCell ref="E26:E28"/>
    <mergeCell ref="F24:F25"/>
    <mergeCell ref="F26:F28"/>
    <mergeCell ref="B19:B23"/>
    <mergeCell ref="C19:C23"/>
    <mergeCell ref="D19:D23"/>
    <mergeCell ref="E19:E20"/>
    <mergeCell ref="E21:E23"/>
    <mergeCell ref="F21:F23"/>
    <mergeCell ref="F19:F20"/>
    <mergeCell ref="H15:H16"/>
    <mergeCell ref="I15:I16"/>
    <mergeCell ref="B17:B18"/>
    <mergeCell ref="C17:C18"/>
    <mergeCell ref="D17:D18"/>
    <mergeCell ref="E17:E18"/>
    <mergeCell ref="F17:F18"/>
    <mergeCell ref="G17:G18"/>
    <mergeCell ref="H17:H18"/>
    <mergeCell ref="I17:I18"/>
    <mergeCell ref="B15:B16"/>
    <mergeCell ref="C15:C16"/>
    <mergeCell ref="D15:D16"/>
    <mergeCell ref="E15:E16"/>
    <mergeCell ref="F15:F16"/>
    <mergeCell ref="G15:G16"/>
    <mergeCell ref="I7:I9"/>
    <mergeCell ref="B10:B14"/>
    <mergeCell ref="C10:C14"/>
    <mergeCell ref="D10:D14"/>
    <mergeCell ref="E10:E14"/>
    <mergeCell ref="F10:F14"/>
    <mergeCell ref="G10:G14"/>
    <mergeCell ref="H10:H14"/>
    <mergeCell ref="I10:I14"/>
    <mergeCell ref="H5:H6"/>
    <mergeCell ref="B7:B9"/>
    <mergeCell ref="C7:C9"/>
    <mergeCell ref="D7:D9"/>
    <mergeCell ref="E7:E9"/>
    <mergeCell ref="F7:F9"/>
    <mergeCell ref="G7:G9"/>
    <mergeCell ref="H7:H9"/>
    <mergeCell ref="B5:B6"/>
    <mergeCell ref="C5:C6"/>
    <mergeCell ref="D5:D6"/>
    <mergeCell ref="E5:E6"/>
    <mergeCell ref="F5:F6"/>
    <mergeCell ref="G5:G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10411-0C6D-4ABB-8DB7-92BAE756019E}">
  <sheetPr>
    <tabColor rgb="FF00B0F0"/>
  </sheetPr>
  <dimension ref="A1:P109"/>
  <sheetViews>
    <sheetView topLeftCell="A97" zoomScaleNormal="100" workbookViewId="0">
      <selection activeCell="N12" sqref="N12:N13"/>
    </sheetView>
  </sheetViews>
  <sheetFormatPr baseColWidth="10" defaultColWidth="0" defaultRowHeight="15" customHeight="1" zeroHeight="1" x14ac:dyDescent="0.3"/>
  <cols>
    <col min="1" max="1" width="2.21875" customWidth="1"/>
    <col min="2" max="2" width="5.44140625" customWidth="1"/>
    <col min="3" max="3" width="28.77734375" customWidth="1"/>
    <col min="4" max="4" width="7.21875" customWidth="1"/>
    <col min="5" max="5" width="9.77734375" customWidth="1"/>
    <col min="6" max="6" width="9.44140625" customWidth="1"/>
    <col min="7" max="7" width="22.77734375" customWidth="1"/>
    <col min="8" max="8" width="32.5546875" customWidth="1"/>
    <col min="9" max="9" width="14.44140625" hidden="1" customWidth="1"/>
    <col min="10" max="10" width="53" customWidth="1"/>
    <col min="11" max="11" width="12.44140625" customWidth="1"/>
    <col min="12" max="12" width="13.44140625" customWidth="1"/>
    <col min="13" max="13" width="41.44140625" customWidth="1"/>
    <col min="14" max="14" width="15.44140625" customWidth="1"/>
    <col min="15" max="15" width="4.77734375" customWidth="1"/>
    <col min="16" max="16" width="0" hidden="1" customWidth="1"/>
    <col min="17" max="16384" width="11.44140625" hidden="1"/>
  </cols>
  <sheetData>
    <row r="1" spans="1:15" ht="15" customHeight="1" x14ac:dyDescent="0.3">
      <c r="A1" s="210"/>
      <c r="B1" s="210"/>
      <c r="C1" s="210"/>
      <c r="D1" s="210"/>
      <c r="E1" s="210"/>
      <c r="F1" s="210"/>
      <c r="G1" s="210"/>
      <c r="H1" s="210"/>
      <c r="I1" s="210"/>
      <c r="J1" s="210"/>
      <c r="K1" s="210"/>
      <c r="L1" s="210"/>
      <c r="M1" s="210"/>
      <c r="N1" s="210"/>
      <c r="O1" s="210"/>
    </row>
    <row r="2" spans="1:15" ht="22.35" customHeight="1" x14ac:dyDescent="0.3">
      <c r="A2" s="210"/>
      <c r="B2" s="709" t="s">
        <v>130</v>
      </c>
      <c r="C2" s="709" t="s">
        <v>55</v>
      </c>
      <c r="D2" s="709" t="s">
        <v>56</v>
      </c>
      <c r="E2" s="709" t="s">
        <v>1037</v>
      </c>
      <c r="F2" s="755" t="s">
        <v>132</v>
      </c>
      <c r="G2" s="709" t="s">
        <v>1038</v>
      </c>
      <c r="H2" s="709" t="s">
        <v>58</v>
      </c>
      <c r="I2" s="709" t="s">
        <v>2409</v>
      </c>
      <c r="J2" s="709" t="s">
        <v>0</v>
      </c>
      <c r="K2" s="709" t="s">
        <v>1</v>
      </c>
      <c r="L2" s="709" t="s">
        <v>2</v>
      </c>
      <c r="M2" s="709" t="s">
        <v>136</v>
      </c>
      <c r="N2" s="709" t="s">
        <v>4</v>
      </c>
      <c r="O2" s="210"/>
    </row>
    <row r="3" spans="1:15" ht="14.4" x14ac:dyDescent="0.3">
      <c r="A3" s="210"/>
      <c r="B3" s="1267" t="s">
        <v>8530</v>
      </c>
      <c r="C3" s="1268"/>
      <c r="D3" s="1268"/>
      <c r="E3" s="1268"/>
      <c r="F3" s="1269"/>
      <c r="G3" s="720"/>
      <c r="H3" s="721"/>
      <c r="I3" s="720"/>
      <c r="J3" s="168"/>
      <c r="K3" s="169"/>
      <c r="L3" s="170"/>
      <c r="M3" s="168"/>
      <c r="N3" s="179"/>
      <c r="O3" s="210"/>
    </row>
    <row r="4" spans="1:15" ht="24" x14ac:dyDescent="0.3">
      <c r="A4" s="210"/>
      <c r="B4" s="1038">
        <v>1</v>
      </c>
      <c r="C4" s="1270" t="s">
        <v>139</v>
      </c>
      <c r="D4" s="1109" t="s">
        <v>60</v>
      </c>
      <c r="E4" s="1109" t="s">
        <v>140</v>
      </c>
      <c r="F4" s="1038" t="s">
        <v>141</v>
      </c>
      <c r="G4" s="1109" t="s">
        <v>1040</v>
      </c>
      <c r="H4" s="1037" t="s">
        <v>1041</v>
      </c>
      <c r="I4" s="1038">
        <v>1</v>
      </c>
      <c r="J4" s="145" t="s">
        <v>599</v>
      </c>
      <c r="K4" s="81" t="s">
        <v>6</v>
      </c>
      <c r="L4" s="712" t="s">
        <v>600</v>
      </c>
      <c r="M4" s="145" t="str">
        <f>VLOOKUP(L4,CódigosRetorno!$A$2:$B$2080,2,FALSE)</f>
        <v>El XML no contiene el tag o no existe informacion de UBLVersionID</v>
      </c>
      <c r="N4" s="144" t="s">
        <v>9</v>
      </c>
      <c r="O4" s="210"/>
    </row>
    <row r="5" spans="1:15" ht="14.4" x14ac:dyDescent="0.3">
      <c r="A5" s="210"/>
      <c r="B5" s="1038"/>
      <c r="C5" s="1270"/>
      <c r="D5" s="1109"/>
      <c r="E5" s="1109"/>
      <c r="F5" s="1038"/>
      <c r="G5" s="1109"/>
      <c r="H5" s="1037"/>
      <c r="I5" s="1038"/>
      <c r="J5" s="145" t="s">
        <v>3484</v>
      </c>
      <c r="K5" s="81" t="s">
        <v>6</v>
      </c>
      <c r="L5" s="712" t="s">
        <v>601</v>
      </c>
      <c r="M5" s="145" t="str">
        <f>VLOOKUP(L5,CódigosRetorno!$A$2:$B$2080,2,FALSE)</f>
        <v>UBLVersionID - La versión del UBL no es correcta</v>
      </c>
      <c r="N5" s="144" t="s">
        <v>9</v>
      </c>
      <c r="O5" s="210"/>
    </row>
    <row r="6" spans="1:15" ht="24" customHeight="1" x14ac:dyDescent="0.3">
      <c r="A6" s="210"/>
      <c r="B6" s="1038">
        <f>B4+1</f>
        <v>2</v>
      </c>
      <c r="C6" s="1037" t="s">
        <v>148</v>
      </c>
      <c r="D6" s="1109" t="s">
        <v>60</v>
      </c>
      <c r="E6" s="1109" t="s">
        <v>140</v>
      </c>
      <c r="F6" s="1038" t="s">
        <v>141</v>
      </c>
      <c r="G6" s="1110" t="s">
        <v>777</v>
      </c>
      <c r="H6" s="1037" t="s">
        <v>1043</v>
      </c>
      <c r="I6" s="1038">
        <v>1</v>
      </c>
      <c r="J6" s="145" t="s">
        <v>599</v>
      </c>
      <c r="K6" s="81" t="s">
        <v>6</v>
      </c>
      <c r="L6" s="712" t="s">
        <v>1044</v>
      </c>
      <c r="M6" s="145" t="str">
        <f>VLOOKUP(L6,CódigosRetorno!$A$2:$B$2080,2,FALSE)</f>
        <v>El XML no existe informacion de CustomizationID</v>
      </c>
      <c r="N6" s="144" t="s">
        <v>9</v>
      </c>
      <c r="O6" s="210"/>
    </row>
    <row r="7" spans="1:15" ht="24" x14ac:dyDescent="0.3">
      <c r="A7" s="210"/>
      <c r="B7" s="1038"/>
      <c r="C7" s="1037"/>
      <c r="D7" s="1109"/>
      <c r="E7" s="1109"/>
      <c r="F7" s="1038"/>
      <c r="G7" s="1110"/>
      <c r="H7" s="1037"/>
      <c r="I7" s="1038"/>
      <c r="J7" s="145" t="s">
        <v>3485</v>
      </c>
      <c r="K7" s="81" t="s">
        <v>6</v>
      </c>
      <c r="L7" s="712" t="s">
        <v>603</v>
      </c>
      <c r="M7" s="145" t="str">
        <f>VLOOKUP(L7,CódigosRetorno!$A$2:$B$2080,2,FALSE)</f>
        <v>CustomizationID - La versión del documento no es la correcta</v>
      </c>
      <c r="N7" s="144" t="s">
        <v>9</v>
      </c>
      <c r="O7" s="210"/>
    </row>
    <row r="8" spans="1:15" ht="28.35" customHeight="1" x14ac:dyDescent="0.3">
      <c r="A8" s="210"/>
      <c r="B8" s="1038"/>
      <c r="C8" s="1037"/>
      <c r="D8" s="1109"/>
      <c r="E8" s="80" t="s">
        <v>179</v>
      </c>
      <c r="F8" s="144"/>
      <c r="G8" s="149" t="s">
        <v>1045</v>
      </c>
      <c r="H8" s="715" t="s">
        <v>1046</v>
      </c>
      <c r="I8" s="144" t="s">
        <v>2411</v>
      </c>
      <c r="J8" s="145" t="s">
        <v>1047</v>
      </c>
      <c r="K8" s="80" t="s">
        <v>203</v>
      </c>
      <c r="L8" s="81" t="s">
        <v>1048</v>
      </c>
      <c r="M8" s="145" t="str">
        <f>VLOOKUP(L8,CódigosRetorno!$A$2:$B$2080,2,FALSE)</f>
        <v>El dato ingresado como atributo @schemeAgencyName es incorrecto.</v>
      </c>
      <c r="N8" s="144" t="s">
        <v>9</v>
      </c>
      <c r="O8" s="210"/>
    </row>
    <row r="9" spans="1:15" ht="42" customHeight="1" x14ac:dyDescent="0.3">
      <c r="A9" s="210"/>
      <c r="B9" s="1038">
        <f>B6+1</f>
        <v>3</v>
      </c>
      <c r="C9" s="1270" t="s">
        <v>1049</v>
      </c>
      <c r="D9" s="1109" t="s">
        <v>60</v>
      </c>
      <c r="E9" s="1109" t="s">
        <v>140</v>
      </c>
      <c r="F9" s="1038" t="s">
        <v>159</v>
      </c>
      <c r="G9" s="1109" t="s">
        <v>160</v>
      </c>
      <c r="H9" s="1037" t="s">
        <v>1050</v>
      </c>
      <c r="I9" s="1038">
        <v>1</v>
      </c>
      <c r="J9" s="148" t="s">
        <v>688</v>
      </c>
      <c r="K9" s="81" t="s">
        <v>6</v>
      </c>
      <c r="L9" s="81" t="s">
        <v>689</v>
      </c>
      <c r="M9" s="145" t="str">
        <f>VLOOKUP(L9,CódigosRetorno!$A$2:$B$2080,2,FALSE)</f>
        <v>Numero de Serie del nombre del archivo no coincide con el consignado en el contenido del archivo XML</v>
      </c>
      <c r="N9" s="144" t="s">
        <v>9</v>
      </c>
      <c r="O9" s="210"/>
    </row>
    <row r="10" spans="1:15" ht="44.85" customHeight="1" x14ac:dyDescent="0.3">
      <c r="A10" s="210"/>
      <c r="B10" s="1038"/>
      <c r="C10" s="1270"/>
      <c r="D10" s="1109"/>
      <c r="E10" s="1109"/>
      <c r="F10" s="1038"/>
      <c r="G10" s="1109"/>
      <c r="H10" s="1037"/>
      <c r="I10" s="1038"/>
      <c r="J10" s="148" t="s">
        <v>690</v>
      </c>
      <c r="K10" s="81" t="s">
        <v>6</v>
      </c>
      <c r="L10" s="81" t="s">
        <v>691</v>
      </c>
      <c r="M10" s="145" t="str">
        <f>VLOOKUP(L10,CódigosRetorno!$A$2:$B$2080,2,FALSE)</f>
        <v>Número de documento en el nombre del archivo no coincide con el consignado en el contenido del XML</v>
      </c>
      <c r="N10" s="144" t="s">
        <v>9</v>
      </c>
      <c r="O10" s="210"/>
    </row>
    <row r="11" spans="1:15" ht="47.85" customHeight="1" x14ac:dyDescent="0.3">
      <c r="A11" s="210"/>
      <c r="B11" s="1038"/>
      <c r="C11" s="1270"/>
      <c r="D11" s="1109"/>
      <c r="E11" s="1109"/>
      <c r="F11" s="1038"/>
      <c r="G11" s="1109"/>
      <c r="H11" s="1037"/>
      <c r="I11" s="1038"/>
      <c r="J11" s="968" t="s">
        <v>9755</v>
      </c>
      <c r="K11" s="993" t="s">
        <v>6</v>
      </c>
      <c r="L11" s="993" t="s">
        <v>165</v>
      </c>
      <c r="M11" s="145" t="str">
        <f>VLOOKUP(L11,CódigosRetorno!$A$2:$B$2080,2,FALSE)</f>
        <v>ID - El dato SERIE-CORRELATIVO no cumple con el formato de acuerdo al tipo de comprobante</v>
      </c>
      <c r="N11" s="144" t="s">
        <v>9</v>
      </c>
      <c r="O11" s="210"/>
    </row>
    <row r="12" spans="1:15" ht="51.6" customHeight="1" x14ac:dyDescent="0.3">
      <c r="A12" s="210"/>
      <c r="B12" s="1038"/>
      <c r="C12" s="1270"/>
      <c r="D12" s="1109"/>
      <c r="E12" s="1109"/>
      <c r="F12" s="1038"/>
      <c r="G12" s="1109"/>
      <c r="H12" s="1037"/>
      <c r="I12" s="1038"/>
      <c r="J12" s="148" t="s">
        <v>1052</v>
      </c>
      <c r="K12" s="81" t="s">
        <v>6</v>
      </c>
      <c r="L12" s="81" t="s">
        <v>167</v>
      </c>
      <c r="M12" s="145" t="str">
        <f>VLOOKUP(L12,CódigosRetorno!$A$2:$B$2080,2,FALSE)</f>
        <v>El comprobante fue registrado previamente con otros datos</v>
      </c>
      <c r="N12" s="144" t="s">
        <v>9807</v>
      </c>
      <c r="O12" s="210"/>
    </row>
    <row r="13" spans="1:15" ht="60" x14ac:dyDescent="0.3">
      <c r="A13" s="210"/>
      <c r="B13" s="1038"/>
      <c r="C13" s="1270"/>
      <c r="D13" s="1109"/>
      <c r="E13" s="1109"/>
      <c r="F13" s="1038"/>
      <c r="G13" s="1109"/>
      <c r="H13" s="1037"/>
      <c r="I13" s="1038"/>
      <c r="J13" s="148" t="s">
        <v>1053</v>
      </c>
      <c r="K13" s="81" t="s">
        <v>6</v>
      </c>
      <c r="L13" s="81" t="s">
        <v>1054</v>
      </c>
      <c r="M13" s="145" t="str">
        <f>VLOOKUP(L13,CódigosRetorno!$A$2:$B$2080,2,FALSE)</f>
        <v>El comprobante ya esta informado y se encuentra con estado anulado o rechazado</v>
      </c>
      <c r="N13" s="144" t="s">
        <v>9807</v>
      </c>
      <c r="O13" s="210"/>
    </row>
    <row r="14" spans="1:15" ht="58.95" customHeight="1" x14ac:dyDescent="0.3">
      <c r="A14" s="210"/>
      <c r="B14" s="1038"/>
      <c r="C14" s="1270"/>
      <c r="D14" s="1109"/>
      <c r="E14" s="1109"/>
      <c r="F14" s="1038"/>
      <c r="G14" s="1109"/>
      <c r="H14" s="1037"/>
      <c r="I14" s="1038"/>
      <c r="J14" s="148" t="s">
        <v>169</v>
      </c>
      <c r="K14" s="81" t="s">
        <v>6</v>
      </c>
      <c r="L14" s="81" t="s">
        <v>170</v>
      </c>
      <c r="M14" s="145" t="str">
        <f>VLOOKUP(L14,CódigosRetorno!$A$2:$B$2080,2,FALSE)</f>
        <v>Comprobante físico no se encuentra autorizado</v>
      </c>
      <c r="N14" s="144" t="s">
        <v>172</v>
      </c>
      <c r="O14" s="210"/>
    </row>
    <row r="15" spans="1:15" ht="24" customHeight="1" x14ac:dyDescent="0.3">
      <c r="A15" s="210"/>
      <c r="B15" s="1038">
        <v>4</v>
      </c>
      <c r="C15" s="1270" t="s">
        <v>8470</v>
      </c>
      <c r="D15" s="1038" t="s">
        <v>60</v>
      </c>
      <c r="E15" s="1038" t="s">
        <v>140</v>
      </c>
      <c r="F15" s="1038" t="s">
        <v>2567</v>
      </c>
      <c r="G15" s="1038" t="s">
        <v>8471</v>
      </c>
      <c r="H15" s="1270" t="s">
        <v>8472</v>
      </c>
      <c r="I15" s="144"/>
      <c r="J15" s="148" t="s">
        <v>599</v>
      </c>
      <c r="K15" s="81" t="s">
        <v>6</v>
      </c>
      <c r="L15" s="149" t="s">
        <v>8661</v>
      </c>
      <c r="M15" s="145" t="str">
        <f>VLOOKUP(L15,CódigosRetorno!$A$2:$B$2080,2,FALSE)</f>
        <v>El XML no contiene el tag o no existe información del periodo tributario de atribución</v>
      </c>
      <c r="N15" s="144" t="s">
        <v>9</v>
      </c>
      <c r="O15" s="210"/>
    </row>
    <row r="16" spans="1:15" ht="24" customHeight="1" x14ac:dyDescent="0.3">
      <c r="A16" s="210"/>
      <c r="B16" s="1038"/>
      <c r="C16" s="1270"/>
      <c r="D16" s="1038"/>
      <c r="E16" s="1038"/>
      <c r="F16" s="1038"/>
      <c r="G16" s="1038"/>
      <c r="H16" s="1270"/>
      <c r="I16" s="144"/>
      <c r="J16" s="148" t="s">
        <v>8474</v>
      </c>
      <c r="K16" s="81" t="s">
        <v>6</v>
      </c>
      <c r="L16" s="149" t="s">
        <v>8662</v>
      </c>
      <c r="M16" s="145" t="str">
        <f>VLOOKUP(L16,CódigosRetorno!$A$2:$B$2080,2,FALSE)</f>
        <v>El periodo tributario de atribución no cumple con el formato establecido</v>
      </c>
      <c r="N16" s="144" t="s">
        <v>9</v>
      </c>
      <c r="O16" s="210"/>
    </row>
    <row r="17" spans="1:15" ht="26.85" customHeight="1" x14ac:dyDescent="0.3">
      <c r="A17" s="210"/>
      <c r="B17" s="1038"/>
      <c r="C17" s="1270"/>
      <c r="D17" s="1038"/>
      <c r="E17" s="1038"/>
      <c r="F17" s="1038"/>
      <c r="G17" s="1038"/>
      <c r="H17" s="1270"/>
      <c r="I17" s="144"/>
      <c r="J17" s="990" t="s">
        <v>8476</v>
      </c>
      <c r="K17" s="991" t="s">
        <v>6</v>
      </c>
      <c r="L17" s="992" t="s">
        <v>8663</v>
      </c>
      <c r="M17" s="145" t="str">
        <f>VLOOKUP(L17,CódigosRetorno!$A$2:$B$2080,2,FALSE)</f>
        <v>El mes indicado en el periodo tributario de atribución no es válido</v>
      </c>
      <c r="N17" s="144" t="s">
        <v>9</v>
      </c>
      <c r="O17" s="210"/>
    </row>
    <row r="18" spans="1:15" ht="26.85" customHeight="1" x14ac:dyDescent="0.3">
      <c r="A18" s="210"/>
      <c r="B18" s="1038"/>
      <c r="C18" s="1270"/>
      <c r="D18" s="1038"/>
      <c r="E18" s="1038"/>
      <c r="F18" s="1038"/>
      <c r="G18" s="1038"/>
      <c r="H18" s="1270"/>
      <c r="I18" s="144"/>
      <c r="J18" s="148" t="s">
        <v>8478</v>
      </c>
      <c r="K18" s="81" t="s">
        <v>6</v>
      </c>
      <c r="L18" s="149" t="s">
        <v>8664</v>
      </c>
      <c r="M18" s="145" t="str">
        <f>VLOOKUP(L18,CódigosRetorno!$A$2:$B$2080,2,FALSE)</f>
        <v>El año indicado en el periodo tributario de atribución es mayor al año actual</v>
      </c>
      <c r="N18" s="144" t="s">
        <v>9</v>
      </c>
      <c r="O18" s="210"/>
    </row>
    <row r="19" spans="1:15" ht="39.6" customHeight="1" x14ac:dyDescent="0.3">
      <c r="A19" s="210"/>
      <c r="B19" s="1038"/>
      <c r="C19" s="1270"/>
      <c r="D19" s="1038"/>
      <c r="E19" s="1038"/>
      <c r="F19" s="1038"/>
      <c r="G19" s="1038"/>
      <c r="H19" s="1270"/>
      <c r="I19" s="144"/>
      <c r="J19" s="148" t="s">
        <v>8480</v>
      </c>
      <c r="K19" s="81" t="s">
        <v>203</v>
      </c>
      <c r="L19" s="149" t="s">
        <v>8680</v>
      </c>
      <c r="M19" s="145" t="str">
        <f>VLOOKUP(L19,CódigosRetorno!$A$2:$B$2080,2,FALSE)</f>
        <v>El periodo tributario de atribución no corresponde con el mes y año de la fecha de emisión</v>
      </c>
      <c r="N19" s="144" t="s">
        <v>9</v>
      </c>
      <c r="O19" s="210"/>
    </row>
    <row r="20" spans="1:15" ht="61.35" customHeight="1" x14ac:dyDescent="0.3">
      <c r="A20" s="210"/>
      <c r="B20" s="1038">
        <v>5</v>
      </c>
      <c r="C20" s="1037" t="s">
        <v>173</v>
      </c>
      <c r="D20" s="1109" t="s">
        <v>60</v>
      </c>
      <c r="E20" s="1109" t="s">
        <v>140</v>
      </c>
      <c r="F20" s="1038" t="s">
        <v>174</v>
      </c>
      <c r="G20" s="1109" t="s">
        <v>175</v>
      </c>
      <c r="H20" s="1037" t="s">
        <v>1055</v>
      </c>
      <c r="I20" s="1038">
        <v>1</v>
      </c>
      <c r="J20" s="148" t="s">
        <v>8065</v>
      </c>
      <c r="K20" s="81" t="s">
        <v>6</v>
      </c>
      <c r="L20" s="81" t="s">
        <v>693</v>
      </c>
      <c r="M20" s="145" t="str">
        <f>VLOOKUP(L20,CódigosRetorno!$A$2:$B$2080,2,FALSE)</f>
        <v>Presentacion fuera de fecha</v>
      </c>
      <c r="N20" s="144" t="s">
        <v>9</v>
      </c>
      <c r="O20" s="210"/>
    </row>
    <row r="21" spans="1:15" ht="54" customHeight="1" x14ac:dyDescent="0.3">
      <c r="A21" s="210"/>
      <c r="B21" s="1038"/>
      <c r="C21" s="1037"/>
      <c r="D21" s="1109"/>
      <c r="E21" s="1109"/>
      <c r="F21" s="1038"/>
      <c r="G21" s="1109"/>
      <c r="H21" s="1037"/>
      <c r="I21" s="1038"/>
      <c r="J21" s="148" t="s">
        <v>1056</v>
      </c>
      <c r="K21" s="81" t="s">
        <v>6</v>
      </c>
      <c r="L21" s="967" t="s">
        <v>1057</v>
      </c>
      <c r="M21" s="145" t="str">
        <f>VLOOKUP(L21,CódigosRetorno!$A$2:$B$2080,2,FALSE)</f>
        <v>La fecha de emision se encuentra fuera del limite permitido</v>
      </c>
      <c r="N21" s="144" t="s">
        <v>9</v>
      </c>
      <c r="O21" s="210"/>
    </row>
    <row r="22" spans="1:15" ht="14.4" x14ac:dyDescent="0.3">
      <c r="A22" s="210"/>
      <c r="B22" s="144">
        <f>B20+1</f>
        <v>6</v>
      </c>
      <c r="C22" s="148" t="s">
        <v>178</v>
      </c>
      <c r="D22" s="80" t="s">
        <v>60</v>
      </c>
      <c r="E22" s="80" t="s">
        <v>179</v>
      </c>
      <c r="F22" s="144" t="s">
        <v>758</v>
      </c>
      <c r="G22" s="81" t="s">
        <v>695</v>
      </c>
      <c r="H22" s="86" t="s">
        <v>1058</v>
      </c>
      <c r="I22" s="390">
        <v>1</v>
      </c>
      <c r="J22" s="145" t="s">
        <v>181</v>
      </c>
      <c r="K22" s="80" t="s">
        <v>9</v>
      </c>
      <c r="L22" s="81" t="s">
        <v>9</v>
      </c>
      <c r="M22" s="145" t="str">
        <f>VLOOKUP(L22,CódigosRetorno!$A$2:$B$2080,2,FALSE)</f>
        <v>-</v>
      </c>
      <c r="N22" s="144" t="s">
        <v>9</v>
      </c>
      <c r="O22" s="210"/>
    </row>
    <row r="23" spans="1:15" ht="24" x14ac:dyDescent="0.3">
      <c r="A23" s="210"/>
      <c r="B23" s="1038">
        <f>+B22+1</f>
        <v>7</v>
      </c>
      <c r="C23" s="1270" t="s">
        <v>1059</v>
      </c>
      <c r="D23" s="1109" t="s">
        <v>60</v>
      </c>
      <c r="E23" s="1109" t="s">
        <v>140</v>
      </c>
      <c r="F23" s="1038" t="s">
        <v>325</v>
      </c>
      <c r="G23" s="1109" t="s">
        <v>8482</v>
      </c>
      <c r="H23" s="1037" t="s">
        <v>1060</v>
      </c>
      <c r="I23" s="1038">
        <v>1</v>
      </c>
      <c r="J23" s="86" t="s">
        <v>599</v>
      </c>
      <c r="K23" s="81" t="s">
        <v>6</v>
      </c>
      <c r="L23" s="149" t="s">
        <v>1061</v>
      </c>
      <c r="M23" s="145" t="str">
        <f>VLOOKUP(L23,CódigosRetorno!$A$2:$B$2080,2,FALSE)</f>
        <v>El XML no contiene el tag o no existe informacion de InvoiceTypeCode</v>
      </c>
      <c r="N23" s="642" t="s">
        <v>9</v>
      </c>
      <c r="O23" s="210"/>
    </row>
    <row r="24" spans="1:15" ht="24" x14ac:dyDescent="0.3">
      <c r="A24" s="210"/>
      <c r="B24" s="1038"/>
      <c r="C24" s="1270"/>
      <c r="D24" s="1109"/>
      <c r="E24" s="1109"/>
      <c r="F24" s="1038"/>
      <c r="G24" s="1109"/>
      <c r="H24" s="1037"/>
      <c r="I24" s="1038"/>
      <c r="J24" s="148" t="s">
        <v>1062</v>
      </c>
      <c r="K24" s="81" t="s">
        <v>6</v>
      </c>
      <c r="L24" s="149" t="s">
        <v>1063</v>
      </c>
      <c r="M24" s="145" t="str">
        <f>VLOOKUP(L24,CódigosRetorno!$A$2:$B$2080,2,FALSE)</f>
        <v>InvoiceTypeCode - El valor del tipo de documento es invalido o no coincide con el nombre del archivo</v>
      </c>
      <c r="N24" s="144" t="s">
        <v>1064</v>
      </c>
      <c r="O24" s="210"/>
    </row>
    <row r="25" spans="1:15" ht="24" x14ac:dyDescent="0.3">
      <c r="A25" s="210"/>
      <c r="B25" s="1038"/>
      <c r="C25" s="1270"/>
      <c r="D25" s="1109"/>
      <c r="E25" s="1109" t="s">
        <v>179</v>
      </c>
      <c r="F25" s="1038"/>
      <c r="G25" s="642" t="s">
        <v>1045</v>
      </c>
      <c r="H25" s="715" t="s">
        <v>1065</v>
      </c>
      <c r="I25" s="144" t="s">
        <v>2411</v>
      </c>
      <c r="J25" s="145" t="s">
        <v>1047</v>
      </c>
      <c r="K25" s="80" t="s">
        <v>203</v>
      </c>
      <c r="L25" s="81" t="s">
        <v>1066</v>
      </c>
      <c r="M25" s="145" t="str">
        <f>VLOOKUP(L25,CódigosRetorno!$A$2:$B$2080,2,FALSE)</f>
        <v>El dato ingresado como atributo @listAgencyName es incorrecto.</v>
      </c>
      <c r="N25" s="144" t="s">
        <v>9</v>
      </c>
      <c r="O25" s="210"/>
    </row>
    <row r="26" spans="1:15" ht="14.4" x14ac:dyDescent="0.3">
      <c r="A26" s="210"/>
      <c r="B26" s="1038"/>
      <c r="C26" s="1270"/>
      <c r="D26" s="1109"/>
      <c r="E26" s="1109"/>
      <c r="F26" s="1038"/>
      <c r="G26" s="642" t="s">
        <v>1067</v>
      </c>
      <c r="H26" s="715" t="s">
        <v>1068</v>
      </c>
      <c r="I26" s="144" t="s">
        <v>2411</v>
      </c>
      <c r="J26" s="145" t="s">
        <v>1069</v>
      </c>
      <c r="K26" s="80" t="s">
        <v>203</v>
      </c>
      <c r="L26" s="81" t="s">
        <v>1070</v>
      </c>
      <c r="M26" s="145" t="str">
        <f>VLOOKUP(L26,CódigosRetorno!$A$2:$B$2080,2,FALSE)</f>
        <v>El dato ingresado como atributo @listName es incorrecto.</v>
      </c>
      <c r="N26" s="642" t="s">
        <v>9</v>
      </c>
      <c r="O26" s="210"/>
    </row>
    <row r="27" spans="1:15" ht="24" x14ac:dyDescent="0.3">
      <c r="A27" s="210"/>
      <c r="B27" s="1038"/>
      <c r="C27" s="1270"/>
      <c r="D27" s="1109"/>
      <c r="E27" s="1109"/>
      <c r="F27" s="1038"/>
      <c r="G27" s="642" t="s">
        <v>1071</v>
      </c>
      <c r="H27" s="715" t="s">
        <v>1072</v>
      </c>
      <c r="I27" s="144" t="s">
        <v>2411</v>
      </c>
      <c r="J27" s="145" t="s">
        <v>1073</v>
      </c>
      <c r="K27" s="81" t="s">
        <v>203</v>
      </c>
      <c r="L27" s="149" t="s">
        <v>1074</v>
      </c>
      <c r="M27" s="145" t="str">
        <f>VLOOKUP(L27,CódigosRetorno!$A$2:$B$2080,2,FALSE)</f>
        <v>El dato ingresado como atributo @listURI es incorrecto.</v>
      </c>
      <c r="N27" s="642" t="s">
        <v>9</v>
      </c>
      <c r="O27" s="210"/>
    </row>
    <row r="28" spans="1:15" ht="24" x14ac:dyDescent="0.3">
      <c r="A28" s="210"/>
      <c r="B28" s="1038">
        <f>B23+1</f>
        <v>8</v>
      </c>
      <c r="C28" s="1270" t="s">
        <v>8579</v>
      </c>
      <c r="D28" s="1109" t="s">
        <v>60</v>
      </c>
      <c r="E28" s="1109" t="s">
        <v>140</v>
      </c>
      <c r="F28" s="1038" t="s">
        <v>141</v>
      </c>
      <c r="G28" s="1109" t="s">
        <v>303</v>
      </c>
      <c r="H28" s="1037" t="s">
        <v>1076</v>
      </c>
      <c r="I28" s="1038">
        <v>1</v>
      </c>
      <c r="J28" s="145" t="s">
        <v>599</v>
      </c>
      <c r="K28" s="81" t="s">
        <v>6</v>
      </c>
      <c r="L28" s="149" t="s">
        <v>1077</v>
      </c>
      <c r="M28" s="145" t="str">
        <f>VLOOKUP(L28,CódigosRetorno!$A$2:$B$2080,2,FALSE)</f>
        <v>El XML no contiene el tag o no existe informacion de DocumentCurrencyCode</v>
      </c>
      <c r="N28" s="144" t="s">
        <v>9</v>
      </c>
      <c r="O28" s="210"/>
    </row>
    <row r="29" spans="1:15" ht="24" x14ac:dyDescent="0.3">
      <c r="A29" s="210"/>
      <c r="B29" s="1038"/>
      <c r="C29" s="1270"/>
      <c r="D29" s="1109"/>
      <c r="E29" s="1109"/>
      <c r="F29" s="1038"/>
      <c r="G29" s="1109"/>
      <c r="H29" s="1037"/>
      <c r="I29" s="1038"/>
      <c r="J29" s="148" t="s">
        <v>1078</v>
      </c>
      <c r="K29" s="81" t="s">
        <v>6</v>
      </c>
      <c r="L29" s="149" t="s">
        <v>1079</v>
      </c>
      <c r="M29" s="145" t="str">
        <f>VLOOKUP(L29,CódigosRetorno!$A$2:$B$2080,2,FALSE)</f>
        <v>El valor ingresado como moneda del comprobante no es valido (catalogo nro 02).</v>
      </c>
      <c r="N29" s="144" t="s">
        <v>1080</v>
      </c>
      <c r="O29" s="210"/>
    </row>
    <row r="30" spans="1:15" ht="24" x14ac:dyDescent="0.3">
      <c r="A30" s="210"/>
      <c r="B30" s="1038"/>
      <c r="C30" s="1270"/>
      <c r="D30" s="1109"/>
      <c r="E30" s="1109"/>
      <c r="F30" s="1038"/>
      <c r="G30" s="1109"/>
      <c r="H30" s="1037"/>
      <c r="I30" s="1038"/>
      <c r="J30" s="148" t="s">
        <v>8483</v>
      </c>
      <c r="K30" s="81" t="s">
        <v>6</v>
      </c>
      <c r="L30" s="149" t="s">
        <v>3314</v>
      </c>
      <c r="M30" s="145" t="str">
        <f>VLOOKUP(L30,CódigosRetorno!$A$2:$B$2080,2,FALSE)</f>
        <v>La moneda debe ser la misma en todo el documento</v>
      </c>
      <c r="N30" s="144" t="s">
        <v>9</v>
      </c>
      <c r="O30" s="210"/>
    </row>
    <row r="31" spans="1:15" ht="14.4" x14ac:dyDescent="0.3">
      <c r="A31" s="210"/>
      <c r="B31" s="1038"/>
      <c r="C31" s="1270"/>
      <c r="D31" s="1109"/>
      <c r="E31" s="1109" t="s">
        <v>179</v>
      </c>
      <c r="F31" s="1038"/>
      <c r="G31" s="642" t="s">
        <v>1082</v>
      </c>
      <c r="H31" s="715" t="s">
        <v>1083</v>
      </c>
      <c r="I31" s="144" t="s">
        <v>2411</v>
      </c>
      <c r="J31" s="145" t="s">
        <v>1084</v>
      </c>
      <c r="K31" s="80" t="s">
        <v>203</v>
      </c>
      <c r="L31" s="81" t="s">
        <v>1085</v>
      </c>
      <c r="M31" s="145" t="str">
        <f>VLOOKUP(L31,CódigosRetorno!$A$2:$B$2080,2,FALSE)</f>
        <v>El dato ingresado como atributo @listID es incorrecto.</v>
      </c>
      <c r="N31" s="642" t="s">
        <v>9</v>
      </c>
      <c r="O31" s="210"/>
    </row>
    <row r="32" spans="1:15" ht="14.4" x14ac:dyDescent="0.3">
      <c r="A32" s="210"/>
      <c r="B32" s="1038"/>
      <c r="C32" s="1270"/>
      <c r="D32" s="1109"/>
      <c r="E32" s="1109"/>
      <c r="F32" s="1038"/>
      <c r="G32" s="144" t="s">
        <v>1086</v>
      </c>
      <c r="H32" s="715" t="s">
        <v>1068</v>
      </c>
      <c r="I32" s="144" t="s">
        <v>2411</v>
      </c>
      <c r="J32" s="145" t="s">
        <v>1087</v>
      </c>
      <c r="K32" s="80" t="s">
        <v>203</v>
      </c>
      <c r="L32" s="81" t="s">
        <v>1070</v>
      </c>
      <c r="M32" s="145" t="str">
        <f>VLOOKUP(L32,CódigosRetorno!$A$2:$B$2080,2,FALSE)</f>
        <v>El dato ingresado como atributo @listName es incorrecto.</v>
      </c>
      <c r="N32" s="642" t="s">
        <v>9</v>
      </c>
      <c r="O32" s="210"/>
    </row>
    <row r="33" spans="1:15" ht="24" x14ac:dyDescent="0.3">
      <c r="A33" s="210"/>
      <c r="B33" s="1038"/>
      <c r="C33" s="1270"/>
      <c r="D33" s="1109"/>
      <c r="E33" s="1109"/>
      <c r="F33" s="1038"/>
      <c r="G33" s="642" t="s">
        <v>1088</v>
      </c>
      <c r="H33" s="715" t="s">
        <v>1065</v>
      </c>
      <c r="I33" s="144" t="s">
        <v>2411</v>
      </c>
      <c r="J33" s="145" t="s">
        <v>1089</v>
      </c>
      <c r="K33" s="81" t="s">
        <v>203</v>
      </c>
      <c r="L33" s="149" t="s">
        <v>1066</v>
      </c>
      <c r="M33" s="145" t="str">
        <f>VLOOKUP(L33,CódigosRetorno!$A$2:$B$2080,2,FALSE)</f>
        <v>El dato ingresado como atributo @listAgencyName es incorrecto.</v>
      </c>
      <c r="N33" s="642" t="s">
        <v>9</v>
      </c>
      <c r="O33" s="210"/>
    </row>
    <row r="34" spans="1:15" ht="14.4" x14ac:dyDescent="0.3">
      <c r="A34" s="210"/>
      <c r="B34" s="177" t="s">
        <v>1091</v>
      </c>
      <c r="C34" s="749"/>
      <c r="D34" s="750"/>
      <c r="E34" s="750"/>
      <c r="F34" s="751"/>
      <c r="G34" s="720"/>
      <c r="H34" s="721"/>
      <c r="I34" s="720"/>
      <c r="J34" s="168"/>
      <c r="K34" s="722"/>
      <c r="L34" s="719"/>
      <c r="M34" s="168"/>
      <c r="N34" s="179"/>
      <c r="O34" s="210"/>
    </row>
    <row r="35" spans="1:15" ht="26.85" customHeight="1" x14ac:dyDescent="0.3">
      <c r="A35" s="210"/>
      <c r="B35" s="144">
        <v>9</v>
      </c>
      <c r="C35" s="86" t="s">
        <v>154</v>
      </c>
      <c r="D35" s="80" t="s">
        <v>60</v>
      </c>
      <c r="E35" s="80" t="s">
        <v>140</v>
      </c>
      <c r="F35" s="80" t="s">
        <v>155</v>
      </c>
      <c r="G35" s="80" t="s">
        <v>9</v>
      </c>
      <c r="H35" s="145" t="s">
        <v>9</v>
      </c>
      <c r="I35" s="144">
        <v>1</v>
      </c>
      <c r="J35" s="145" t="s">
        <v>1092</v>
      </c>
      <c r="K35" s="80" t="s">
        <v>9</v>
      </c>
      <c r="L35" s="81" t="s">
        <v>9</v>
      </c>
      <c r="M35" s="145" t="str">
        <f>VLOOKUP(L35,CódigosRetorno!$A$2:$B$2080,2,FALSE)</f>
        <v>-</v>
      </c>
      <c r="N35" s="144" t="s">
        <v>9</v>
      </c>
      <c r="O35" s="210"/>
    </row>
    <row r="36" spans="1:15" ht="14.4" x14ac:dyDescent="0.3">
      <c r="A36" s="210"/>
      <c r="B36" s="177" t="s">
        <v>1093</v>
      </c>
      <c r="C36" s="749"/>
      <c r="D36" s="750"/>
      <c r="E36" s="750"/>
      <c r="F36" s="751"/>
      <c r="G36" s="720"/>
      <c r="H36" s="721"/>
      <c r="I36" s="720"/>
      <c r="J36" s="168"/>
      <c r="K36" s="722"/>
      <c r="L36" s="719"/>
      <c r="M36" s="168"/>
      <c r="N36" s="179"/>
      <c r="O36" s="210"/>
    </row>
    <row r="37" spans="1:15" ht="24" customHeight="1" x14ac:dyDescent="0.3">
      <c r="A37" s="210"/>
      <c r="B37" s="1039">
        <f>B35+1</f>
        <v>10</v>
      </c>
      <c r="C37" s="1259" t="s">
        <v>623</v>
      </c>
      <c r="D37" s="1045" t="s">
        <v>60</v>
      </c>
      <c r="E37" s="1045" t="s">
        <v>140</v>
      </c>
      <c r="F37" s="1045" t="s">
        <v>1808</v>
      </c>
      <c r="G37" s="1109" t="s">
        <v>184</v>
      </c>
      <c r="H37" s="1037" t="s">
        <v>1095</v>
      </c>
      <c r="I37" s="1038">
        <v>1</v>
      </c>
      <c r="J37" s="145" t="s">
        <v>1096</v>
      </c>
      <c r="K37" s="81" t="s">
        <v>6</v>
      </c>
      <c r="L37" s="149" t="s">
        <v>1097</v>
      </c>
      <c r="M37" s="145" t="str">
        <f>VLOOKUP(L37,CódigosRetorno!$A$2:$B$2080,2,FALSE)</f>
        <v>El XML contiene mas de un tag como elemento de numero de documento del emisor</v>
      </c>
      <c r="N37" s="144" t="s">
        <v>9</v>
      </c>
      <c r="O37" s="210"/>
    </row>
    <row r="38" spans="1:15" ht="40.35" customHeight="1" x14ac:dyDescent="0.3">
      <c r="A38" s="210"/>
      <c r="B38" s="1041"/>
      <c r="C38" s="1271"/>
      <c r="D38" s="1108"/>
      <c r="E38" s="1108"/>
      <c r="F38" s="1108"/>
      <c r="G38" s="1109"/>
      <c r="H38" s="1037"/>
      <c r="I38" s="1038"/>
      <c r="J38" s="145" t="s">
        <v>186</v>
      </c>
      <c r="K38" s="81" t="s">
        <v>6</v>
      </c>
      <c r="L38" s="149" t="s">
        <v>187</v>
      </c>
      <c r="M38" s="145" t="str">
        <f>VLOOKUP(L38,CódigosRetorno!$A$2:$B$2080,2,FALSE)</f>
        <v>Número de RUC del nombre del archivo no coincide con el consignado en el contenido del archivo XML</v>
      </c>
      <c r="N38" s="144" t="s">
        <v>9</v>
      </c>
      <c r="O38" s="210"/>
    </row>
    <row r="39" spans="1:15" ht="24" customHeight="1" x14ac:dyDescent="0.3">
      <c r="A39" s="210"/>
      <c r="B39" s="1041"/>
      <c r="C39" s="1271"/>
      <c r="D39" s="1108"/>
      <c r="E39" s="1108"/>
      <c r="F39" s="1108"/>
      <c r="G39" s="1109"/>
      <c r="H39" s="1037"/>
      <c r="I39" s="1038"/>
      <c r="J39" s="145" t="s">
        <v>3503</v>
      </c>
      <c r="K39" s="81" t="s">
        <v>6</v>
      </c>
      <c r="L39" s="149" t="s">
        <v>1099</v>
      </c>
      <c r="M39" s="145" t="str">
        <f>VLOOKUP(L39,CódigosRetorno!$A$2:$B$2080,2,FALSE)</f>
        <v>El contribuyente no esta activo</v>
      </c>
      <c r="N39" s="144" t="s">
        <v>253</v>
      </c>
      <c r="O39" s="210"/>
    </row>
    <row r="40" spans="1:15" ht="24" customHeight="1" x14ac:dyDescent="0.3">
      <c r="A40" s="210"/>
      <c r="B40" s="1041"/>
      <c r="C40" s="1271"/>
      <c r="D40" s="1108"/>
      <c r="E40" s="1108"/>
      <c r="F40" s="1108"/>
      <c r="G40" s="1109"/>
      <c r="H40" s="1037"/>
      <c r="I40" s="1038"/>
      <c r="J40" s="145" t="s">
        <v>3504</v>
      </c>
      <c r="K40" s="81" t="s">
        <v>6</v>
      </c>
      <c r="L40" s="149" t="s">
        <v>627</v>
      </c>
      <c r="M40" s="145" t="str">
        <f>VLOOKUP(L40,CódigosRetorno!$A$2:$B$2080,2,FALSE)</f>
        <v>El contribuyente no esta habido</v>
      </c>
      <c r="N40" s="144" t="s">
        <v>253</v>
      </c>
      <c r="O40" s="210"/>
    </row>
    <row r="41" spans="1:15" ht="34.35" customHeight="1" x14ac:dyDescent="0.3">
      <c r="A41" s="210"/>
      <c r="B41" s="1041"/>
      <c r="C41" s="1271"/>
      <c r="D41" s="1108"/>
      <c r="E41" s="1108"/>
      <c r="F41" s="1045" t="s">
        <v>1106</v>
      </c>
      <c r="G41" s="1109" t="s">
        <v>1107</v>
      </c>
      <c r="H41" s="1037" t="s">
        <v>1108</v>
      </c>
      <c r="I41" s="1038">
        <v>1</v>
      </c>
      <c r="J41" s="145" t="s">
        <v>1109</v>
      </c>
      <c r="K41" s="81" t="s">
        <v>6</v>
      </c>
      <c r="L41" s="149" t="s">
        <v>1110</v>
      </c>
      <c r="M41" s="145" t="str">
        <f>VLOOKUP(L41,CódigosRetorno!$A$2:$B$2080,2,FALSE)</f>
        <v>El XML no contiene el tag o no existe informacion en tipo de documento del emisor.</v>
      </c>
      <c r="N41" s="144" t="s">
        <v>9</v>
      </c>
      <c r="O41" s="210"/>
    </row>
    <row r="42" spans="1:15" ht="33" customHeight="1" x14ac:dyDescent="0.3">
      <c r="A42" s="210"/>
      <c r="B42" s="1041"/>
      <c r="C42" s="1271"/>
      <c r="D42" s="1108"/>
      <c r="E42" s="1046"/>
      <c r="F42" s="1046"/>
      <c r="G42" s="1109"/>
      <c r="H42" s="1037"/>
      <c r="I42" s="1038"/>
      <c r="J42" s="145" t="s">
        <v>3506</v>
      </c>
      <c r="K42" s="81" t="s">
        <v>6</v>
      </c>
      <c r="L42" s="149" t="s">
        <v>1111</v>
      </c>
      <c r="M42" s="145" t="str">
        <f>VLOOKUP(L42,CódigosRetorno!$A$2:$B$2080,2,FALSE)</f>
        <v>El dato ingresado no cumple con el estandar</v>
      </c>
      <c r="N42" s="144" t="s">
        <v>9</v>
      </c>
      <c r="O42" s="210"/>
    </row>
    <row r="43" spans="1:15" ht="24" customHeight="1" x14ac:dyDescent="0.3">
      <c r="A43" s="210"/>
      <c r="B43" s="1041"/>
      <c r="C43" s="1271"/>
      <c r="D43" s="1108"/>
      <c r="E43" s="1045" t="s">
        <v>179</v>
      </c>
      <c r="F43" s="1274"/>
      <c r="G43" s="642" t="s">
        <v>1112</v>
      </c>
      <c r="H43" s="713" t="s">
        <v>1113</v>
      </c>
      <c r="I43" s="144" t="s">
        <v>2411</v>
      </c>
      <c r="J43" s="145" t="s">
        <v>1114</v>
      </c>
      <c r="K43" s="80" t="s">
        <v>203</v>
      </c>
      <c r="L43" s="81" t="s">
        <v>1115</v>
      </c>
      <c r="M43" s="145" t="str">
        <f>VLOOKUP(L43,CódigosRetorno!$A$2:$B$2080,2,FALSE)</f>
        <v>El dato ingresado como atributo @schemeName es incorrecto.</v>
      </c>
      <c r="N43" s="642" t="s">
        <v>9</v>
      </c>
      <c r="O43" s="210"/>
    </row>
    <row r="44" spans="1:15" ht="24" customHeight="1" x14ac:dyDescent="0.3">
      <c r="A44" s="210"/>
      <c r="B44" s="1041"/>
      <c r="C44" s="1271"/>
      <c r="D44" s="1108"/>
      <c r="E44" s="1108"/>
      <c r="F44" s="1275"/>
      <c r="G44" s="642" t="s">
        <v>1045</v>
      </c>
      <c r="H44" s="713" t="s">
        <v>1046</v>
      </c>
      <c r="I44" s="144" t="s">
        <v>2411</v>
      </c>
      <c r="J44" s="145" t="s">
        <v>1047</v>
      </c>
      <c r="K44" s="80" t="s">
        <v>203</v>
      </c>
      <c r="L44" s="81" t="s">
        <v>1048</v>
      </c>
      <c r="M44" s="145" t="str">
        <f>VLOOKUP(L44,CódigosRetorno!$A$2:$B$2080,2,FALSE)</f>
        <v>El dato ingresado como atributo @schemeAgencyName es incorrecto.</v>
      </c>
      <c r="N44" s="642" t="s">
        <v>9</v>
      </c>
      <c r="O44" s="210"/>
    </row>
    <row r="45" spans="1:15" ht="24" customHeight="1" x14ac:dyDescent="0.3">
      <c r="A45" s="210"/>
      <c r="B45" s="1040"/>
      <c r="C45" s="1260"/>
      <c r="D45" s="1046"/>
      <c r="E45" s="1046"/>
      <c r="F45" s="1276"/>
      <c r="G45" s="642" t="s">
        <v>1116</v>
      </c>
      <c r="H45" s="713" t="s">
        <v>1117</v>
      </c>
      <c r="I45" s="144" t="s">
        <v>2411</v>
      </c>
      <c r="J45" s="145" t="s">
        <v>1118</v>
      </c>
      <c r="K45" s="81" t="s">
        <v>203</v>
      </c>
      <c r="L45" s="149" t="s">
        <v>1119</v>
      </c>
      <c r="M45" s="145" t="str">
        <f>VLOOKUP(L45,CódigosRetorno!$A$2:$B$2080,2,FALSE)</f>
        <v>El dato ingresado como atributo @schemeURI es incorrecto.</v>
      </c>
      <c r="N45" s="642" t="s">
        <v>9</v>
      </c>
      <c r="O45" s="210"/>
    </row>
    <row r="46" spans="1:15" ht="51.6" customHeight="1" x14ac:dyDescent="0.3">
      <c r="A46" s="210"/>
      <c r="B46" s="144">
        <f>B37+1</f>
        <v>11</v>
      </c>
      <c r="C46" s="86" t="s">
        <v>1120</v>
      </c>
      <c r="D46" s="80" t="s">
        <v>60</v>
      </c>
      <c r="E46" s="80" t="s">
        <v>179</v>
      </c>
      <c r="F46" s="80" t="s">
        <v>292</v>
      </c>
      <c r="G46" s="80"/>
      <c r="H46" s="145" t="s">
        <v>1121</v>
      </c>
      <c r="I46" s="144">
        <v>1</v>
      </c>
      <c r="J46" s="145" t="s">
        <v>9703</v>
      </c>
      <c r="K46" s="81" t="s">
        <v>203</v>
      </c>
      <c r="L46" s="149" t="s">
        <v>1123</v>
      </c>
      <c r="M46" s="145" t="str">
        <f>VLOOKUP(L46,CódigosRetorno!$A$2:$B$2080,2,FALSE)</f>
        <v>El nombre comercial del emisor no cumple con el formato establecido</v>
      </c>
      <c r="N46" s="144" t="s">
        <v>9</v>
      </c>
      <c r="O46" s="210"/>
    </row>
    <row r="47" spans="1:15" ht="24" customHeight="1" x14ac:dyDescent="0.3">
      <c r="A47" s="210"/>
      <c r="B47" s="1039">
        <f>B46+1</f>
        <v>12</v>
      </c>
      <c r="C47" s="1270" t="s">
        <v>205</v>
      </c>
      <c r="D47" s="1109" t="s">
        <v>60</v>
      </c>
      <c r="E47" s="1109" t="s">
        <v>140</v>
      </c>
      <c r="F47" s="1109" t="s">
        <v>292</v>
      </c>
      <c r="G47" s="1109"/>
      <c r="H47" s="1037" t="s">
        <v>1124</v>
      </c>
      <c r="I47" s="1038">
        <v>1</v>
      </c>
      <c r="J47" s="145" t="s">
        <v>599</v>
      </c>
      <c r="K47" s="81" t="s">
        <v>6</v>
      </c>
      <c r="L47" s="149" t="s">
        <v>207</v>
      </c>
      <c r="M47" s="145" t="str">
        <f>VLOOKUP(L47,CódigosRetorno!$A$2:$B$2080,2,FALSE)</f>
        <v>El XML no contiene el tag o no existe informacion de RegistrationName del emisor del documento</v>
      </c>
      <c r="N47" s="144" t="s">
        <v>9</v>
      </c>
      <c r="O47" s="210"/>
    </row>
    <row r="48" spans="1:15" ht="60" customHeight="1" x14ac:dyDescent="0.3">
      <c r="A48" s="210"/>
      <c r="B48" s="1040"/>
      <c r="C48" s="1270"/>
      <c r="D48" s="1109"/>
      <c r="E48" s="1109"/>
      <c r="F48" s="1109"/>
      <c r="G48" s="1109"/>
      <c r="H48" s="1037"/>
      <c r="I48" s="1038"/>
      <c r="J48" s="145" t="s">
        <v>9704</v>
      </c>
      <c r="K48" s="81" t="s">
        <v>203</v>
      </c>
      <c r="L48" s="149" t="s">
        <v>714</v>
      </c>
      <c r="M48" s="145" t="str">
        <f>VLOOKUP(L48,CódigosRetorno!$A$2:$B$2080,2,FALSE)</f>
        <v>RegistrationName - El nombre o razon social del emisor no cumple con el estandar</v>
      </c>
      <c r="N48" s="144" t="s">
        <v>9</v>
      </c>
      <c r="O48" s="210"/>
    </row>
    <row r="49" spans="1:15" ht="60" customHeight="1" x14ac:dyDescent="0.3">
      <c r="A49" s="210"/>
      <c r="B49" s="1045">
        <f>B47+1</f>
        <v>13</v>
      </c>
      <c r="C49" s="1259" t="s">
        <v>1126</v>
      </c>
      <c r="D49" s="1045" t="s">
        <v>60</v>
      </c>
      <c r="E49" s="1045" t="s">
        <v>179</v>
      </c>
      <c r="F49" s="80" t="s">
        <v>1127</v>
      </c>
      <c r="G49" s="80"/>
      <c r="H49" s="145" t="s">
        <v>1128</v>
      </c>
      <c r="I49" s="144">
        <v>1</v>
      </c>
      <c r="J49" s="145" t="s">
        <v>9705</v>
      </c>
      <c r="K49" s="80" t="s">
        <v>203</v>
      </c>
      <c r="L49" s="81" t="s">
        <v>1130</v>
      </c>
      <c r="M49" s="145" t="str">
        <f>VLOOKUP(L49,CódigosRetorno!$A$2:$B$2080,2,FALSE)</f>
        <v>La dirección completa y detallada del domicilio fiscal del emisor no cumple con el formato establecido</v>
      </c>
      <c r="N49" s="642" t="s">
        <v>9</v>
      </c>
      <c r="O49" s="210"/>
    </row>
    <row r="50" spans="1:15" ht="60" customHeight="1" x14ac:dyDescent="0.3">
      <c r="A50" s="210"/>
      <c r="B50" s="1108"/>
      <c r="C50" s="1271"/>
      <c r="D50" s="1108"/>
      <c r="E50" s="1108"/>
      <c r="F50" s="80" t="s">
        <v>1131</v>
      </c>
      <c r="G50" s="80"/>
      <c r="H50" s="145" t="s">
        <v>1132</v>
      </c>
      <c r="I50" s="144" t="s">
        <v>2411</v>
      </c>
      <c r="J50" s="145" t="s">
        <v>9706</v>
      </c>
      <c r="K50" s="80" t="s">
        <v>203</v>
      </c>
      <c r="L50" s="81" t="s">
        <v>1134</v>
      </c>
      <c r="M50" s="145" t="str">
        <f>VLOOKUP(L50,CódigosRetorno!$A$2:$B$2080,2,FALSE)</f>
        <v>La urbanización del domicilio fiscal del emisor no cumple con el formato establecido</v>
      </c>
      <c r="N50" s="642" t="s">
        <v>9</v>
      </c>
      <c r="O50" s="210"/>
    </row>
    <row r="51" spans="1:15" ht="60" customHeight="1" x14ac:dyDescent="0.3">
      <c r="A51" s="210"/>
      <c r="B51" s="1108"/>
      <c r="C51" s="1271"/>
      <c r="D51" s="1108"/>
      <c r="E51" s="1108"/>
      <c r="F51" s="80" t="s">
        <v>223</v>
      </c>
      <c r="G51" s="80"/>
      <c r="H51" s="145" t="s">
        <v>1135</v>
      </c>
      <c r="I51" s="144" t="s">
        <v>2411</v>
      </c>
      <c r="J51" s="145" t="s">
        <v>9707</v>
      </c>
      <c r="K51" s="80" t="s">
        <v>203</v>
      </c>
      <c r="L51" s="81" t="s">
        <v>1137</v>
      </c>
      <c r="M51" s="145" t="str">
        <f>VLOOKUP(L51,CódigosRetorno!$A$2:$B$2080,2,FALSE)</f>
        <v>La provincia del domicilio fiscal del emisor no cumple con el formato establecido</v>
      </c>
      <c r="N51" s="642" t="s">
        <v>9</v>
      </c>
      <c r="O51" s="210"/>
    </row>
    <row r="52" spans="1:15" ht="36" customHeight="1" x14ac:dyDescent="0.3">
      <c r="A52" s="210"/>
      <c r="B52" s="1108"/>
      <c r="C52" s="1271"/>
      <c r="D52" s="1108"/>
      <c r="E52" s="1108"/>
      <c r="F52" s="147" t="s">
        <v>211</v>
      </c>
      <c r="G52" s="80" t="s">
        <v>212</v>
      </c>
      <c r="H52" s="145" t="s">
        <v>1138</v>
      </c>
      <c r="I52" s="144">
        <v>1</v>
      </c>
      <c r="J52" s="145" t="s">
        <v>214</v>
      </c>
      <c r="K52" s="80" t="s">
        <v>203</v>
      </c>
      <c r="L52" s="81" t="s">
        <v>1139</v>
      </c>
      <c r="M52" s="145" t="str">
        <f>VLOOKUP(L52,CódigosRetorno!$A$2:$B$2080,2,FALSE)</f>
        <v>El codigo de ubigeo del domicilio fiscal del emisor no es válido</v>
      </c>
      <c r="N52" s="144" t="s">
        <v>1140</v>
      </c>
      <c r="O52" s="210"/>
    </row>
    <row r="53" spans="1:15" ht="24" x14ac:dyDescent="0.3">
      <c r="A53" s="210"/>
      <c r="B53" s="1108"/>
      <c r="C53" s="1271"/>
      <c r="D53" s="1108"/>
      <c r="E53" s="1108"/>
      <c r="F53" s="1109"/>
      <c r="G53" s="144" t="s">
        <v>1141</v>
      </c>
      <c r="H53" s="715" t="s">
        <v>1046</v>
      </c>
      <c r="I53" s="144" t="s">
        <v>2411</v>
      </c>
      <c r="J53" s="145" t="s">
        <v>1142</v>
      </c>
      <c r="K53" s="80" t="s">
        <v>203</v>
      </c>
      <c r="L53" s="81" t="s">
        <v>1048</v>
      </c>
      <c r="M53" s="145" t="str">
        <f>VLOOKUP(L53,CódigosRetorno!$A$2:$B$2080,2,FALSE)</f>
        <v>El dato ingresado como atributo @schemeAgencyName es incorrecto.</v>
      </c>
      <c r="N53" s="144" t="s">
        <v>9</v>
      </c>
      <c r="O53" s="210"/>
    </row>
    <row r="54" spans="1:15" ht="24" x14ac:dyDescent="0.3">
      <c r="A54" s="210"/>
      <c r="B54" s="1108"/>
      <c r="C54" s="1271"/>
      <c r="D54" s="1108"/>
      <c r="E54" s="1108"/>
      <c r="F54" s="1109"/>
      <c r="G54" s="144" t="s">
        <v>1143</v>
      </c>
      <c r="H54" s="715" t="s">
        <v>1113</v>
      </c>
      <c r="I54" s="144" t="s">
        <v>2411</v>
      </c>
      <c r="J54" s="145" t="s">
        <v>1144</v>
      </c>
      <c r="K54" s="80" t="s">
        <v>203</v>
      </c>
      <c r="L54" s="81" t="s">
        <v>1115</v>
      </c>
      <c r="M54" s="145" t="str">
        <f>VLOOKUP(L54,CódigosRetorno!$A$2:$B$2080,2,FALSE)</f>
        <v>El dato ingresado como atributo @schemeName es incorrecto.</v>
      </c>
      <c r="N54" s="642" t="s">
        <v>9</v>
      </c>
      <c r="O54" s="210"/>
    </row>
    <row r="55" spans="1:15" ht="60" customHeight="1" x14ac:dyDescent="0.3">
      <c r="A55" s="210"/>
      <c r="B55" s="1108"/>
      <c r="C55" s="1271"/>
      <c r="D55" s="1108"/>
      <c r="E55" s="1108"/>
      <c r="F55" s="80" t="s">
        <v>223</v>
      </c>
      <c r="G55" s="80"/>
      <c r="H55" s="145" t="s">
        <v>1145</v>
      </c>
      <c r="I55" s="144" t="s">
        <v>2411</v>
      </c>
      <c r="J55" s="145" t="s">
        <v>9708</v>
      </c>
      <c r="K55" s="80" t="s">
        <v>203</v>
      </c>
      <c r="L55" s="81" t="s">
        <v>1147</v>
      </c>
      <c r="M55" s="145" t="str">
        <f>VLOOKUP(L55,CódigosRetorno!$A$2:$B$2080,2,FALSE)</f>
        <v>El departamento del domicilio fiscal del emisor no cumple con el formato establecido</v>
      </c>
      <c r="N55" s="642" t="s">
        <v>9</v>
      </c>
      <c r="O55" s="210"/>
    </row>
    <row r="56" spans="1:15" ht="60" customHeight="1" x14ac:dyDescent="0.3">
      <c r="A56" s="210"/>
      <c r="B56" s="1108"/>
      <c r="C56" s="1271"/>
      <c r="D56" s="1108"/>
      <c r="E56" s="1108"/>
      <c r="F56" s="80" t="s">
        <v>223</v>
      </c>
      <c r="G56" s="80"/>
      <c r="H56" s="145" t="s">
        <v>1148</v>
      </c>
      <c r="I56" s="144" t="s">
        <v>2411</v>
      </c>
      <c r="J56" s="145" t="s">
        <v>9708</v>
      </c>
      <c r="K56" s="80" t="s">
        <v>203</v>
      </c>
      <c r="L56" s="81" t="s">
        <v>1149</v>
      </c>
      <c r="M56" s="145" t="str">
        <f>VLOOKUP(L56,CódigosRetorno!$A$2:$B$2080,2,FALSE)</f>
        <v>El distrito del domicilio fiscal del emisor no cumple con el formato establecido</v>
      </c>
      <c r="N56" s="642" t="s">
        <v>9</v>
      </c>
      <c r="O56" s="210"/>
    </row>
    <row r="57" spans="1:15" ht="48" customHeight="1" x14ac:dyDescent="0.3">
      <c r="A57" s="210"/>
      <c r="B57" s="1108"/>
      <c r="C57" s="1271"/>
      <c r="D57" s="1108"/>
      <c r="E57" s="1108"/>
      <c r="F57" s="80" t="s">
        <v>325</v>
      </c>
      <c r="G57" s="80" t="s">
        <v>238</v>
      </c>
      <c r="H57" s="145" t="s">
        <v>1150</v>
      </c>
      <c r="I57" s="144">
        <v>1</v>
      </c>
      <c r="J57" s="145" t="s">
        <v>1151</v>
      </c>
      <c r="K57" s="80" t="s">
        <v>203</v>
      </c>
      <c r="L57" s="81" t="s">
        <v>1152</v>
      </c>
      <c r="M57" s="145" t="str">
        <f>VLOOKUP(L57,CódigosRetorno!$A$2:$B$2080,2,FALSE)</f>
        <v>El codigo de pais debe ser PE</v>
      </c>
      <c r="N57" s="144" t="s">
        <v>1153</v>
      </c>
      <c r="O57" s="210"/>
    </row>
    <row r="58" spans="1:15" ht="24" customHeight="1" x14ac:dyDescent="0.3">
      <c r="A58" s="210"/>
      <c r="B58" s="1108"/>
      <c r="C58" s="1271"/>
      <c r="D58" s="1108"/>
      <c r="E58" s="1108"/>
      <c r="F58" s="1045"/>
      <c r="G58" s="642" t="s">
        <v>1154</v>
      </c>
      <c r="H58" s="145" t="s">
        <v>1083</v>
      </c>
      <c r="I58" s="144" t="s">
        <v>2411</v>
      </c>
      <c r="J58" s="145" t="s">
        <v>1155</v>
      </c>
      <c r="K58" s="80" t="s">
        <v>203</v>
      </c>
      <c r="L58" s="81" t="s">
        <v>1085</v>
      </c>
      <c r="M58" s="145" t="str">
        <f>VLOOKUP(L58,CódigosRetorno!$A$2:$B$2080,2,FALSE)</f>
        <v>El dato ingresado como atributo @listID es incorrecto.</v>
      </c>
      <c r="N58" s="144" t="s">
        <v>9</v>
      </c>
      <c r="O58" s="210"/>
    </row>
    <row r="59" spans="1:15" ht="60" customHeight="1" x14ac:dyDescent="0.3">
      <c r="A59" s="210"/>
      <c r="B59" s="1108"/>
      <c r="C59" s="1271"/>
      <c r="D59" s="1108"/>
      <c r="E59" s="1108"/>
      <c r="F59" s="1108"/>
      <c r="G59" s="642" t="s">
        <v>1156</v>
      </c>
      <c r="H59" s="145" t="s">
        <v>1065</v>
      </c>
      <c r="I59" s="144" t="s">
        <v>2411</v>
      </c>
      <c r="J59" s="145" t="s">
        <v>1089</v>
      </c>
      <c r="K59" s="80" t="s">
        <v>203</v>
      </c>
      <c r="L59" s="81" t="s">
        <v>1066</v>
      </c>
      <c r="M59" s="145" t="str">
        <f>VLOOKUP(L59,CódigosRetorno!$A$2:$B$2080,2,FALSE)</f>
        <v>El dato ingresado como atributo @listAgencyName es incorrecto.</v>
      </c>
      <c r="N59" s="642" t="s">
        <v>9</v>
      </c>
      <c r="O59" s="210"/>
    </row>
    <row r="60" spans="1:15" ht="24" customHeight="1" x14ac:dyDescent="0.3">
      <c r="A60" s="210"/>
      <c r="B60" s="1046"/>
      <c r="C60" s="1260"/>
      <c r="D60" s="1046"/>
      <c r="E60" s="1046"/>
      <c r="F60" s="1046"/>
      <c r="G60" s="144" t="s">
        <v>1157</v>
      </c>
      <c r="H60" s="145" t="s">
        <v>1068</v>
      </c>
      <c r="I60" s="144" t="s">
        <v>2411</v>
      </c>
      <c r="J60" s="145" t="s">
        <v>1158</v>
      </c>
      <c r="K60" s="81" t="s">
        <v>203</v>
      </c>
      <c r="L60" s="149" t="s">
        <v>1070</v>
      </c>
      <c r="M60" s="145" t="str">
        <f>VLOOKUP(L60,CódigosRetorno!$A$2:$B$2080,2,FALSE)</f>
        <v>El dato ingresado como atributo @listName es incorrecto.</v>
      </c>
      <c r="N60" s="642" t="s">
        <v>9</v>
      </c>
      <c r="O60" s="210"/>
    </row>
    <row r="61" spans="1:15" ht="14.4" x14ac:dyDescent="0.3">
      <c r="A61" s="210"/>
      <c r="B61" s="177" t="s">
        <v>8484</v>
      </c>
      <c r="C61" s="192"/>
      <c r="D61" s="192"/>
      <c r="E61" s="192"/>
      <c r="F61" s="169"/>
      <c r="G61" s="720"/>
      <c r="H61" s="721"/>
      <c r="I61" s="720"/>
      <c r="J61" s="168"/>
      <c r="K61" s="169"/>
      <c r="L61" s="170"/>
      <c r="M61" s="168"/>
      <c r="N61" s="179"/>
      <c r="O61" s="210"/>
    </row>
    <row r="62" spans="1:15" ht="24" customHeight="1" x14ac:dyDescent="0.3">
      <c r="A62" s="210"/>
      <c r="B62" s="1039">
        <v>14</v>
      </c>
      <c r="C62" s="1051" t="s">
        <v>8485</v>
      </c>
      <c r="D62" s="1045" t="s">
        <v>60</v>
      </c>
      <c r="E62" s="1045" t="s">
        <v>140</v>
      </c>
      <c r="F62" s="1045" t="s">
        <v>184</v>
      </c>
      <c r="G62" s="1109"/>
      <c r="H62" s="1037" t="s">
        <v>1199</v>
      </c>
      <c r="I62" s="1038">
        <v>1</v>
      </c>
      <c r="J62" s="145" t="s">
        <v>1200</v>
      </c>
      <c r="K62" s="81" t="s">
        <v>6</v>
      </c>
      <c r="L62" s="149" t="s">
        <v>1201</v>
      </c>
      <c r="M62" s="145" t="str">
        <f>VLOOKUP(L62,CódigosRetorno!$A$2:$B$2080,2,FALSE)</f>
        <v>El XML contiene mas de un tag como elemento de numero de documento del receptor.</v>
      </c>
      <c r="N62" s="144" t="s">
        <v>9</v>
      </c>
      <c r="O62" s="210"/>
    </row>
    <row r="63" spans="1:15" ht="36" customHeight="1" x14ac:dyDescent="0.3">
      <c r="A63" s="210"/>
      <c r="B63" s="1041"/>
      <c r="C63" s="1053"/>
      <c r="D63" s="1108"/>
      <c r="E63" s="1108"/>
      <c r="F63" s="1108"/>
      <c r="G63" s="1109"/>
      <c r="H63" s="1037"/>
      <c r="I63" s="1038"/>
      <c r="J63" s="145" t="s">
        <v>599</v>
      </c>
      <c r="K63" s="81" t="s">
        <v>6</v>
      </c>
      <c r="L63" s="149" t="s">
        <v>857</v>
      </c>
      <c r="M63" s="145" t="str">
        <f>VLOOKUP(L63,CódigosRetorno!$A$2:$B$2080,2,FALSE)</f>
        <v>El XML no contiene el tag o no existe informacion del número de documento de identidad del receptor del documento</v>
      </c>
      <c r="N63" s="144" t="s">
        <v>9</v>
      </c>
      <c r="O63" s="210"/>
    </row>
    <row r="64" spans="1:15" ht="40.35" customHeight="1" x14ac:dyDescent="0.3">
      <c r="A64" s="210"/>
      <c r="B64" s="1041"/>
      <c r="C64" s="1053"/>
      <c r="D64" s="1108"/>
      <c r="E64" s="1108"/>
      <c r="F64" s="1108"/>
      <c r="G64" s="1109"/>
      <c r="H64" s="1037"/>
      <c r="I64" s="1038"/>
      <c r="J64" s="145" t="s">
        <v>1202</v>
      </c>
      <c r="K64" s="81" t="s">
        <v>6</v>
      </c>
      <c r="L64" s="149" t="s">
        <v>719</v>
      </c>
      <c r="M64" s="145" t="str">
        <f>VLOOKUP(L64,CódigosRetorno!$A$2:$B$2080,2,FALSE)</f>
        <v>El numero de documento de identidad del receptor debe ser  RUC</v>
      </c>
      <c r="N64" s="144" t="s">
        <v>9</v>
      </c>
      <c r="O64" s="210"/>
    </row>
    <row r="65" spans="1:15" ht="24" customHeight="1" x14ac:dyDescent="0.3">
      <c r="A65" s="210"/>
      <c r="B65" s="1041"/>
      <c r="C65" s="1053"/>
      <c r="D65" s="1108"/>
      <c r="E65" s="1108"/>
      <c r="F65" s="1108"/>
      <c r="G65" s="1109"/>
      <c r="H65" s="1037"/>
      <c r="I65" s="1038"/>
      <c r="J65" s="145" t="s">
        <v>1203</v>
      </c>
      <c r="K65" s="81" t="s">
        <v>6</v>
      </c>
      <c r="L65" s="81" t="s">
        <v>1204</v>
      </c>
      <c r="M65" s="145" t="str">
        <f>VLOOKUP(L65,CódigosRetorno!$A$2:$B$2080,2,FALSE)</f>
        <v>El numero de RUC del receptor no existe</v>
      </c>
      <c r="N65" s="144" t="s">
        <v>253</v>
      </c>
      <c r="O65" s="210"/>
    </row>
    <row r="66" spans="1:15" ht="24" customHeight="1" x14ac:dyDescent="0.3">
      <c r="A66" s="210"/>
      <c r="B66" s="1041"/>
      <c r="C66" s="1053"/>
      <c r="D66" s="1108"/>
      <c r="E66" s="1108"/>
      <c r="F66" s="1108"/>
      <c r="G66" s="1109"/>
      <c r="H66" s="1037"/>
      <c r="I66" s="1038"/>
      <c r="J66" s="145" t="s">
        <v>1205</v>
      </c>
      <c r="K66" s="81" t="s">
        <v>203</v>
      </c>
      <c r="L66" s="149" t="s">
        <v>1206</v>
      </c>
      <c r="M66" s="145" t="str">
        <f>VLOOKUP(L66,CódigosRetorno!$A$2:$B$2080,2,FALSE)</f>
        <v>El RUC  del receptor no esta activo</v>
      </c>
      <c r="N66" s="144" t="s">
        <v>253</v>
      </c>
      <c r="O66" s="210"/>
    </row>
    <row r="67" spans="1:15" ht="24" customHeight="1" x14ac:dyDescent="0.3">
      <c r="A67" s="210"/>
      <c r="B67" s="1041"/>
      <c r="C67" s="1053"/>
      <c r="D67" s="1108"/>
      <c r="E67" s="1108"/>
      <c r="F67" s="1046"/>
      <c r="G67" s="1109"/>
      <c r="H67" s="1037"/>
      <c r="I67" s="1038"/>
      <c r="J67" s="145" t="s">
        <v>1207</v>
      </c>
      <c r="K67" s="81" t="s">
        <v>203</v>
      </c>
      <c r="L67" s="149" t="s">
        <v>1208</v>
      </c>
      <c r="M67" s="145" t="str">
        <f>VLOOKUP(L67,CódigosRetorno!$A$2:$B$2080,2,FALSE)</f>
        <v>El RUC del receptor no esta habido</v>
      </c>
      <c r="N67" s="144" t="s">
        <v>253</v>
      </c>
      <c r="O67" s="210"/>
    </row>
    <row r="68" spans="1:15" ht="36" customHeight="1" x14ac:dyDescent="0.3">
      <c r="A68" s="210"/>
      <c r="B68" s="1041"/>
      <c r="C68" s="1053"/>
      <c r="D68" s="1108"/>
      <c r="E68" s="1108"/>
      <c r="F68" s="1045" t="s">
        <v>1213</v>
      </c>
      <c r="G68" s="1109" t="s">
        <v>193</v>
      </c>
      <c r="H68" s="1037" t="s">
        <v>1214</v>
      </c>
      <c r="I68" s="1038">
        <v>1</v>
      </c>
      <c r="J68" s="145" t="s">
        <v>1109</v>
      </c>
      <c r="K68" s="81" t="s">
        <v>6</v>
      </c>
      <c r="L68" s="149" t="s">
        <v>863</v>
      </c>
      <c r="M68" s="145" t="str">
        <f>VLOOKUP(L68,CódigosRetorno!$A$2:$B$2080,2,FALSE)</f>
        <v>El XML no contiene el tag o no existe informacion del tipo de documento de identidad del receptor del documento</v>
      </c>
      <c r="N68" s="144" t="s">
        <v>9</v>
      </c>
      <c r="O68" s="210"/>
    </row>
    <row r="69" spans="1:15" ht="22.35" customHeight="1" x14ac:dyDescent="0.3">
      <c r="A69" s="210"/>
      <c r="B69" s="1041"/>
      <c r="C69" s="1053"/>
      <c r="D69" s="1108"/>
      <c r="E69" s="1046"/>
      <c r="F69" s="1046"/>
      <c r="G69" s="1109"/>
      <c r="H69" s="1037"/>
      <c r="I69" s="1038"/>
      <c r="J69" s="145" t="s">
        <v>3506</v>
      </c>
      <c r="K69" s="81" t="s">
        <v>6</v>
      </c>
      <c r="L69" s="149" t="s">
        <v>1217</v>
      </c>
      <c r="M69" s="145" t="str">
        <f>VLOOKUP(L69,CódigosRetorno!$A$2:$B$2080,2,FALSE)</f>
        <v>El dato ingresado en el tipo de documento de identidad del receptor no esta permitido.</v>
      </c>
      <c r="N69" s="144" t="s">
        <v>1821</v>
      </c>
      <c r="O69" s="210"/>
    </row>
    <row r="70" spans="1:15" ht="24" customHeight="1" x14ac:dyDescent="0.3">
      <c r="A70" s="210"/>
      <c r="B70" s="1041"/>
      <c r="C70" s="1053"/>
      <c r="D70" s="1108"/>
      <c r="E70" s="1045" t="s">
        <v>179</v>
      </c>
      <c r="F70" s="1045"/>
      <c r="G70" s="642" t="s">
        <v>1112</v>
      </c>
      <c r="H70" s="145" t="s">
        <v>1113</v>
      </c>
      <c r="I70" s="144" t="s">
        <v>2411</v>
      </c>
      <c r="J70" s="145" t="s">
        <v>1114</v>
      </c>
      <c r="K70" s="80" t="s">
        <v>203</v>
      </c>
      <c r="L70" s="81" t="s">
        <v>1115</v>
      </c>
      <c r="M70" s="145" t="str">
        <f>VLOOKUP(L70,CódigosRetorno!$A$2:$B$2080,2,FALSE)</f>
        <v>El dato ingresado como atributo @schemeName es incorrecto.</v>
      </c>
      <c r="N70" s="642" t="s">
        <v>9</v>
      </c>
      <c r="O70" s="210"/>
    </row>
    <row r="71" spans="1:15" ht="24" customHeight="1" x14ac:dyDescent="0.3">
      <c r="A71" s="210"/>
      <c r="B71" s="1041"/>
      <c r="C71" s="1053"/>
      <c r="D71" s="1108"/>
      <c r="E71" s="1108"/>
      <c r="F71" s="1108"/>
      <c r="G71" s="642" t="s">
        <v>1045</v>
      </c>
      <c r="H71" s="145" t="s">
        <v>1046</v>
      </c>
      <c r="I71" s="144" t="s">
        <v>2411</v>
      </c>
      <c r="J71" s="145" t="s">
        <v>1047</v>
      </c>
      <c r="K71" s="80" t="s">
        <v>203</v>
      </c>
      <c r="L71" s="81" t="s">
        <v>1048</v>
      </c>
      <c r="M71" s="145" t="str">
        <f>VLOOKUP(L71,CódigosRetorno!$A$2:$B$2080,2,FALSE)</f>
        <v>El dato ingresado como atributo @schemeAgencyName es incorrecto.</v>
      </c>
      <c r="N71" s="642" t="s">
        <v>9</v>
      </c>
      <c r="O71" s="210"/>
    </row>
    <row r="72" spans="1:15" ht="24" customHeight="1" x14ac:dyDescent="0.3">
      <c r="A72" s="210"/>
      <c r="B72" s="1040"/>
      <c r="C72" s="1052"/>
      <c r="D72" s="1046"/>
      <c r="E72" s="1046"/>
      <c r="F72" s="1046"/>
      <c r="G72" s="642" t="s">
        <v>1116</v>
      </c>
      <c r="H72" s="145" t="s">
        <v>1117</v>
      </c>
      <c r="I72" s="144" t="s">
        <v>2411</v>
      </c>
      <c r="J72" s="145" t="s">
        <v>1118</v>
      </c>
      <c r="K72" s="81" t="s">
        <v>203</v>
      </c>
      <c r="L72" s="149" t="s">
        <v>1119</v>
      </c>
      <c r="M72" s="145" t="str">
        <f>VLOOKUP(L72,CódigosRetorno!$A$2:$B$2080,2,FALSE)</f>
        <v>El dato ingresado como atributo @schemeURI es incorrecto.</v>
      </c>
      <c r="N72" s="642" t="s">
        <v>9</v>
      </c>
      <c r="O72" s="210"/>
    </row>
    <row r="73" spans="1:15" ht="24" customHeight="1" x14ac:dyDescent="0.3">
      <c r="A73" s="210"/>
      <c r="B73" s="1039">
        <f>B62+1</f>
        <v>15</v>
      </c>
      <c r="C73" s="1051" t="s">
        <v>3673</v>
      </c>
      <c r="D73" s="1045" t="s">
        <v>60</v>
      </c>
      <c r="E73" s="1045" t="s">
        <v>140</v>
      </c>
      <c r="F73" s="1045" t="s">
        <v>292</v>
      </c>
      <c r="G73" s="1109"/>
      <c r="H73" s="1037" t="s">
        <v>1223</v>
      </c>
      <c r="I73" s="1038">
        <v>1</v>
      </c>
      <c r="J73" s="145" t="s">
        <v>599</v>
      </c>
      <c r="K73" s="81" t="s">
        <v>6</v>
      </c>
      <c r="L73" s="149" t="s">
        <v>1224</v>
      </c>
      <c r="M73" s="145" t="str">
        <f>VLOOKUP(L73,CódigosRetorno!$A$2:$B$2080,2,FALSE)</f>
        <v>El XML no contiene el tag o no existe informacion de RegistrationName del receptor del documento</v>
      </c>
      <c r="N73" s="144" t="s">
        <v>9</v>
      </c>
      <c r="O73" s="210"/>
    </row>
    <row r="74" spans="1:15" ht="72" customHeight="1" x14ac:dyDescent="0.3">
      <c r="A74" s="210"/>
      <c r="B74" s="1040"/>
      <c r="C74" s="1052"/>
      <c r="D74" s="1046"/>
      <c r="E74" s="1046"/>
      <c r="F74" s="1046"/>
      <c r="G74" s="1109"/>
      <c r="H74" s="1037"/>
      <c r="I74" s="1038"/>
      <c r="J74" s="145" t="s">
        <v>9709</v>
      </c>
      <c r="K74" s="81" t="s">
        <v>6</v>
      </c>
      <c r="L74" s="149" t="s">
        <v>1226</v>
      </c>
      <c r="M74" s="145" t="str">
        <f>VLOOKUP(L74,CódigosRetorno!$A$2:$B$2080,2,FALSE)</f>
        <v>RegistrationName -  El dato ingresado no cumple con el estandar</v>
      </c>
      <c r="N74" s="144" t="s">
        <v>9</v>
      </c>
      <c r="O74" s="210"/>
    </row>
    <row r="75" spans="1:15" ht="14.4" x14ac:dyDescent="0.3">
      <c r="A75" s="210"/>
      <c r="B75" s="748" t="s">
        <v>8486</v>
      </c>
      <c r="C75" s="749"/>
      <c r="D75" s="750"/>
      <c r="E75" s="750"/>
      <c r="F75" s="751"/>
      <c r="G75" s="720"/>
      <c r="H75" s="721"/>
      <c r="I75" s="720"/>
      <c r="J75" s="168"/>
      <c r="K75" s="169"/>
      <c r="L75" s="170"/>
      <c r="M75" s="168"/>
      <c r="N75" s="179"/>
      <c r="O75" s="210"/>
    </row>
    <row r="76" spans="1:15" ht="24" customHeight="1" x14ac:dyDescent="0.3">
      <c r="A76" s="210"/>
      <c r="B76" s="1039">
        <f>B73+1</f>
        <v>16</v>
      </c>
      <c r="C76" s="1259" t="s">
        <v>8487</v>
      </c>
      <c r="D76" s="1045" t="s">
        <v>60</v>
      </c>
      <c r="E76" s="1045" t="s">
        <v>140</v>
      </c>
      <c r="F76" s="1045" t="s">
        <v>8582</v>
      </c>
      <c r="G76" s="1109" t="s">
        <v>8581</v>
      </c>
      <c r="H76" s="1270" t="s">
        <v>8488</v>
      </c>
      <c r="I76" s="145"/>
      <c r="J76" s="145" t="s">
        <v>599</v>
      </c>
      <c r="K76" s="81" t="s">
        <v>6</v>
      </c>
      <c r="L76" s="149" t="s">
        <v>8665</v>
      </c>
      <c r="M76" s="145" t="str">
        <f>VLOOKUP(L76,CódigosRetorno!$A$2:$B$2080,2,FALSE)</f>
        <v>Debe consignar el Número de resolución</v>
      </c>
      <c r="N76" s="144" t="s">
        <v>9</v>
      </c>
      <c r="O76" s="210"/>
    </row>
    <row r="77" spans="1:15" ht="60" customHeight="1" x14ac:dyDescent="0.3">
      <c r="A77" s="210"/>
      <c r="B77" s="1040"/>
      <c r="C77" s="1260"/>
      <c r="D77" s="1046"/>
      <c r="E77" s="1046"/>
      <c r="F77" s="1046"/>
      <c r="G77" s="1109"/>
      <c r="H77" s="1270"/>
      <c r="I77" s="145"/>
      <c r="J77" s="145" t="s">
        <v>8580</v>
      </c>
      <c r="K77" s="81" t="s">
        <v>203</v>
      </c>
      <c r="L77" s="149" t="s">
        <v>8681</v>
      </c>
      <c r="M77" s="145" t="str">
        <f>VLOOKUP(L77,CódigosRetorno!$A$2:$B$2080,2,FALSE)</f>
        <v>El dato ingresado en el campo Número de Resolución  no cumple con el formato establecido.</v>
      </c>
      <c r="N77" s="144" t="s">
        <v>9</v>
      </c>
      <c r="O77" s="210"/>
    </row>
    <row r="78" spans="1:15" ht="15" customHeight="1" x14ac:dyDescent="0.3">
      <c r="A78" s="210"/>
      <c r="B78" s="1039">
        <f>B76+1</f>
        <v>17</v>
      </c>
      <c r="C78" s="1259" t="s">
        <v>8490</v>
      </c>
      <c r="D78" s="1045" t="s">
        <v>60</v>
      </c>
      <c r="E78" s="1045" t="s">
        <v>8491</v>
      </c>
      <c r="F78" s="1045" t="s">
        <v>223</v>
      </c>
      <c r="G78" s="1109"/>
      <c r="H78" s="1270" t="s">
        <v>8492</v>
      </c>
      <c r="I78" s="145"/>
      <c r="J78" s="145" t="s">
        <v>599</v>
      </c>
      <c r="K78" s="81" t="s">
        <v>6</v>
      </c>
      <c r="L78" s="149" t="s">
        <v>8666</v>
      </c>
      <c r="M78" s="145" t="str">
        <f>VLOOKUP(L78,CódigosRetorno!$A$2:$B$2080,2,FALSE)</f>
        <v>Debe consignar el Numero de contrato</v>
      </c>
      <c r="N78" s="144" t="s">
        <v>9</v>
      </c>
      <c r="O78" s="210"/>
    </row>
    <row r="79" spans="1:15" ht="72" customHeight="1" x14ac:dyDescent="0.3">
      <c r="A79" s="210"/>
      <c r="B79" s="1040"/>
      <c r="C79" s="1260"/>
      <c r="D79" s="1046"/>
      <c r="E79" s="1046"/>
      <c r="F79" s="1046"/>
      <c r="G79" s="1109"/>
      <c r="H79" s="1270"/>
      <c r="I79" s="145"/>
      <c r="J79" s="145" t="s">
        <v>9710</v>
      </c>
      <c r="K79" s="81" t="s">
        <v>203</v>
      </c>
      <c r="L79" s="149" t="s">
        <v>8682</v>
      </c>
      <c r="M79" s="145" t="str">
        <f>VLOOKUP(L79,CódigosRetorno!$A$2:$B$2080,2,FALSE)</f>
        <v>El dato ingresado en el campo Número de Contrato no cumple con el formato establecido.</v>
      </c>
      <c r="N79" s="144" t="s">
        <v>9</v>
      </c>
      <c r="O79" s="210"/>
    </row>
    <row r="80" spans="1:15" ht="15" customHeight="1" x14ac:dyDescent="0.3">
      <c r="A80" s="210"/>
      <c r="B80" s="1039">
        <f>B78+1</f>
        <v>18</v>
      </c>
      <c r="C80" s="1259" t="s">
        <v>8494</v>
      </c>
      <c r="D80" s="1045" t="s">
        <v>60</v>
      </c>
      <c r="E80" s="1045" t="s">
        <v>140</v>
      </c>
      <c r="F80" s="1045" t="s">
        <v>967</v>
      </c>
      <c r="G80" s="1109" t="s">
        <v>8289</v>
      </c>
      <c r="H80" s="1270" t="s">
        <v>8290</v>
      </c>
      <c r="I80" s="145"/>
      <c r="J80" s="145" t="s">
        <v>63</v>
      </c>
      <c r="K80" s="81" t="s">
        <v>6</v>
      </c>
      <c r="L80" s="149" t="s">
        <v>8667</v>
      </c>
      <c r="M80" s="145" t="str">
        <f>VLOOKUP(L80,CódigosRetorno!$A$2:$B$2080,2,FALSE)</f>
        <v>Debe consigar el porcentaje de participacion</v>
      </c>
      <c r="N80" s="144" t="s">
        <v>9</v>
      </c>
      <c r="O80" s="210"/>
    </row>
    <row r="81" spans="1:15" ht="39.6" customHeight="1" x14ac:dyDescent="0.3">
      <c r="A81" s="210"/>
      <c r="B81" s="1040"/>
      <c r="C81" s="1260"/>
      <c r="D81" s="1046"/>
      <c r="E81" s="1046"/>
      <c r="F81" s="1046"/>
      <c r="G81" s="1109"/>
      <c r="H81" s="1270"/>
      <c r="I81" s="145"/>
      <c r="J81" s="145" t="s">
        <v>8496</v>
      </c>
      <c r="K81" s="81" t="s">
        <v>6</v>
      </c>
      <c r="L81" s="149" t="s">
        <v>8668</v>
      </c>
      <c r="M81" s="145" t="str">
        <f>VLOOKUP(L81,CódigosRetorno!$A$2:$B$2080,2,FALSE)</f>
        <v>El dato ingresado en el campo Porcentaje de Atribución no cumple con el formato establecido.</v>
      </c>
      <c r="N81" s="144" t="s">
        <v>9</v>
      </c>
      <c r="O81" s="210"/>
    </row>
    <row r="82" spans="1:15" ht="14.4" x14ac:dyDescent="0.3">
      <c r="A82" s="210"/>
      <c r="B82" s="748" t="s">
        <v>8497</v>
      </c>
      <c r="C82" s="749"/>
      <c r="D82" s="750"/>
      <c r="E82" s="750"/>
      <c r="F82" s="751"/>
      <c r="G82" s="191"/>
      <c r="H82" s="168"/>
      <c r="I82" s="168"/>
      <c r="J82" s="168"/>
      <c r="K82" s="170"/>
      <c r="L82" s="745"/>
      <c r="M82" s="168"/>
      <c r="N82" s="179"/>
      <c r="O82" s="210"/>
    </row>
    <row r="83" spans="1:15" ht="24" customHeight="1" x14ac:dyDescent="0.3">
      <c r="A83" s="210"/>
      <c r="B83" s="1039">
        <f>B80+1</f>
        <v>19</v>
      </c>
      <c r="C83" s="1259" t="s">
        <v>8531</v>
      </c>
      <c r="D83" s="1045" t="s">
        <v>639</v>
      </c>
      <c r="E83" s="1045" t="s">
        <v>140</v>
      </c>
      <c r="F83" s="1045" t="s">
        <v>1213</v>
      </c>
      <c r="G83" s="1038" t="s">
        <v>192</v>
      </c>
      <c r="H83" s="1273" t="s">
        <v>1270</v>
      </c>
      <c r="I83" s="144"/>
      <c r="J83" s="145" t="s">
        <v>8498</v>
      </c>
      <c r="K83" s="81" t="s">
        <v>6</v>
      </c>
      <c r="L83" s="81" t="s">
        <v>765</v>
      </c>
      <c r="M83" s="145" t="str">
        <f>VLOOKUP(L83,CódigosRetorno!$A$2:$B$2080,2,FALSE)</f>
        <v>El Numero de orden del item no cumple con el formato establecido</v>
      </c>
      <c r="N83" s="144" t="s">
        <v>9</v>
      </c>
      <c r="O83" s="210"/>
    </row>
    <row r="84" spans="1:15" ht="15" customHeight="1" x14ac:dyDescent="0.3">
      <c r="A84" s="210"/>
      <c r="B84" s="1040"/>
      <c r="C84" s="1260"/>
      <c r="D84" s="1046"/>
      <c r="E84" s="1046"/>
      <c r="F84" s="1046"/>
      <c r="G84" s="1038"/>
      <c r="H84" s="1273"/>
      <c r="I84" s="144"/>
      <c r="J84" s="148" t="s">
        <v>8499</v>
      </c>
      <c r="K84" s="81" t="s">
        <v>6</v>
      </c>
      <c r="L84" s="149" t="s">
        <v>649</v>
      </c>
      <c r="M84" s="145" t="str">
        <f>VLOOKUP(L84,CódigosRetorno!$A$2:$B$2080,2,FALSE)</f>
        <v>El número de ítem no puede estar duplicado.</v>
      </c>
      <c r="N84" s="144" t="s">
        <v>9</v>
      </c>
      <c r="O84" s="210"/>
    </row>
    <row r="85" spans="1:15" ht="24" customHeight="1" x14ac:dyDescent="0.3">
      <c r="A85" s="210"/>
      <c r="B85" s="1039">
        <f>B83+1</f>
        <v>20</v>
      </c>
      <c r="C85" s="1259" t="s">
        <v>8500</v>
      </c>
      <c r="D85" s="1045" t="s">
        <v>639</v>
      </c>
      <c r="E85" s="1045" t="s">
        <v>140</v>
      </c>
      <c r="F85" s="1045" t="s">
        <v>1213</v>
      </c>
      <c r="G85" s="1038" t="s">
        <v>8501</v>
      </c>
      <c r="H85" s="1273" t="s">
        <v>8502</v>
      </c>
      <c r="I85" s="1038"/>
      <c r="J85" s="145" t="s">
        <v>599</v>
      </c>
      <c r="K85" s="81" t="s">
        <v>6</v>
      </c>
      <c r="L85" s="149" t="s">
        <v>8669</v>
      </c>
      <c r="M85" s="145" t="str">
        <f>VLOOKUP(L85,CódigosRetorno!$A$2:$B$2080,2,FALSE)</f>
        <v>El indicador de tipo de monto no cumple con el formato establecido</v>
      </c>
      <c r="N85" s="144" t="s">
        <v>9</v>
      </c>
      <c r="O85" s="210"/>
    </row>
    <row r="86" spans="1:15" ht="24" x14ac:dyDescent="0.3">
      <c r="A86" s="210"/>
      <c r="B86" s="1041"/>
      <c r="C86" s="1271"/>
      <c r="D86" s="1108"/>
      <c r="E86" s="1108"/>
      <c r="F86" s="1108"/>
      <c r="G86" s="1038"/>
      <c r="H86" s="1273"/>
      <c r="I86" s="1038"/>
      <c r="J86" s="145" t="s">
        <v>8504</v>
      </c>
      <c r="K86" s="81" t="s">
        <v>6</v>
      </c>
      <c r="L86" s="149" t="s">
        <v>8670</v>
      </c>
      <c r="M86" s="145" t="str">
        <f>VLOOKUP(L86,CódigosRetorno!$A$2:$B$2080,2,FALSE)</f>
        <v xml:space="preserve">El indicador de tipo de monto es diferente de '1', '2', '3' y '4' </v>
      </c>
      <c r="N86" s="144" t="s">
        <v>9</v>
      </c>
      <c r="O86" s="210"/>
    </row>
    <row r="87" spans="1:15" ht="53.25" customHeight="1" x14ac:dyDescent="0.3">
      <c r="A87" s="210"/>
      <c r="B87" s="1040"/>
      <c r="C87" s="1260"/>
      <c r="D87" s="1046"/>
      <c r="E87" s="1046"/>
      <c r="F87" s="1046"/>
      <c r="G87" s="1038"/>
      <c r="H87" s="1273"/>
      <c r="I87" s="1038"/>
      <c r="J87" s="145" t="s">
        <v>8578</v>
      </c>
      <c r="K87" s="81" t="s">
        <v>6</v>
      </c>
      <c r="L87" s="149" t="s">
        <v>8671</v>
      </c>
      <c r="M87" s="145" t="str">
        <f>VLOOKUP(L87,CódigosRetorno!$A$2:$B$2080,2,FALSE)</f>
        <v>Solo debe consignar un indicador de tipo de monto a atribuir en el documento</v>
      </c>
      <c r="N87" s="144" t="s">
        <v>9</v>
      </c>
      <c r="O87" s="210"/>
    </row>
    <row r="88" spans="1:15" ht="60" customHeight="1" x14ac:dyDescent="0.3">
      <c r="A88" s="210"/>
      <c r="B88" s="144">
        <f>B85+1</f>
        <v>21</v>
      </c>
      <c r="C88" s="86" t="s">
        <v>8507</v>
      </c>
      <c r="D88" s="80" t="s">
        <v>639</v>
      </c>
      <c r="E88" s="80" t="s">
        <v>179</v>
      </c>
      <c r="F88" s="80" t="s">
        <v>1127</v>
      </c>
      <c r="G88" s="144"/>
      <c r="H88" s="715" t="s">
        <v>1342</v>
      </c>
      <c r="I88" s="144"/>
      <c r="J88" s="145" t="s">
        <v>9711</v>
      </c>
      <c r="K88" s="81" t="s">
        <v>203</v>
      </c>
      <c r="L88" s="149" t="s">
        <v>8683</v>
      </c>
      <c r="M88" s="145" t="str">
        <f>VLOOKUP(L88,CódigosRetorno!$A$2:$B$2080,2,FALSE)</f>
        <v>La descripción del monto no cumple con el formato establecido</v>
      </c>
      <c r="N88" s="144" t="s">
        <v>9</v>
      </c>
      <c r="O88" s="210"/>
    </row>
    <row r="89" spans="1:15" ht="33" customHeight="1" x14ac:dyDescent="0.3">
      <c r="A89" s="210"/>
      <c r="B89" s="1039">
        <f>B88+1</f>
        <v>22</v>
      </c>
      <c r="C89" s="1259" t="s">
        <v>8509</v>
      </c>
      <c r="D89" s="1045" t="s">
        <v>639</v>
      </c>
      <c r="E89" s="1045" t="s">
        <v>140</v>
      </c>
      <c r="F89" s="1045" t="s">
        <v>295</v>
      </c>
      <c r="G89" s="1109" t="s">
        <v>296</v>
      </c>
      <c r="H89" s="1273" t="s">
        <v>1347</v>
      </c>
      <c r="I89" s="144"/>
      <c r="J89" s="145" t="s">
        <v>63</v>
      </c>
      <c r="K89" s="81" t="s">
        <v>6</v>
      </c>
      <c r="L89" s="149" t="s">
        <v>8672</v>
      </c>
      <c r="M89" s="145" t="str">
        <f>VLOOKUP(L89,CódigosRetorno!$A$2:$B$2080,2,FALSE)</f>
        <v>Debe consignar el monto atribuido</v>
      </c>
      <c r="N89" s="144" t="s">
        <v>9</v>
      </c>
      <c r="O89" s="210"/>
    </row>
    <row r="90" spans="1:15" ht="44.1" customHeight="1" x14ac:dyDescent="0.3">
      <c r="A90" s="210"/>
      <c r="B90" s="1041"/>
      <c r="C90" s="1271"/>
      <c r="D90" s="1108"/>
      <c r="E90" s="1108"/>
      <c r="F90" s="1108"/>
      <c r="G90" s="1109"/>
      <c r="H90" s="1273"/>
      <c r="I90" s="144"/>
      <c r="J90" s="145" t="s">
        <v>1396</v>
      </c>
      <c r="K90" s="81" t="s">
        <v>6</v>
      </c>
      <c r="L90" s="81" t="s">
        <v>5497</v>
      </c>
      <c r="M90" s="145" t="str">
        <f>VLOOKUP(L90,CódigosRetorno!$A$2:$B$2080,2,FALSE)</f>
        <v>cac:Price/cbc:PriceAmount - El dato ingresado no cumple con el estandar</v>
      </c>
      <c r="N90" s="144" t="s">
        <v>9</v>
      </c>
      <c r="O90" s="210"/>
    </row>
    <row r="91" spans="1:15" ht="43.95" customHeight="1" x14ac:dyDescent="0.3">
      <c r="A91" s="210"/>
      <c r="B91" s="1041"/>
      <c r="C91" s="1271"/>
      <c r="D91" s="1108"/>
      <c r="E91" s="1108"/>
      <c r="F91" s="1108"/>
      <c r="G91" s="1109"/>
      <c r="H91" s="1273"/>
      <c r="I91" s="144"/>
      <c r="J91" s="714" t="s">
        <v>8511</v>
      </c>
      <c r="K91" s="81" t="s">
        <v>6</v>
      </c>
      <c r="L91" s="149" t="s">
        <v>8673</v>
      </c>
      <c r="M91" s="145" t="str">
        <f>VLOOKUP(L91,CódigosRetorno!$A$2:$B$2080,2,FALSE)</f>
        <v>El dato ingresado en el campo Valor de Operaciones afectas IGV debe ser "cero".</v>
      </c>
      <c r="N91" s="144" t="s">
        <v>9</v>
      </c>
      <c r="O91" s="210"/>
    </row>
    <row r="92" spans="1:15" ht="64.349999999999994" customHeight="1" x14ac:dyDescent="0.3">
      <c r="A92" s="210"/>
      <c r="B92" s="1041"/>
      <c r="C92" s="1271"/>
      <c r="D92" s="1108"/>
      <c r="E92" s="1108"/>
      <c r="F92" s="1108"/>
      <c r="G92" s="1109"/>
      <c r="H92" s="1273"/>
      <c r="I92" s="144"/>
      <c r="J92" s="714" t="s">
        <v>8513</v>
      </c>
      <c r="K92" s="81" t="s">
        <v>6</v>
      </c>
      <c r="L92" s="149" t="s">
        <v>8674</v>
      </c>
      <c r="M92" s="145" t="str">
        <f>VLOOKUP(L92,CódigosRetorno!$A$2:$B$2080,2,FALSE)</f>
        <v>El dato ingresado en el campo IGV de operaciones afectas debe ser "cero"</v>
      </c>
      <c r="N92" s="144" t="s">
        <v>9</v>
      </c>
      <c r="O92" s="210"/>
    </row>
    <row r="93" spans="1:15" ht="48" x14ac:dyDescent="0.3">
      <c r="A93" s="210"/>
      <c r="B93" s="1041"/>
      <c r="C93" s="1271"/>
      <c r="D93" s="1108"/>
      <c r="E93" s="1108"/>
      <c r="F93" s="1046"/>
      <c r="G93" s="1109"/>
      <c r="H93" s="1273"/>
      <c r="I93" s="144"/>
      <c r="J93" s="714" t="s">
        <v>9736</v>
      </c>
      <c r="K93" s="81" t="s">
        <v>203</v>
      </c>
      <c r="L93" s="149" t="s">
        <v>8684</v>
      </c>
      <c r="M93" s="145" t="str">
        <f>VLOOKUP(L93,CódigosRetorno!$A$2:$B$2080,2,FALSE)</f>
        <v xml:space="preserve">El dato ingresado en el campo IGV de operaciones afectas es mayor al 18% de las adquisiciones gravadas. </v>
      </c>
      <c r="N93" s="144" t="s">
        <v>9</v>
      </c>
      <c r="O93" s="210"/>
    </row>
    <row r="94" spans="1:15" ht="24.6" customHeight="1" x14ac:dyDescent="0.3">
      <c r="A94" s="210"/>
      <c r="B94" s="1040"/>
      <c r="C94" s="1260"/>
      <c r="D94" s="1046"/>
      <c r="E94" s="1046"/>
      <c r="F94" s="80" t="s">
        <v>141</v>
      </c>
      <c r="G94" s="144" t="s">
        <v>303</v>
      </c>
      <c r="H94" s="715" t="s">
        <v>1353</v>
      </c>
      <c r="I94" s="144"/>
      <c r="J94" s="145" t="s">
        <v>1376</v>
      </c>
      <c r="K94" s="81" t="s">
        <v>6</v>
      </c>
      <c r="L94" s="81" t="s">
        <v>3314</v>
      </c>
      <c r="M94" s="145" t="str">
        <f>VLOOKUP(L94,CódigosRetorno!$A$2:$B$2080,2,FALSE)</f>
        <v>La moneda debe ser la misma en todo el documento</v>
      </c>
      <c r="N94" s="144" t="s">
        <v>1080</v>
      </c>
      <c r="O94" s="210"/>
    </row>
    <row r="95" spans="1:15" ht="33" customHeight="1" x14ac:dyDescent="0.3">
      <c r="A95" s="210"/>
      <c r="B95" s="1039">
        <f>B89+1</f>
        <v>23</v>
      </c>
      <c r="C95" s="1259" t="s">
        <v>8515</v>
      </c>
      <c r="D95" s="1045" t="s">
        <v>639</v>
      </c>
      <c r="E95" s="1045" t="s">
        <v>140</v>
      </c>
      <c r="F95" s="1045" t="s">
        <v>295</v>
      </c>
      <c r="G95" s="1109" t="s">
        <v>296</v>
      </c>
      <c r="H95" s="1273" t="s">
        <v>1497</v>
      </c>
      <c r="I95" s="144"/>
      <c r="J95" s="145" t="s">
        <v>1396</v>
      </c>
      <c r="K95" s="81" t="s">
        <v>6</v>
      </c>
      <c r="L95" s="81" t="s">
        <v>1498</v>
      </c>
      <c r="M95" s="145" t="str">
        <f>VLOOKUP(L95,CódigosRetorno!$A$2:$B$2080,2,FALSE)</f>
        <v>El dato ingresado en LineExtensionAmount del item no cumple con el formato establecido</v>
      </c>
      <c r="N95" s="144" t="s">
        <v>9</v>
      </c>
      <c r="O95" s="210"/>
    </row>
    <row r="96" spans="1:15" ht="24" customHeight="1" x14ac:dyDescent="0.3">
      <c r="A96" s="210"/>
      <c r="B96" s="1041"/>
      <c r="C96" s="1271"/>
      <c r="D96" s="1108"/>
      <c r="E96" s="1108"/>
      <c r="F96" s="1108"/>
      <c r="G96" s="1109"/>
      <c r="H96" s="1273"/>
      <c r="I96" s="144"/>
      <c r="J96" s="145" t="s">
        <v>8583</v>
      </c>
      <c r="K96" s="81" t="s">
        <v>6</v>
      </c>
      <c r="L96" s="149" t="s">
        <v>8675</v>
      </c>
      <c r="M96" s="145" t="str">
        <f>VLOOKUP(L96,CódigosRetorno!$A$2:$B$2080,2,FALSE)</f>
        <v xml:space="preserve">El dato ingresado en el campo Monto atribuido debe ser "cero". </v>
      </c>
      <c r="N96" s="144" t="s">
        <v>9</v>
      </c>
      <c r="O96" s="210"/>
    </row>
    <row r="97" spans="1:15" ht="36" customHeight="1" x14ac:dyDescent="0.3">
      <c r="A97" s="210"/>
      <c r="B97" s="1041"/>
      <c r="C97" s="1271"/>
      <c r="D97" s="1108"/>
      <c r="E97" s="1108"/>
      <c r="F97" s="1046"/>
      <c r="G97" s="1109"/>
      <c r="H97" s="1273"/>
      <c r="I97" s="144"/>
      <c r="J97" s="145" t="s">
        <v>8517</v>
      </c>
      <c r="K97" s="81" t="s">
        <v>6</v>
      </c>
      <c r="L97" s="149" t="s">
        <v>8676</v>
      </c>
      <c r="M97" s="145" t="str">
        <f>VLOOKUP(L97,CódigosRetorno!$A$2:$B$2080,2,FALSE)</f>
        <v>El dato ingresado en el campo Monto atribuido es diferente al % de atribución.</v>
      </c>
      <c r="N97" s="144" t="s">
        <v>9</v>
      </c>
      <c r="O97" s="210"/>
    </row>
    <row r="98" spans="1:15" ht="24" customHeight="1" x14ac:dyDescent="0.3">
      <c r="A98" s="210"/>
      <c r="B98" s="1040"/>
      <c r="C98" s="1260"/>
      <c r="D98" s="1046"/>
      <c r="E98" s="1046"/>
      <c r="F98" s="80" t="s">
        <v>141</v>
      </c>
      <c r="G98" s="144" t="s">
        <v>303</v>
      </c>
      <c r="H98" s="715" t="s">
        <v>1353</v>
      </c>
      <c r="I98" s="144"/>
      <c r="J98" s="145" t="s">
        <v>1376</v>
      </c>
      <c r="K98" s="81" t="s">
        <v>6</v>
      </c>
      <c r="L98" s="81" t="s">
        <v>3314</v>
      </c>
      <c r="M98" s="145" t="str">
        <f>VLOOKUP(L98,CódigosRetorno!$A$2:$B$2080,2,FALSE)</f>
        <v>La moneda debe ser la misma en todo el documento</v>
      </c>
      <c r="N98" s="144" t="s">
        <v>1080</v>
      </c>
      <c r="O98" s="210"/>
    </row>
    <row r="99" spans="1:15" ht="14.4" x14ac:dyDescent="0.3">
      <c r="A99" s="210"/>
      <c r="B99" s="752" t="s">
        <v>8519</v>
      </c>
      <c r="C99" s="753"/>
      <c r="D99" s="753"/>
      <c r="E99" s="753"/>
      <c r="F99" s="754"/>
      <c r="G99" s="192"/>
      <c r="H99" s="168"/>
      <c r="I99" s="168"/>
      <c r="J99" s="180"/>
      <c r="K99" s="170"/>
      <c r="L99" s="719"/>
      <c r="M99" s="168"/>
      <c r="N99" s="179"/>
      <c r="O99" s="210"/>
    </row>
    <row r="100" spans="1:15" ht="24" customHeight="1" x14ac:dyDescent="0.3">
      <c r="A100" s="210"/>
      <c r="B100" s="1039">
        <f>B95+1</f>
        <v>24</v>
      </c>
      <c r="C100" s="1259" t="s">
        <v>8520</v>
      </c>
      <c r="D100" s="1045" t="s">
        <v>60</v>
      </c>
      <c r="E100" s="1045" t="s">
        <v>140</v>
      </c>
      <c r="F100" s="1045" t="s">
        <v>295</v>
      </c>
      <c r="G100" s="1038" t="s">
        <v>296</v>
      </c>
      <c r="H100" s="1272" t="s">
        <v>1657</v>
      </c>
      <c r="I100" s="390"/>
      <c r="J100" s="145" t="s">
        <v>1396</v>
      </c>
      <c r="K100" s="81" t="s">
        <v>6</v>
      </c>
      <c r="L100" s="81" t="s">
        <v>5458</v>
      </c>
      <c r="M100" s="145" t="str">
        <f>VLOOKUP(L100,CódigosRetorno!$A$2:$B$2080,2,FALSE)</f>
        <v>El dato ingresado en PayableAmount no cumple con el formato establecido</v>
      </c>
      <c r="N100" s="144" t="s">
        <v>9</v>
      </c>
      <c r="O100" s="210"/>
    </row>
    <row r="101" spans="1:15" ht="36" customHeight="1" x14ac:dyDescent="0.3">
      <c r="A101" s="210"/>
      <c r="B101" s="1041"/>
      <c r="C101" s="1271"/>
      <c r="D101" s="1108"/>
      <c r="E101" s="1108"/>
      <c r="F101" s="1046"/>
      <c r="G101" s="1038"/>
      <c r="H101" s="1272"/>
      <c r="I101" s="390"/>
      <c r="J101" s="715" t="s">
        <v>8521</v>
      </c>
      <c r="K101" s="81" t="s">
        <v>6</v>
      </c>
      <c r="L101" s="149" t="s">
        <v>8677</v>
      </c>
      <c r="M101" s="145" t="str">
        <f>VLOOKUP(L101,CódigosRetorno!$A$2:$B$2080,2,FALSE)</f>
        <v>La sumatoria de los montos atribuidos no es correcta.</v>
      </c>
      <c r="N101" s="144" t="s">
        <v>9</v>
      </c>
      <c r="O101" s="210"/>
    </row>
    <row r="102" spans="1:15" ht="24" x14ac:dyDescent="0.3">
      <c r="A102" s="210"/>
      <c r="B102" s="1040"/>
      <c r="C102" s="1260"/>
      <c r="D102" s="1046"/>
      <c r="E102" s="1046"/>
      <c r="F102" s="80" t="s">
        <v>141</v>
      </c>
      <c r="G102" s="136" t="s">
        <v>303</v>
      </c>
      <c r="H102" s="718" t="s">
        <v>1353</v>
      </c>
      <c r="I102" s="390"/>
      <c r="J102" s="145" t="s">
        <v>1376</v>
      </c>
      <c r="K102" s="81" t="s">
        <v>6</v>
      </c>
      <c r="L102" s="81" t="s">
        <v>3314</v>
      </c>
      <c r="M102" s="145" t="str">
        <f>VLOOKUP(L102,CódigosRetorno!$A$2:$B$2080,2,FALSE)</f>
        <v>La moneda debe ser la misma en todo el documento</v>
      </c>
      <c r="N102" s="144" t="s">
        <v>1080</v>
      </c>
      <c r="O102" s="210"/>
    </row>
    <row r="103" spans="1:15" ht="14.4" x14ac:dyDescent="0.3">
      <c r="A103" s="210"/>
      <c r="B103" s="748" t="s">
        <v>8522</v>
      </c>
      <c r="C103" s="749"/>
      <c r="D103" s="750"/>
      <c r="E103" s="750"/>
      <c r="F103" s="751"/>
      <c r="G103" s="747"/>
      <c r="H103" s="746"/>
      <c r="I103" s="179"/>
      <c r="J103" s="168"/>
      <c r="K103" s="170"/>
      <c r="L103" s="191"/>
      <c r="M103" s="168"/>
      <c r="N103" s="747"/>
      <c r="O103" s="210"/>
    </row>
    <row r="104" spans="1:15" ht="24" x14ac:dyDescent="0.3">
      <c r="A104" s="210"/>
      <c r="B104" s="1038">
        <f>B100+1</f>
        <v>25</v>
      </c>
      <c r="C104" s="1270" t="s">
        <v>8523</v>
      </c>
      <c r="D104" s="1109" t="s">
        <v>60</v>
      </c>
      <c r="E104" s="1109" t="s">
        <v>179</v>
      </c>
      <c r="F104" s="80" t="s">
        <v>295</v>
      </c>
      <c r="G104" s="80" t="s">
        <v>296</v>
      </c>
      <c r="H104" s="86" t="s">
        <v>1531</v>
      </c>
      <c r="I104" s="80"/>
      <c r="J104" s="145" t="s">
        <v>1396</v>
      </c>
      <c r="K104" s="80" t="s">
        <v>6</v>
      </c>
      <c r="L104" s="149" t="s">
        <v>8678</v>
      </c>
      <c r="M104" s="145" t="str">
        <f>VLOOKUP(L104,CódigosRetorno!$A$2:$B$2080,2,FALSE)</f>
        <v>El dato ingresado en el campo Régimen de recuperación anticipada no cumple con el formato establecido.</v>
      </c>
      <c r="N104" s="144" t="s">
        <v>9</v>
      </c>
      <c r="O104" s="210"/>
    </row>
    <row r="105" spans="1:15" ht="24" x14ac:dyDescent="0.3">
      <c r="A105" s="210"/>
      <c r="B105" s="1038"/>
      <c r="C105" s="1270"/>
      <c r="D105" s="1109"/>
      <c r="E105" s="1109"/>
      <c r="F105" s="144" t="s">
        <v>141</v>
      </c>
      <c r="G105" s="144" t="s">
        <v>303</v>
      </c>
      <c r="H105" s="715" t="s">
        <v>1353</v>
      </c>
      <c r="I105" s="144"/>
      <c r="J105" s="145" t="s">
        <v>1376</v>
      </c>
      <c r="K105" s="81" t="s">
        <v>6</v>
      </c>
      <c r="L105" s="81" t="s">
        <v>3314</v>
      </c>
      <c r="M105" s="145" t="str">
        <f>VLOOKUP(L105,CódigosRetorno!$A$2:$B$2080,2,FALSE)</f>
        <v>La moneda debe ser la misma en todo el documento</v>
      </c>
      <c r="N105" s="144" t="s">
        <v>1080</v>
      </c>
      <c r="O105" s="210"/>
    </row>
    <row r="106" spans="1:15" ht="34.35" customHeight="1" x14ac:dyDescent="0.3">
      <c r="A106" s="210"/>
      <c r="B106" s="1038">
        <f>B104+1</f>
        <v>26</v>
      </c>
      <c r="C106" s="1270" t="s">
        <v>8524</v>
      </c>
      <c r="D106" s="1109" t="s">
        <v>60</v>
      </c>
      <c r="E106" s="1109" t="s">
        <v>179</v>
      </c>
      <c r="F106" s="1038" t="s">
        <v>703</v>
      </c>
      <c r="G106" s="1038"/>
      <c r="H106" s="1270" t="s">
        <v>8525</v>
      </c>
      <c r="I106" s="390"/>
      <c r="J106" s="714" t="s">
        <v>8526</v>
      </c>
      <c r="K106" s="80" t="s">
        <v>6</v>
      </c>
      <c r="L106" s="149" t="s">
        <v>8679</v>
      </c>
      <c r="M106" s="145" t="str">
        <f>VLOOKUP(L106,CódigosRetorno!$A$2:$B$2080,2,FALSE)</f>
        <v>Si consigna monto de IGV-Recuperacion anticipada, debe informar la norma de sustento</v>
      </c>
      <c r="N106" s="144" t="s">
        <v>9</v>
      </c>
      <c r="O106" s="210"/>
    </row>
    <row r="107" spans="1:15" ht="48" x14ac:dyDescent="0.3">
      <c r="A107" s="210"/>
      <c r="B107" s="1038"/>
      <c r="C107" s="1270"/>
      <c r="D107" s="1109"/>
      <c r="E107" s="1109"/>
      <c r="F107" s="1038"/>
      <c r="G107" s="1038"/>
      <c r="H107" s="1270"/>
      <c r="I107" s="390"/>
      <c r="J107" s="714" t="s">
        <v>9712</v>
      </c>
      <c r="K107" s="80" t="s">
        <v>203</v>
      </c>
      <c r="L107" s="149" t="s">
        <v>8685</v>
      </c>
      <c r="M107" s="145" t="str">
        <f>VLOOKUP(L107,CódigosRetorno!$A$2:$B$2080,2,FALSE)</f>
        <v>El dato ingresado en el campo Norma del Régimen de recuperación anticipada  no cumple con el formato establecido.</v>
      </c>
      <c r="N107" s="144" t="s">
        <v>9</v>
      </c>
      <c r="O107" s="210"/>
    </row>
    <row r="108" spans="1:15" ht="36" x14ac:dyDescent="0.3">
      <c r="A108" s="210"/>
      <c r="B108" s="1038"/>
      <c r="C108" s="1270"/>
      <c r="D108" s="1109"/>
      <c r="E108" s="1109"/>
      <c r="F108" s="144" t="s">
        <v>325</v>
      </c>
      <c r="G108" s="144" t="s">
        <v>8528</v>
      </c>
      <c r="H108" s="145" t="s">
        <v>1261</v>
      </c>
      <c r="I108" s="390"/>
      <c r="J108" s="714" t="s">
        <v>8529</v>
      </c>
      <c r="K108" s="80" t="s">
        <v>203</v>
      </c>
      <c r="L108" s="149" t="s">
        <v>8686</v>
      </c>
      <c r="M108" s="145" t="str">
        <f>VLOOKUP(L108,CódigosRetorno!$A$2:$B$2080,2,FALSE)</f>
        <v>El dato ingresado en el campo Tipo de documento relacionado no cumple con el formato establecido.</v>
      </c>
      <c r="N108" s="144" t="s">
        <v>9</v>
      </c>
      <c r="O108" s="210"/>
    </row>
    <row r="109" spans="1:15" ht="15" customHeight="1" x14ac:dyDescent="0.3">
      <c r="A109" s="210"/>
      <c r="B109" s="210"/>
      <c r="C109" s="210"/>
      <c r="D109" s="210"/>
      <c r="E109" s="210"/>
      <c r="F109" s="219"/>
      <c r="G109" s="247"/>
      <c r="H109" s="210"/>
      <c r="I109" s="210"/>
      <c r="J109" s="218"/>
      <c r="K109" s="247"/>
      <c r="L109" s="229"/>
      <c r="M109" s="210"/>
      <c r="N109" s="210"/>
      <c r="O109" s="210"/>
    </row>
  </sheetData>
  <autoFilter ref="N1:N109" xr:uid="{AF710411-0C6D-4ABB-8DB7-92BAE756019E}"/>
  <mergeCells count="178">
    <mergeCell ref="G9:G14"/>
    <mergeCell ref="H9:H14"/>
    <mergeCell ref="I9:I14"/>
    <mergeCell ref="G6:G7"/>
    <mergeCell ref="H6:H7"/>
    <mergeCell ref="I6:I7"/>
    <mergeCell ref="I4:I5"/>
    <mergeCell ref="B6:B8"/>
    <mergeCell ref="C6:C8"/>
    <mergeCell ref="D6:D8"/>
    <mergeCell ref="E6:E7"/>
    <mergeCell ref="F6:F7"/>
    <mergeCell ref="B4:B5"/>
    <mergeCell ref="C4:C5"/>
    <mergeCell ref="D4:D5"/>
    <mergeCell ref="E4:E5"/>
    <mergeCell ref="F4:F5"/>
    <mergeCell ref="G4:G5"/>
    <mergeCell ref="H4:H5"/>
    <mergeCell ref="H20:H21"/>
    <mergeCell ref="I20:I21"/>
    <mergeCell ref="B20:B21"/>
    <mergeCell ref="C20:C21"/>
    <mergeCell ref="D20:D21"/>
    <mergeCell ref="E20:E21"/>
    <mergeCell ref="F20:F21"/>
    <mergeCell ref="G20:G21"/>
    <mergeCell ref="B15:B19"/>
    <mergeCell ref="C15:C19"/>
    <mergeCell ref="D15:D19"/>
    <mergeCell ref="E15:E19"/>
    <mergeCell ref="F15:F19"/>
    <mergeCell ref="G15:G19"/>
    <mergeCell ref="H15:H19"/>
    <mergeCell ref="H23:H24"/>
    <mergeCell ref="I23:I24"/>
    <mergeCell ref="B23:B27"/>
    <mergeCell ref="C23:C27"/>
    <mergeCell ref="D23:D27"/>
    <mergeCell ref="E23:E24"/>
    <mergeCell ref="F23:F24"/>
    <mergeCell ref="G23:G24"/>
    <mergeCell ref="E25:E27"/>
    <mergeCell ref="F25:F27"/>
    <mergeCell ref="H28:H30"/>
    <mergeCell ref="I28:I30"/>
    <mergeCell ref="B28:B33"/>
    <mergeCell ref="C28:C33"/>
    <mergeCell ref="D28:D33"/>
    <mergeCell ref="E28:E30"/>
    <mergeCell ref="F28:F30"/>
    <mergeCell ref="G28:G30"/>
    <mergeCell ref="E31:E33"/>
    <mergeCell ref="F31:F33"/>
    <mergeCell ref="H37:H40"/>
    <mergeCell ref="I37:I40"/>
    <mergeCell ref="B37:B45"/>
    <mergeCell ref="C37:C45"/>
    <mergeCell ref="D37:D45"/>
    <mergeCell ref="E37:E42"/>
    <mergeCell ref="F37:F40"/>
    <mergeCell ref="G37:G40"/>
    <mergeCell ref="F41:F42"/>
    <mergeCell ref="G41:G42"/>
    <mergeCell ref="E43:E45"/>
    <mergeCell ref="H47:H48"/>
    <mergeCell ref="I47:I48"/>
    <mergeCell ref="B47:B48"/>
    <mergeCell ref="C47:C48"/>
    <mergeCell ref="D47:D48"/>
    <mergeCell ref="E47:E48"/>
    <mergeCell ref="F47:F48"/>
    <mergeCell ref="G47:G48"/>
    <mergeCell ref="H41:H42"/>
    <mergeCell ref="I41:I42"/>
    <mergeCell ref="F43:F45"/>
    <mergeCell ref="H62:H67"/>
    <mergeCell ref="I62:I67"/>
    <mergeCell ref="B62:B72"/>
    <mergeCell ref="C62:C72"/>
    <mergeCell ref="D62:D72"/>
    <mergeCell ref="E62:E69"/>
    <mergeCell ref="F62:F67"/>
    <mergeCell ref="G62:G67"/>
    <mergeCell ref="F68:F69"/>
    <mergeCell ref="G68:G69"/>
    <mergeCell ref="E70:E72"/>
    <mergeCell ref="F70:F72"/>
    <mergeCell ref="H73:H74"/>
    <mergeCell ref="I73:I74"/>
    <mergeCell ref="B73:B74"/>
    <mergeCell ref="C73:C74"/>
    <mergeCell ref="D73:D74"/>
    <mergeCell ref="E73:E74"/>
    <mergeCell ref="F73:F74"/>
    <mergeCell ref="G73:G74"/>
    <mergeCell ref="H68:H69"/>
    <mergeCell ref="I68:I69"/>
    <mergeCell ref="G78:G79"/>
    <mergeCell ref="H78:H79"/>
    <mergeCell ref="H76:H77"/>
    <mergeCell ref="B78:B79"/>
    <mergeCell ref="C78:C79"/>
    <mergeCell ref="D78:D79"/>
    <mergeCell ref="E78:E79"/>
    <mergeCell ref="F78:F79"/>
    <mergeCell ref="B76:B77"/>
    <mergeCell ref="C76:C77"/>
    <mergeCell ref="D76:D77"/>
    <mergeCell ref="E76:E77"/>
    <mergeCell ref="F76:F77"/>
    <mergeCell ref="G76:G77"/>
    <mergeCell ref="H80:H81"/>
    <mergeCell ref="B83:B84"/>
    <mergeCell ref="C83:C84"/>
    <mergeCell ref="G83:G84"/>
    <mergeCell ref="H83:H84"/>
    <mergeCell ref="B80:B81"/>
    <mergeCell ref="C80:C81"/>
    <mergeCell ref="D80:D81"/>
    <mergeCell ref="E80:E81"/>
    <mergeCell ref="F80:F81"/>
    <mergeCell ref="G80:G81"/>
    <mergeCell ref="D83:D84"/>
    <mergeCell ref="E83:E84"/>
    <mergeCell ref="F83:F84"/>
    <mergeCell ref="G89:G93"/>
    <mergeCell ref="H89:H93"/>
    <mergeCell ref="I85:I87"/>
    <mergeCell ref="B89:B94"/>
    <mergeCell ref="C89:C94"/>
    <mergeCell ref="D89:D94"/>
    <mergeCell ref="E89:E94"/>
    <mergeCell ref="F89:F93"/>
    <mergeCell ref="B85:B87"/>
    <mergeCell ref="C85:C87"/>
    <mergeCell ref="D85:D87"/>
    <mergeCell ref="E85:E87"/>
    <mergeCell ref="F85:F87"/>
    <mergeCell ref="G85:G87"/>
    <mergeCell ref="H85:H87"/>
    <mergeCell ref="G106:G107"/>
    <mergeCell ref="H106:H107"/>
    <mergeCell ref="B104:B105"/>
    <mergeCell ref="C104:C105"/>
    <mergeCell ref="D104:D105"/>
    <mergeCell ref="E104:E105"/>
    <mergeCell ref="G100:G101"/>
    <mergeCell ref="H100:H101"/>
    <mergeCell ref="H95:H97"/>
    <mergeCell ref="F100:F101"/>
    <mergeCell ref="B95:B98"/>
    <mergeCell ref="C95:C98"/>
    <mergeCell ref="D95:D98"/>
    <mergeCell ref="E95:E98"/>
    <mergeCell ref="F95:F97"/>
    <mergeCell ref="G95:G97"/>
    <mergeCell ref="B100:B102"/>
    <mergeCell ref="C100:C102"/>
    <mergeCell ref="D100:D102"/>
    <mergeCell ref="E100:E102"/>
    <mergeCell ref="B3:F3"/>
    <mergeCell ref="B106:B108"/>
    <mergeCell ref="C106:C108"/>
    <mergeCell ref="D106:D108"/>
    <mergeCell ref="E106:E108"/>
    <mergeCell ref="F106:F107"/>
    <mergeCell ref="F53:F54"/>
    <mergeCell ref="F58:F60"/>
    <mergeCell ref="B49:B60"/>
    <mergeCell ref="C49:C60"/>
    <mergeCell ref="D49:D60"/>
    <mergeCell ref="E49:E60"/>
    <mergeCell ref="B9:B14"/>
    <mergeCell ref="C9:C14"/>
    <mergeCell ref="D9:D14"/>
    <mergeCell ref="E9:E14"/>
    <mergeCell ref="F9:F14"/>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7"/>
  <dimension ref="A1:L84"/>
  <sheetViews>
    <sheetView topLeftCell="A60" zoomScaleNormal="100" workbookViewId="0">
      <selection activeCell="K54" sqref="K54"/>
    </sheetView>
  </sheetViews>
  <sheetFormatPr baseColWidth="10" defaultColWidth="11.5546875" defaultRowHeight="14.4" zeroHeight="1" x14ac:dyDescent="0.3"/>
  <cols>
    <col min="1" max="1" width="2.5546875" customWidth="1"/>
    <col min="2" max="2" width="4.44140625" customWidth="1"/>
    <col min="3" max="3" width="23.44140625" customWidth="1"/>
    <col min="4" max="5" width="11.21875" bestFit="1" customWidth="1"/>
    <col min="6" max="6" width="10.5546875" customWidth="1"/>
    <col min="7" max="7" width="37" customWidth="1"/>
    <col min="8" max="8" width="31.5546875" customWidth="1"/>
    <col min="9" max="10" width="8.44140625" customWidth="1"/>
    <col min="11" max="11" width="60.44140625" customWidth="1"/>
    <col min="12" max="12" width="2.5546875" customWidth="1"/>
    <col min="13" max="27" width="11.5546875" customWidth="1"/>
  </cols>
  <sheetData>
    <row r="1" spans="1:12" ht="12" customHeight="1" x14ac:dyDescent="0.3">
      <c r="A1" s="210"/>
      <c r="B1" s="214"/>
      <c r="C1" s="215"/>
      <c r="D1" s="212"/>
      <c r="E1" s="212"/>
      <c r="F1" s="212"/>
      <c r="G1" s="212"/>
      <c r="H1" s="212"/>
      <c r="I1" s="213"/>
      <c r="J1" s="213"/>
      <c r="K1" s="261"/>
      <c r="L1" s="210"/>
    </row>
    <row r="2" spans="1:12" ht="24" customHeight="1" x14ac:dyDescent="0.3">
      <c r="A2" s="268"/>
      <c r="B2" s="74" t="s">
        <v>130</v>
      </c>
      <c r="C2" s="74" t="s">
        <v>55</v>
      </c>
      <c r="D2" s="74" t="s">
        <v>131</v>
      </c>
      <c r="E2" s="74" t="s">
        <v>3796</v>
      </c>
      <c r="F2" s="74" t="s">
        <v>133</v>
      </c>
      <c r="G2" s="74" t="s">
        <v>3797</v>
      </c>
      <c r="H2" s="74" t="s">
        <v>3798</v>
      </c>
      <c r="I2" s="74" t="s">
        <v>3799</v>
      </c>
      <c r="J2" s="74" t="s">
        <v>3800</v>
      </c>
      <c r="K2" s="74" t="s">
        <v>3801</v>
      </c>
      <c r="L2" s="262"/>
    </row>
    <row r="3" spans="1:12" x14ac:dyDescent="0.3">
      <c r="A3" s="211"/>
      <c r="B3" s="1279">
        <v>1</v>
      </c>
      <c r="C3" s="1277" t="s">
        <v>3802</v>
      </c>
      <c r="D3" s="1279" t="s">
        <v>140</v>
      </c>
      <c r="E3" s="1279" t="s">
        <v>338</v>
      </c>
      <c r="F3" s="1283" t="s">
        <v>3803</v>
      </c>
      <c r="G3" s="1277" t="s">
        <v>3804</v>
      </c>
      <c r="H3" s="275" t="s">
        <v>3805</v>
      </c>
      <c r="I3" s="311" t="s">
        <v>145</v>
      </c>
      <c r="J3" s="278" t="s">
        <v>203</v>
      </c>
      <c r="K3" s="277" t="str">
        <f>VLOOKUP(I3,CódigosRetorno!$A$2:$B$2080,2,FALSE)</f>
        <v>El XML no contiene el tag o no existe informacion de UBLVersionID</v>
      </c>
      <c r="L3" s="263"/>
    </row>
    <row r="4" spans="1:12" x14ac:dyDescent="0.3">
      <c r="A4" s="211"/>
      <c r="B4" s="1281"/>
      <c r="C4" s="1278"/>
      <c r="D4" s="1281"/>
      <c r="E4" s="1281"/>
      <c r="F4" s="1284"/>
      <c r="G4" s="1278"/>
      <c r="H4" s="357" t="s">
        <v>3807</v>
      </c>
      <c r="I4" s="311" t="s">
        <v>147</v>
      </c>
      <c r="J4" s="278" t="s">
        <v>203</v>
      </c>
      <c r="K4" s="277" t="str">
        <f>VLOOKUP(I4,CódigosRetorno!$A$2:$B$2080,2,FALSE)</f>
        <v>UBLVersionID - La versión del UBL no es correcta</v>
      </c>
      <c r="L4" s="263"/>
    </row>
    <row r="5" spans="1:12" x14ac:dyDescent="0.3">
      <c r="A5" s="211"/>
      <c r="B5" s="1279">
        <f>B3+1</f>
        <v>2</v>
      </c>
      <c r="C5" s="1277" t="s">
        <v>3809</v>
      </c>
      <c r="D5" s="1279" t="s">
        <v>140</v>
      </c>
      <c r="E5" s="1279" t="s">
        <v>3810</v>
      </c>
      <c r="F5" s="1283" t="s">
        <v>149</v>
      </c>
      <c r="G5" s="1277" t="s">
        <v>3811</v>
      </c>
      <c r="H5" s="275" t="s">
        <v>3805</v>
      </c>
      <c r="I5" s="311" t="s">
        <v>151</v>
      </c>
      <c r="J5" s="278" t="s">
        <v>203</v>
      </c>
      <c r="K5" s="277" t="str">
        <f>VLOOKUP(I5,CódigosRetorno!$A$2:$B$2080,2,FALSE)</f>
        <v>El XML no contiene el tag o no existe informacion de CustomizationID</v>
      </c>
      <c r="L5" s="263"/>
    </row>
    <row r="6" spans="1:12" x14ac:dyDescent="0.3">
      <c r="A6" s="211"/>
      <c r="B6" s="1281"/>
      <c r="C6" s="1278"/>
      <c r="D6" s="1281"/>
      <c r="E6" s="1281"/>
      <c r="F6" s="1284"/>
      <c r="G6" s="1278"/>
      <c r="H6" s="357" t="s">
        <v>3812</v>
      </c>
      <c r="I6" s="311" t="s">
        <v>153</v>
      </c>
      <c r="J6" s="278" t="s">
        <v>203</v>
      </c>
      <c r="K6" s="277" t="str">
        <f>VLOOKUP(I6,CódigosRetorno!$A$2:$B$2080,2,FALSE)</f>
        <v>CustomizationID - La version del documento no es correcta</v>
      </c>
      <c r="L6" s="263"/>
    </row>
    <row r="7" spans="1:12" x14ac:dyDescent="0.3">
      <c r="A7" s="211"/>
      <c r="B7" s="1279">
        <f>B5+1</f>
        <v>3</v>
      </c>
      <c r="C7" s="1277" t="s">
        <v>3814</v>
      </c>
      <c r="D7" s="1279" t="s">
        <v>140</v>
      </c>
      <c r="E7" s="1279" t="s">
        <v>3815</v>
      </c>
      <c r="F7" s="1283"/>
      <c r="G7" s="1277" t="s">
        <v>3816</v>
      </c>
      <c r="H7" s="275" t="s">
        <v>3817</v>
      </c>
      <c r="I7" s="311" t="s">
        <v>4181</v>
      </c>
      <c r="J7" s="278" t="s">
        <v>203</v>
      </c>
      <c r="K7" s="277" t="str">
        <f>VLOOKUP(I7,CódigosRetorno!$A$2:$B$2080,2,FALSE)</f>
        <v>El XML no contiene informacion en el tag ID</v>
      </c>
      <c r="L7" s="263"/>
    </row>
    <row r="8" spans="1:12" ht="24" x14ac:dyDescent="0.3">
      <c r="A8" s="211"/>
      <c r="B8" s="1281"/>
      <c r="C8" s="1278"/>
      <c r="D8" s="1281"/>
      <c r="E8" s="1281"/>
      <c r="F8" s="1284"/>
      <c r="G8" s="1278"/>
      <c r="H8" s="357" t="s">
        <v>3818</v>
      </c>
      <c r="I8" s="311" t="s">
        <v>6469</v>
      </c>
      <c r="J8" s="278" t="s">
        <v>203</v>
      </c>
      <c r="K8" s="277" t="str">
        <f>VLOOKUP(I8,CódigosRetorno!$A$2:$B$2080,2,FALSE)</f>
        <v>ID - No cumple con el formato UUID</v>
      </c>
      <c r="L8" s="263"/>
    </row>
    <row r="9" spans="1:12" ht="36" x14ac:dyDescent="0.3">
      <c r="A9" s="210"/>
      <c r="B9" s="1279">
        <f>B7+1</f>
        <v>4</v>
      </c>
      <c r="C9" s="1277" t="s">
        <v>3820</v>
      </c>
      <c r="D9" s="1279" t="s">
        <v>140</v>
      </c>
      <c r="E9" s="1279" t="s">
        <v>3810</v>
      </c>
      <c r="F9" s="1279" t="s">
        <v>175</v>
      </c>
      <c r="G9" s="1277" t="s">
        <v>3821</v>
      </c>
      <c r="H9" s="275" t="s">
        <v>3822</v>
      </c>
      <c r="I9" s="81" t="s">
        <v>5301</v>
      </c>
      <c r="J9" s="278" t="s">
        <v>203</v>
      </c>
      <c r="K9" s="148" t="str">
        <f>VLOOKUP(I9,CódigosRetorno!$A$2:$B$2080,2,FALSE)</f>
        <v>IssueDate - El dato ingresado  no cumple con el patron YYYY-MM-DD</v>
      </c>
      <c r="L9" s="264"/>
    </row>
    <row r="10" spans="1:12" ht="24" x14ac:dyDescent="0.3">
      <c r="A10" s="210"/>
      <c r="B10" s="1281"/>
      <c r="C10" s="1278"/>
      <c r="D10" s="1281"/>
      <c r="E10" s="1281"/>
      <c r="F10" s="1281"/>
      <c r="G10" s="1278"/>
      <c r="H10" s="276" t="s">
        <v>3823</v>
      </c>
      <c r="I10" s="81" t="s">
        <v>3948</v>
      </c>
      <c r="J10" s="278" t="s">
        <v>203</v>
      </c>
      <c r="K10" s="148" t="str">
        <f>VLOOKUP(I10,CódigosRetorno!$A$2:$B$2080,2,FALSE)</f>
        <v>La fecha de recepcion del comprobante por OSE, no debe de ser mayor a la fecha de recepcion de SUNAT</v>
      </c>
      <c r="L10" s="264"/>
    </row>
    <row r="11" spans="1:12" ht="28.5" customHeight="1" x14ac:dyDescent="0.3">
      <c r="A11" s="210"/>
      <c r="B11" s="1279">
        <f>B9+1</f>
        <v>5</v>
      </c>
      <c r="C11" s="1277" t="s">
        <v>3824</v>
      </c>
      <c r="D11" s="1279" t="s">
        <v>140</v>
      </c>
      <c r="E11" s="1279" t="s">
        <v>3825</v>
      </c>
      <c r="F11" s="1283" t="s">
        <v>3826</v>
      </c>
      <c r="G11" s="1277" t="s">
        <v>3827</v>
      </c>
      <c r="H11" s="275" t="s">
        <v>3527</v>
      </c>
      <c r="I11" s="81" t="s">
        <v>6471</v>
      </c>
      <c r="J11" s="278" t="s">
        <v>203</v>
      </c>
      <c r="K11" s="148" t="str">
        <f>VLOOKUP(I11,CódigosRetorno!$A$2:$B$2080,2,FALSE)</f>
        <v>El XML no contiene el tag IssueTime</v>
      </c>
      <c r="L11" s="264"/>
    </row>
    <row r="12" spans="1:12" x14ac:dyDescent="0.3">
      <c r="A12" s="210"/>
      <c r="B12" s="1281"/>
      <c r="C12" s="1278"/>
      <c r="D12" s="1281"/>
      <c r="E12" s="1281"/>
      <c r="F12" s="1284"/>
      <c r="G12" s="1278"/>
      <c r="H12" s="275" t="s">
        <v>3829</v>
      </c>
      <c r="I12" s="81" t="s">
        <v>6472</v>
      </c>
      <c r="J12" s="278" t="s">
        <v>203</v>
      </c>
      <c r="K12" s="148" t="str">
        <f>VLOOKUP(I12,CódigosRetorno!$A$2:$B$2080,2,FALSE)</f>
        <v>IssueTime - El dato ingresado  no cumple con el patrón hh:mm:ss.sssss</v>
      </c>
      <c r="L12" s="264"/>
    </row>
    <row r="13" spans="1:12" x14ac:dyDescent="0.3">
      <c r="A13" s="210"/>
      <c r="B13" s="1279">
        <f>B11+1</f>
        <v>6</v>
      </c>
      <c r="C13" s="1277" t="s">
        <v>3830</v>
      </c>
      <c r="D13" s="1279" t="s">
        <v>140</v>
      </c>
      <c r="E13" s="1279" t="s">
        <v>3810</v>
      </c>
      <c r="F13" s="1279" t="s">
        <v>175</v>
      </c>
      <c r="G13" s="1277" t="s">
        <v>3831</v>
      </c>
      <c r="H13" s="275" t="s">
        <v>3527</v>
      </c>
      <c r="I13" s="81" t="s">
        <v>6473</v>
      </c>
      <c r="J13" s="278" t="s">
        <v>6</v>
      </c>
      <c r="K13" s="148" t="str">
        <f>VLOOKUP(I13,CódigosRetorno!$A$2:$B$2080,2,FALSE)</f>
        <v>El XML no contiene el tag ResponseDate</v>
      </c>
      <c r="L13" s="264"/>
    </row>
    <row r="14" spans="1:12" x14ac:dyDescent="0.3">
      <c r="A14" s="210"/>
      <c r="B14" s="1280"/>
      <c r="C14" s="1282"/>
      <c r="D14" s="1280"/>
      <c r="E14" s="1280"/>
      <c r="F14" s="1280"/>
      <c r="G14" s="1282"/>
      <c r="H14" s="275" t="s">
        <v>3829</v>
      </c>
      <c r="I14" s="81" t="s">
        <v>6474</v>
      </c>
      <c r="J14" s="278" t="s">
        <v>6</v>
      </c>
      <c r="K14" s="148" t="str">
        <f>VLOOKUP(I14,CódigosRetorno!$A$2:$B$2080,2,FALSE)</f>
        <v>ResponseDate - El dato ingresado  no cumple con el patrón YYYY-MM-DD</v>
      </c>
      <c r="L14" s="264"/>
    </row>
    <row r="15" spans="1:12" ht="24" x14ac:dyDescent="0.3">
      <c r="A15" s="210"/>
      <c r="B15" s="1280"/>
      <c r="C15" s="1282"/>
      <c r="D15" s="1280"/>
      <c r="E15" s="1280"/>
      <c r="F15" s="1280"/>
      <c r="G15" s="1282"/>
      <c r="H15" s="276" t="s">
        <v>3834</v>
      </c>
      <c r="I15" s="81" t="s">
        <v>6475</v>
      </c>
      <c r="J15" s="278" t="s">
        <v>203</v>
      </c>
      <c r="K15" s="148" t="str">
        <f>VLOOKUP(I15,CódigosRetorno!$A$2:$B$2080,2,FALSE)</f>
        <v>La fecha de recepcion del comprobante por OSE, no debe de ser mayor a la fecha de comprobacion del OSE</v>
      </c>
      <c r="L15" s="264"/>
    </row>
    <row r="16" spans="1:12" ht="24" x14ac:dyDescent="0.3">
      <c r="A16" s="210"/>
      <c r="B16" s="1280"/>
      <c r="C16" s="1282"/>
      <c r="D16" s="1280"/>
      <c r="E16" s="1280"/>
      <c r="F16" s="1280"/>
      <c r="G16" s="1282"/>
      <c r="H16" s="276" t="s">
        <v>3835</v>
      </c>
      <c r="I16" s="81" t="s">
        <v>6477</v>
      </c>
      <c r="J16" s="278" t="s">
        <v>203</v>
      </c>
      <c r="K16" s="148" t="str">
        <f>VLOOKUP(I16,CódigosRetorno!$A$2:$B$2080,2,FALSE)</f>
        <v>La fecha de comprobacion del comprobante en OSE no puede ser mayor a la fecha de recepcion en SUNAT</v>
      </c>
      <c r="L16" s="264"/>
    </row>
    <row r="17" spans="1:12" ht="79.5" customHeight="1" x14ac:dyDescent="0.3">
      <c r="A17" s="210"/>
      <c r="B17" s="1281"/>
      <c r="C17" s="1278"/>
      <c r="D17" s="1281"/>
      <c r="E17" s="1281"/>
      <c r="F17" s="1281"/>
      <c r="G17" s="1278"/>
      <c r="H17" s="277" t="s">
        <v>3836</v>
      </c>
      <c r="I17" s="81" t="s">
        <v>7599</v>
      </c>
      <c r="J17" s="278" t="s">
        <v>203</v>
      </c>
      <c r="K17" s="148" t="str">
        <f>VLOOKUP(I17,CódigosRetorno!$A$2:$B$2080,2,FALSE)</f>
        <v>La fecha de recepción en SUNAT es mayor a 1 hora(s) respecto a la fecha de comprobación por OSE</v>
      </c>
      <c r="L17" s="264"/>
    </row>
    <row r="18" spans="1:12" ht="48.6" customHeight="1" x14ac:dyDescent="0.3">
      <c r="A18" s="210"/>
      <c r="B18" s="1279">
        <f>B13+1</f>
        <v>7</v>
      </c>
      <c r="C18" s="1277" t="s">
        <v>3838</v>
      </c>
      <c r="D18" s="1279" t="s">
        <v>140</v>
      </c>
      <c r="E18" s="1279" t="s">
        <v>3825</v>
      </c>
      <c r="F18" s="1283" t="s">
        <v>3826</v>
      </c>
      <c r="G18" s="1277" t="s">
        <v>3839</v>
      </c>
      <c r="H18" s="275" t="s">
        <v>3527</v>
      </c>
      <c r="I18" s="81" t="s">
        <v>6479</v>
      </c>
      <c r="J18" s="278" t="s">
        <v>203</v>
      </c>
      <c r="K18" s="148" t="str">
        <f>VLOOKUP(I18,CódigosRetorno!$A$2:$B$2080,2,FALSE)</f>
        <v>El XML no contiene el tag ResponseTime</v>
      </c>
      <c r="L18" s="264"/>
    </row>
    <row r="19" spans="1:12" ht="48.6" customHeight="1" x14ac:dyDescent="0.3">
      <c r="A19" s="210"/>
      <c r="B19" s="1281"/>
      <c r="C19" s="1278"/>
      <c r="D19" s="1281"/>
      <c r="E19" s="1281"/>
      <c r="F19" s="1284"/>
      <c r="G19" s="1278"/>
      <c r="H19" s="275" t="s">
        <v>3829</v>
      </c>
      <c r="I19" s="81" t="s">
        <v>6480</v>
      </c>
      <c r="J19" s="278" t="s">
        <v>203</v>
      </c>
      <c r="K19" s="148" t="str">
        <f>VLOOKUP(I19,CódigosRetorno!$A$2:$B$2080,2,FALSE)</f>
        <v>ResponseTime - El dato ingresado  no cumple con el patrón hh:mm:ss.sssss</v>
      </c>
      <c r="L19" s="264"/>
    </row>
    <row r="20" spans="1:12" ht="24" x14ac:dyDescent="0.3">
      <c r="A20" s="210"/>
      <c r="B20" s="1290">
        <f>B18+1</f>
        <v>8</v>
      </c>
      <c r="C20" s="1286" t="s">
        <v>3841</v>
      </c>
      <c r="D20" s="1285" t="s">
        <v>140</v>
      </c>
      <c r="E20" s="1285" t="s">
        <v>295</v>
      </c>
      <c r="F20" s="1285"/>
      <c r="G20" s="1286" t="s">
        <v>3842</v>
      </c>
      <c r="H20" s="275" t="s">
        <v>3805</v>
      </c>
      <c r="I20" s="81" t="s">
        <v>6481</v>
      </c>
      <c r="J20" s="144" t="s">
        <v>203</v>
      </c>
      <c r="K20" s="148" t="str">
        <f>VLOOKUP(I20,CódigosRetorno!$A$2:$B$2080,2,FALSE)</f>
        <v>El XML no contiene el tag o no existe información del Número de documento de identificación del que envía el CPE (emisor o PSE)</v>
      </c>
      <c r="L20" s="264"/>
    </row>
    <row r="21" spans="1:12" ht="24" x14ac:dyDescent="0.3">
      <c r="A21" s="210"/>
      <c r="B21" s="1290"/>
      <c r="C21" s="1286"/>
      <c r="D21" s="1285"/>
      <c r="E21" s="1285"/>
      <c r="F21" s="1285"/>
      <c r="G21" s="1286"/>
      <c r="H21" s="277" t="s">
        <v>3844</v>
      </c>
      <c r="I21" s="81" t="s">
        <v>6482</v>
      </c>
      <c r="J21" s="144" t="s">
        <v>203</v>
      </c>
      <c r="K21" s="148" t="str">
        <f>VLOOKUP(I21,CódigosRetorno!$A$2:$B$2080,2,FALSE)</f>
        <v>El valor ingresado como Número de documento de identificación del que envía el CPE (emisor o PSE) es incorrecto</v>
      </c>
      <c r="L21" s="264"/>
    </row>
    <row r="22" spans="1:12" ht="24" customHeight="1" x14ac:dyDescent="0.3">
      <c r="A22" s="210"/>
      <c r="B22" s="1287">
        <f>B20+1</f>
        <v>9</v>
      </c>
      <c r="C22" s="1277" t="s">
        <v>3846</v>
      </c>
      <c r="D22" s="1279" t="s">
        <v>140</v>
      </c>
      <c r="E22" s="1279" t="s">
        <v>1213</v>
      </c>
      <c r="F22" s="1279"/>
      <c r="G22" s="1277" t="s">
        <v>3847</v>
      </c>
      <c r="H22" s="275" t="s">
        <v>3848</v>
      </c>
      <c r="I22" s="81" t="s">
        <v>6483</v>
      </c>
      <c r="J22" s="144" t="s">
        <v>203</v>
      </c>
      <c r="K22" s="148" t="str">
        <f>VLOOKUP(I22,CódigosRetorno!$A$2:$B$2080,2,FALSE)</f>
        <v>El XML no contiene el atributo schemeID o no existe información del Tipo de documento de identidad del que envía el CPE (emisor o PSE)</v>
      </c>
      <c r="L22" s="264"/>
    </row>
    <row r="23" spans="1:12" ht="24" x14ac:dyDescent="0.3">
      <c r="A23" s="210"/>
      <c r="B23" s="1288"/>
      <c r="C23" s="1282"/>
      <c r="D23" s="1280"/>
      <c r="E23" s="1280"/>
      <c r="F23" s="1280"/>
      <c r="G23" s="1278"/>
      <c r="H23" s="276" t="s">
        <v>3850</v>
      </c>
      <c r="I23" s="81" t="s">
        <v>6484</v>
      </c>
      <c r="J23" s="144" t="s">
        <v>203</v>
      </c>
      <c r="K23" s="148" t="str">
        <f>VLOOKUP(I23,CódigosRetorno!$A$2:$B$2080,2,FALSE)</f>
        <v>El valor ingresado como Tipo de documento de identidad del que envía el CPE (emisor o PSE) es incorrecto</v>
      </c>
      <c r="L23" s="264"/>
    </row>
    <row r="24" spans="1:12" ht="24" x14ac:dyDescent="0.3">
      <c r="A24" s="210"/>
      <c r="B24" s="1288"/>
      <c r="C24" s="1282"/>
      <c r="D24" s="1280"/>
      <c r="E24" s="1280"/>
      <c r="F24" s="1280"/>
      <c r="G24" s="1277" t="s">
        <v>3852</v>
      </c>
      <c r="H24" s="275" t="s">
        <v>1109</v>
      </c>
      <c r="I24" s="81" t="s">
        <v>6485</v>
      </c>
      <c r="J24" s="144" t="s">
        <v>203</v>
      </c>
      <c r="K24" s="148" t="str">
        <f>VLOOKUP(I24,CódigosRetorno!$A$2:$B$2080,2,FALSE)</f>
        <v>El XML no contiene el atributo schemeAgencyName o no existe información del Tipo de documento de identidad del que envía el CPE (emisor o PSE)</v>
      </c>
      <c r="L24" s="264"/>
    </row>
    <row r="25" spans="1:12" ht="24" x14ac:dyDescent="0.3">
      <c r="A25" s="210"/>
      <c r="B25" s="1288"/>
      <c r="C25" s="1282"/>
      <c r="D25" s="1280"/>
      <c r="E25" s="1280"/>
      <c r="F25" s="1280"/>
      <c r="G25" s="1278"/>
      <c r="H25" s="357" t="s">
        <v>3854</v>
      </c>
      <c r="I25" s="81" t="s">
        <v>6486</v>
      </c>
      <c r="J25" s="144" t="s">
        <v>203</v>
      </c>
      <c r="K25" s="148" t="str">
        <f>VLOOKUP(I25,CódigosRetorno!$A$2:$B$2080,2,FALSE)</f>
        <v>El valor ingresado en el atributo schemeAgencyName del Tipo de documento de identidad del que envía el CPE (emisor o PSE) es incorrecto</v>
      </c>
      <c r="L25" s="264"/>
    </row>
    <row r="26" spans="1:12" ht="24" customHeight="1" x14ac:dyDescent="0.3">
      <c r="A26" s="210"/>
      <c r="B26" s="1288"/>
      <c r="C26" s="1282"/>
      <c r="D26" s="1280"/>
      <c r="E26" s="1280"/>
      <c r="F26" s="1280"/>
      <c r="G26" s="1277" t="s">
        <v>3856</v>
      </c>
      <c r="H26" s="275" t="s">
        <v>1109</v>
      </c>
      <c r="I26" s="81" t="s">
        <v>6487</v>
      </c>
      <c r="J26" s="144" t="s">
        <v>203</v>
      </c>
      <c r="K26" s="148" t="str">
        <f>VLOOKUP(I26,CódigosRetorno!$A$2:$B$2080,2,FALSE)</f>
        <v>El XML no contiene el atributo schemeURI o no existe información del Tipo de documento de identidad del que envía el CPE (emisor o PSE)</v>
      </c>
      <c r="L26" s="264"/>
    </row>
    <row r="27" spans="1:12" ht="36" x14ac:dyDescent="0.3">
      <c r="A27" s="210"/>
      <c r="B27" s="1289"/>
      <c r="C27" s="1278"/>
      <c r="D27" s="1281"/>
      <c r="E27" s="1281"/>
      <c r="F27" s="1281"/>
      <c r="G27" s="1278"/>
      <c r="H27" s="357" t="s">
        <v>3858</v>
      </c>
      <c r="I27" s="81" t="s">
        <v>6488</v>
      </c>
      <c r="J27" s="144" t="s">
        <v>203</v>
      </c>
      <c r="K27" s="148" t="str">
        <f>VLOOKUP(I27,CódigosRetorno!$A$2:$B$2080,2,FALSE)</f>
        <v>El valor ingresado en el atributo schemeURI del Tipo de documento de identidad del que envía el CPE (emisor o PSE) es incorrecto</v>
      </c>
      <c r="L27" s="264"/>
    </row>
    <row r="28" spans="1:12" ht="24" x14ac:dyDescent="0.3">
      <c r="A28" s="210"/>
      <c r="B28" s="1279">
        <f>B22+1</f>
        <v>10</v>
      </c>
      <c r="C28" s="1277" t="s">
        <v>3860</v>
      </c>
      <c r="D28" s="1279" t="s">
        <v>140</v>
      </c>
      <c r="E28" s="1279" t="s">
        <v>410</v>
      </c>
      <c r="F28" s="1283"/>
      <c r="G28" s="1277" t="s">
        <v>3861</v>
      </c>
      <c r="H28" s="277" t="s">
        <v>3805</v>
      </c>
      <c r="I28" s="81" t="s">
        <v>6489</v>
      </c>
      <c r="J28" s="144" t="s">
        <v>6</v>
      </c>
      <c r="K28" s="148" t="str">
        <f>VLOOKUP(I28,CódigosRetorno!$A$2:$B$2080,2,FALSE)</f>
        <v>El XML no contiene el tag o no existe información del Número de documento de identificación del OSE</v>
      </c>
      <c r="L28" s="264"/>
    </row>
    <row r="29" spans="1:12" ht="24" x14ac:dyDescent="0.3">
      <c r="A29" s="210"/>
      <c r="B29" s="1280"/>
      <c r="C29" s="1282"/>
      <c r="D29" s="1280"/>
      <c r="E29" s="1280"/>
      <c r="F29" s="1293"/>
      <c r="G29" s="1282"/>
      <c r="H29" s="299" t="s">
        <v>3862</v>
      </c>
      <c r="I29" s="81" t="s">
        <v>6490</v>
      </c>
      <c r="J29" s="144" t="s">
        <v>6</v>
      </c>
      <c r="K29" s="148" t="str">
        <f>VLOOKUP(I29,CódigosRetorno!$A$2:$B$2080,2,FALSE)</f>
        <v>El valor ingresado como Número de documento de identificación del OSE es incorrecto</v>
      </c>
      <c r="L29" s="264"/>
    </row>
    <row r="30" spans="1:12" ht="24" x14ac:dyDescent="0.3">
      <c r="A30" s="210"/>
      <c r="B30" s="1280"/>
      <c r="C30" s="1282"/>
      <c r="D30" s="1280"/>
      <c r="E30" s="1280"/>
      <c r="F30" s="1293"/>
      <c r="G30" s="1282"/>
      <c r="H30" s="299" t="s">
        <v>3864</v>
      </c>
      <c r="I30" s="81" t="s">
        <v>6491</v>
      </c>
      <c r="J30" s="144" t="s">
        <v>203</v>
      </c>
      <c r="K30" s="148" t="str">
        <f>VLOOKUP(I30,CódigosRetorno!$A$2:$B$2080,2,FALSE)</f>
        <v>El certificado digital con el que se firma el CDR OSE no corresponde con el RUC del OSE informado</v>
      </c>
      <c r="L30" s="264"/>
    </row>
    <row r="31" spans="1:12" ht="24" x14ac:dyDescent="0.3">
      <c r="A31" s="210"/>
      <c r="B31" s="1280"/>
      <c r="C31" s="1282"/>
      <c r="D31" s="1280"/>
      <c r="E31" s="1280"/>
      <c r="F31" s="1293"/>
      <c r="G31" s="1282"/>
      <c r="H31" s="299" t="s">
        <v>3866</v>
      </c>
      <c r="I31" s="81" t="s">
        <v>6492</v>
      </c>
      <c r="J31" s="144" t="s">
        <v>6</v>
      </c>
      <c r="K31" s="148" t="str">
        <f>VLOOKUP(I31,CódigosRetorno!$A$2:$B$2080,2,FALSE)</f>
        <v>El Número de documento de identificación del OSE informado no esta registrado en el padron.</v>
      </c>
      <c r="L31" s="264"/>
    </row>
    <row r="32" spans="1:12" ht="72" x14ac:dyDescent="0.3">
      <c r="A32" s="210"/>
      <c r="B32" s="1281"/>
      <c r="C32" s="1278"/>
      <c r="D32" s="1281"/>
      <c r="E32" s="1281"/>
      <c r="F32" s="1284"/>
      <c r="G32" s="1278"/>
      <c r="H32" s="299" t="s">
        <v>3868</v>
      </c>
      <c r="I32" s="710" t="s">
        <v>6542</v>
      </c>
      <c r="J32" s="543" t="s">
        <v>203</v>
      </c>
      <c r="K32" s="217" t="str">
        <f>VLOOKUP(I32,CódigosRetorno!$A$2:$B$2080,2,FALSE)</f>
        <v>El Número de documento de identificación del OSE informado no se encuentra vinculado al emisor del comprobante en la fecha de recepcion en SUNAT</v>
      </c>
      <c r="L32" s="264"/>
    </row>
    <row r="33" spans="1:12" ht="24" x14ac:dyDescent="0.3">
      <c r="A33" s="210"/>
      <c r="B33" s="1279">
        <f>B28+1</f>
        <v>11</v>
      </c>
      <c r="C33" s="1277" t="s">
        <v>3869</v>
      </c>
      <c r="D33" s="1279" t="s">
        <v>140</v>
      </c>
      <c r="E33" s="1279" t="s">
        <v>192</v>
      </c>
      <c r="F33" s="1291" t="s">
        <v>3870</v>
      </c>
      <c r="G33" s="1277" t="s">
        <v>3871</v>
      </c>
      <c r="H33" s="275" t="s">
        <v>3872</v>
      </c>
      <c r="I33" s="81" t="s">
        <v>6493</v>
      </c>
      <c r="J33" s="144" t="s">
        <v>203</v>
      </c>
      <c r="K33" s="148" t="str">
        <f>VLOOKUP(I33,CódigosRetorno!$A$2:$B$2080,2,FALSE)</f>
        <v>El XML no contiene el atributo schemeID o no existe información del Tipo de documento de identidad del OSE</v>
      </c>
      <c r="L33" s="264"/>
    </row>
    <row r="34" spans="1:12" ht="24" x14ac:dyDescent="0.3">
      <c r="A34" s="210"/>
      <c r="B34" s="1280"/>
      <c r="C34" s="1282"/>
      <c r="D34" s="1280"/>
      <c r="E34" s="1281"/>
      <c r="F34" s="1292"/>
      <c r="G34" s="1278"/>
      <c r="H34" s="276" t="s">
        <v>3850</v>
      </c>
      <c r="I34" s="81" t="s">
        <v>6494</v>
      </c>
      <c r="J34" s="144" t="s">
        <v>203</v>
      </c>
      <c r="K34" s="148" t="str">
        <f>VLOOKUP(I34,CódigosRetorno!$A$2:$B$2080,2,FALSE)</f>
        <v>El valor ingresado como Tipo de documento de identidad del OSE es incorrecto</v>
      </c>
      <c r="L34" s="264"/>
    </row>
    <row r="35" spans="1:12" ht="24" x14ac:dyDescent="0.3">
      <c r="A35" s="210"/>
      <c r="B35" s="1280"/>
      <c r="C35" s="1282"/>
      <c r="D35" s="1280"/>
      <c r="E35" s="1279"/>
      <c r="F35" s="1283"/>
      <c r="G35" s="1277" t="s">
        <v>3875</v>
      </c>
      <c r="H35" s="275" t="s">
        <v>1109</v>
      </c>
      <c r="I35" s="81" t="s">
        <v>6495</v>
      </c>
      <c r="J35" s="144" t="s">
        <v>203</v>
      </c>
      <c r="K35" s="148" t="str">
        <f>VLOOKUP(I35,CódigosRetorno!$A$2:$B$2080,2,FALSE)</f>
        <v>El XML no contiene el atributo schemeAgencyName o no existe información del Tipo de documento de identidad del OSE</v>
      </c>
      <c r="L35" s="264"/>
    </row>
    <row r="36" spans="1:12" ht="24" x14ac:dyDescent="0.3">
      <c r="A36" s="210"/>
      <c r="B36" s="1280"/>
      <c r="C36" s="1282"/>
      <c r="D36" s="1280"/>
      <c r="E36" s="1280"/>
      <c r="F36" s="1293"/>
      <c r="G36" s="1278"/>
      <c r="H36" s="357" t="s">
        <v>3854</v>
      </c>
      <c r="I36" s="81" t="s">
        <v>6496</v>
      </c>
      <c r="J36" s="144" t="s">
        <v>203</v>
      </c>
      <c r="K36" s="148" t="str">
        <f>VLOOKUP(I36,CódigosRetorno!$A$2:$B$2080,2,FALSE)</f>
        <v>El valor ingresado en el atributo schemeAgencyName del Tipo de documento de identidad del OSE es incorrecto</v>
      </c>
      <c r="L36" s="264"/>
    </row>
    <row r="37" spans="1:12" ht="24" customHeight="1" x14ac:dyDescent="0.3">
      <c r="A37" s="210"/>
      <c r="B37" s="1280"/>
      <c r="C37" s="1282"/>
      <c r="D37" s="1280"/>
      <c r="E37" s="1281"/>
      <c r="F37" s="1284"/>
      <c r="G37" s="1277" t="s">
        <v>3878</v>
      </c>
      <c r="H37" s="275" t="s">
        <v>1109</v>
      </c>
      <c r="I37" s="81" t="s">
        <v>6497</v>
      </c>
      <c r="J37" s="144" t="s">
        <v>203</v>
      </c>
      <c r="K37" s="148" t="str">
        <f>VLOOKUP(I37,CódigosRetorno!$A$2:$B$2080,2,FALSE)</f>
        <v>El XML no contiene el atributo schemeURI o no existe información del Tipo de documento de identidad del OSE</v>
      </c>
      <c r="L37" s="264"/>
    </row>
    <row r="38" spans="1:12" ht="36" x14ac:dyDescent="0.3">
      <c r="A38" s="210"/>
      <c r="B38" s="1281"/>
      <c r="C38" s="1278"/>
      <c r="D38" s="1281"/>
      <c r="E38" s="286"/>
      <c r="F38" s="287"/>
      <c r="G38" s="1278"/>
      <c r="H38" s="357" t="s">
        <v>3858</v>
      </c>
      <c r="I38" s="81" t="s">
        <v>6498</v>
      </c>
      <c r="J38" s="144" t="s">
        <v>203</v>
      </c>
      <c r="K38" s="148" t="str">
        <f>VLOOKUP(I38,CódigosRetorno!$A$2:$B$2080,2,FALSE)</f>
        <v>El valor ingresado en el atributo schemeURI del Tipo de documento de identidad del OSE es incorrecto</v>
      </c>
      <c r="L38" s="264"/>
    </row>
    <row r="39" spans="1:12" ht="15" customHeight="1" x14ac:dyDescent="0.3">
      <c r="A39" s="210"/>
      <c r="B39" s="1279">
        <f>B33+1</f>
        <v>12</v>
      </c>
      <c r="C39" s="1277" t="s">
        <v>3881</v>
      </c>
      <c r="D39" s="1279" t="s">
        <v>140</v>
      </c>
      <c r="E39" s="1279" t="s">
        <v>192</v>
      </c>
      <c r="F39" s="1294"/>
      <c r="G39" s="1277" t="s">
        <v>3882</v>
      </c>
      <c r="H39" s="277" t="s">
        <v>3805</v>
      </c>
      <c r="I39" s="311" t="s">
        <v>6499</v>
      </c>
      <c r="J39" s="144" t="s">
        <v>203</v>
      </c>
      <c r="K39" s="277" t="str">
        <f>VLOOKUP(I39,CódigosRetorno!$A$2:$B$2080,2,FALSE)</f>
        <v>El XML no contiene el tag o no existe información del Código de Respuesta</v>
      </c>
      <c r="L39" s="265"/>
    </row>
    <row r="40" spans="1:12" ht="36" x14ac:dyDescent="0.3">
      <c r="A40" s="210"/>
      <c r="B40" s="1280"/>
      <c r="C40" s="1282"/>
      <c r="D40" s="1280"/>
      <c r="E40" s="1280"/>
      <c r="F40" s="1295"/>
      <c r="G40" s="1278"/>
      <c r="H40" s="357" t="s">
        <v>3884</v>
      </c>
      <c r="I40" s="311" t="s">
        <v>6500</v>
      </c>
      <c r="J40" s="144" t="s">
        <v>203</v>
      </c>
      <c r="K40" s="277" t="str">
        <f>VLOOKUP(I40,CódigosRetorno!$A$2:$B$2080,2,FALSE)</f>
        <v>El valor ingresado como Código de Respuesta es incorrecto</v>
      </c>
      <c r="L40" s="265"/>
    </row>
    <row r="41" spans="1:12" ht="24" x14ac:dyDescent="0.3">
      <c r="A41" s="210"/>
      <c r="B41" s="1280"/>
      <c r="C41" s="1282"/>
      <c r="D41" s="1280"/>
      <c r="E41" s="1280"/>
      <c r="F41" s="1283"/>
      <c r="G41" s="1277" t="s">
        <v>3886</v>
      </c>
      <c r="H41" s="277" t="s">
        <v>1109</v>
      </c>
      <c r="I41" s="311" t="s">
        <v>6501</v>
      </c>
      <c r="J41" s="278" t="s">
        <v>203</v>
      </c>
      <c r="K41" s="277" t="str">
        <f>VLOOKUP(I41,CódigosRetorno!$A$2:$B$2080,2,FALSE)</f>
        <v>El XML no contiene el atributo listAgencyName o no existe información del Código de Respuesta</v>
      </c>
      <c r="L41" s="265"/>
    </row>
    <row r="42" spans="1:12" ht="24" x14ac:dyDescent="0.3">
      <c r="A42" s="210"/>
      <c r="B42" s="1281"/>
      <c r="C42" s="1278"/>
      <c r="D42" s="1281"/>
      <c r="E42" s="1281"/>
      <c r="F42" s="1284"/>
      <c r="G42" s="1278"/>
      <c r="H42" s="275" t="s">
        <v>3854</v>
      </c>
      <c r="I42" s="311" t="s">
        <v>6502</v>
      </c>
      <c r="J42" s="144" t="s">
        <v>203</v>
      </c>
      <c r="K42" s="277" t="str">
        <f>VLOOKUP(I42,CódigosRetorno!$A$2:$B$2080,2,FALSE)</f>
        <v>El valor ingresado en el atributo listAgencyName del Código de Respuesta es incorrecto</v>
      </c>
      <c r="L42" s="265"/>
    </row>
    <row r="43" spans="1:12" x14ac:dyDescent="0.3">
      <c r="A43" s="210"/>
      <c r="B43" s="1279">
        <f>B39+1</f>
        <v>13</v>
      </c>
      <c r="C43" s="1277" t="s">
        <v>3889</v>
      </c>
      <c r="D43" s="1279" t="s">
        <v>140</v>
      </c>
      <c r="E43" s="1279" t="s">
        <v>292</v>
      </c>
      <c r="F43" s="1283"/>
      <c r="G43" s="1277" t="s">
        <v>3890</v>
      </c>
      <c r="H43" s="277" t="s">
        <v>3805</v>
      </c>
      <c r="I43" s="311" t="s">
        <v>6503</v>
      </c>
      <c r="J43" s="144" t="s">
        <v>203</v>
      </c>
      <c r="K43" s="277" t="str">
        <f>VLOOKUP(I43,CódigosRetorno!$A$2:$B$2080,2,FALSE)</f>
        <v>El XML no contiene el tag o no existe información de la Descripción de la Respuesta</v>
      </c>
      <c r="L43" s="265"/>
    </row>
    <row r="44" spans="1:12" ht="24" x14ac:dyDescent="0.3">
      <c r="A44" s="210"/>
      <c r="B44" s="1281"/>
      <c r="C44" s="1278"/>
      <c r="D44" s="1281"/>
      <c r="E44" s="1281"/>
      <c r="F44" s="1284"/>
      <c r="G44" s="1278"/>
      <c r="H44" s="275" t="s">
        <v>3891</v>
      </c>
      <c r="I44" s="311" t="s">
        <v>6504</v>
      </c>
      <c r="J44" s="144" t="s">
        <v>203</v>
      </c>
      <c r="K44" s="277" t="str">
        <f>VLOOKUP(I44,CódigosRetorno!$A$2:$B$2080,2,FALSE)</f>
        <v>El valor ingresado como Descripción de la Respuesta es incorrecto</v>
      </c>
      <c r="L44" s="265"/>
    </row>
    <row r="45" spans="1:12" ht="36" customHeight="1" x14ac:dyDescent="0.3">
      <c r="A45" s="210"/>
      <c r="B45" s="1279">
        <f>B43+1</f>
        <v>14</v>
      </c>
      <c r="C45" s="1277" t="s">
        <v>3893</v>
      </c>
      <c r="D45" s="1279" t="s">
        <v>179</v>
      </c>
      <c r="E45" s="1279" t="s">
        <v>1182</v>
      </c>
      <c r="F45" s="1283"/>
      <c r="G45" s="1277" t="s">
        <v>3894</v>
      </c>
      <c r="H45" s="277" t="s">
        <v>3895</v>
      </c>
      <c r="I45" s="311" t="s">
        <v>6505</v>
      </c>
      <c r="J45" s="278" t="s">
        <v>203</v>
      </c>
      <c r="K45" s="277" t="str">
        <f>VLOOKUP(I45,CódigosRetorno!$A$2:$B$2080,2,FALSE)</f>
        <v>El valor ingresado como Código de observación es incorrecto</v>
      </c>
      <c r="L45" s="265"/>
    </row>
    <row r="46" spans="1:12" ht="24" x14ac:dyDescent="0.3">
      <c r="A46" s="210"/>
      <c r="B46" s="1280"/>
      <c r="C46" s="1282"/>
      <c r="D46" s="1280"/>
      <c r="E46" s="1280"/>
      <c r="F46" s="1293"/>
      <c r="G46" s="1278"/>
      <c r="H46" s="299" t="s">
        <v>3527</v>
      </c>
      <c r="I46" s="311" t="s">
        <v>6511</v>
      </c>
      <c r="J46" s="278" t="s">
        <v>203</v>
      </c>
      <c r="K46" s="277" t="str">
        <f>VLOOKUP(I46,CódigosRetorno!$A$2:$B$2080,2,FALSE)</f>
        <v>No se encontro el tag cbc:StatusReasonCode cuando ingresó la Descripción de la observación</v>
      </c>
      <c r="L46" s="265"/>
    </row>
    <row r="47" spans="1:12" ht="36" x14ac:dyDescent="0.3">
      <c r="A47" s="210"/>
      <c r="B47" s="1280"/>
      <c r="C47" s="1282"/>
      <c r="D47" s="1280"/>
      <c r="E47" s="1280"/>
      <c r="F47" s="1293"/>
      <c r="G47" s="1277" t="s">
        <v>3898</v>
      </c>
      <c r="H47" s="277" t="s">
        <v>3899</v>
      </c>
      <c r="I47" s="311" t="s">
        <v>6506</v>
      </c>
      <c r="J47" s="278" t="s">
        <v>203</v>
      </c>
      <c r="K47" s="277" t="str">
        <f>VLOOKUP(I47,CódigosRetorno!$A$2:$B$2080,2,FALSE)</f>
        <v>El XML no contiene el atributo listURI o no existe información del Código de observación</v>
      </c>
      <c r="L47" s="265"/>
    </row>
    <row r="48" spans="1:12" ht="36" x14ac:dyDescent="0.3">
      <c r="A48" s="210"/>
      <c r="B48" s="1281"/>
      <c r="C48" s="1278"/>
      <c r="D48" s="1281"/>
      <c r="E48" s="1281"/>
      <c r="F48" s="1284"/>
      <c r="G48" s="1278"/>
      <c r="H48" s="357" t="s">
        <v>3900</v>
      </c>
      <c r="I48" s="311" t="s">
        <v>6507</v>
      </c>
      <c r="J48" s="278" t="s">
        <v>203</v>
      </c>
      <c r="K48" s="277" t="str">
        <f>VLOOKUP(I48,CódigosRetorno!$A$2:$B$2080,2,FALSE)</f>
        <v>El valor ingresado en el atributo listURI del Código de observación es incorrecto</v>
      </c>
      <c r="L48" s="265"/>
    </row>
    <row r="49" spans="1:12" ht="48" customHeight="1" x14ac:dyDescent="0.3">
      <c r="A49" s="210"/>
      <c r="B49" s="1279">
        <f>B45+1</f>
        <v>15</v>
      </c>
      <c r="C49" s="1277" t="s">
        <v>3901</v>
      </c>
      <c r="D49" s="1279" t="s">
        <v>179</v>
      </c>
      <c r="E49" s="1279" t="s">
        <v>2718</v>
      </c>
      <c r="F49" s="1283"/>
      <c r="G49" s="1277" t="s">
        <v>3902</v>
      </c>
      <c r="H49" s="277" t="s">
        <v>3903</v>
      </c>
      <c r="I49" s="311" t="s">
        <v>6508</v>
      </c>
      <c r="J49" s="278" t="s">
        <v>203</v>
      </c>
      <c r="K49" s="277" t="str">
        <f>VLOOKUP(I49,CódigosRetorno!$A$2:$B$2080,2,FALSE)</f>
        <v>El XML no contiene el tag o no existe información de la Descripción de la observación</v>
      </c>
      <c r="L49" s="265"/>
    </row>
    <row r="50" spans="1:12" ht="36" customHeight="1" x14ac:dyDescent="0.3">
      <c r="A50" s="210"/>
      <c r="B50" s="1280"/>
      <c r="C50" s="1282"/>
      <c r="D50" s="1280"/>
      <c r="E50" s="1280"/>
      <c r="F50" s="1293"/>
      <c r="G50" s="1282"/>
      <c r="H50" s="277" t="s">
        <v>3904</v>
      </c>
      <c r="I50" s="311" t="s">
        <v>6509</v>
      </c>
      <c r="J50" s="278" t="s">
        <v>203</v>
      </c>
      <c r="K50" s="277" t="str">
        <f>VLOOKUP(I50,CódigosRetorno!$A$2:$B$2080,2,FALSE)</f>
        <v>El valor ingresado como Descripción de la observación es incorrecto</v>
      </c>
      <c r="L50" s="265"/>
    </row>
    <row r="51" spans="1:12" ht="24" customHeight="1" x14ac:dyDescent="0.3">
      <c r="A51" s="210"/>
      <c r="B51" s="1280"/>
      <c r="C51" s="1282"/>
      <c r="D51" s="1280"/>
      <c r="E51" s="1280"/>
      <c r="F51" s="1293"/>
      <c r="G51" s="1282"/>
      <c r="H51" s="299" t="s">
        <v>3906</v>
      </c>
      <c r="I51" s="311" t="s">
        <v>6510</v>
      </c>
      <c r="J51" s="278" t="s">
        <v>203</v>
      </c>
      <c r="K51" s="277" t="str">
        <f>VLOOKUP(I51,CódigosRetorno!$A$2:$B$2080,2,FALSE)</f>
        <v>Se ha encontrado mas de una Descripción de la observación, tag cac:Response/cac:Status/cbc:StatusReason</v>
      </c>
      <c r="L51" s="265"/>
    </row>
    <row r="52" spans="1:12" ht="24" x14ac:dyDescent="0.3">
      <c r="A52" s="210"/>
      <c r="B52" s="1279">
        <f>B49+1</f>
        <v>16</v>
      </c>
      <c r="C52" s="1277" t="s">
        <v>785</v>
      </c>
      <c r="D52" s="1279" t="s">
        <v>140</v>
      </c>
      <c r="E52" s="1279" t="s">
        <v>3908</v>
      </c>
      <c r="F52" s="1283" t="s">
        <v>3909</v>
      </c>
      <c r="G52" s="1277" t="s">
        <v>3910</v>
      </c>
      <c r="H52" s="275" t="s">
        <v>3911</v>
      </c>
      <c r="I52" s="311" t="s">
        <v>6512</v>
      </c>
      <c r="J52" s="278" t="s">
        <v>6</v>
      </c>
      <c r="K52" s="277" t="str">
        <f>VLOOKUP(I52,CódigosRetorno!$A$2:$B$2080,2,FALSE)</f>
        <v>El XML contiene mas de un elemento cac:DocumentReference</v>
      </c>
      <c r="L52" s="265"/>
    </row>
    <row r="53" spans="1:12" ht="17.7" customHeight="1" x14ac:dyDescent="0.3">
      <c r="A53" s="210"/>
      <c r="B53" s="1280"/>
      <c r="C53" s="1282"/>
      <c r="D53" s="1280"/>
      <c r="E53" s="1280"/>
      <c r="F53" s="1293"/>
      <c r="G53" s="1282"/>
      <c r="H53" s="275" t="s">
        <v>3912</v>
      </c>
      <c r="I53" s="311" t="s">
        <v>6513</v>
      </c>
      <c r="J53" s="278" t="s">
        <v>6</v>
      </c>
      <c r="K53" s="277" t="str">
        <f>VLOOKUP(I53,CódigosRetorno!$A$2:$B$2080,2,FALSE)</f>
        <v>El XML no contiene informacion en el tag cac:DocumentReference/cbc:ID</v>
      </c>
      <c r="L53" s="265"/>
    </row>
    <row r="54" spans="1:12" ht="36" x14ac:dyDescent="0.3">
      <c r="A54" s="210"/>
      <c r="B54" s="1280"/>
      <c r="C54" s="1282"/>
      <c r="D54" s="1280"/>
      <c r="E54" s="1280"/>
      <c r="F54" s="1293"/>
      <c r="G54" s="1282"/>
      <c r="H54" s="275" t="s">
        <v>3914</v>
      </c>
      <c r="I54" s="311" t="s">
        <v>6544</v>
      </c>
      <c r="J54" s="278" t="s">
        <v>6</v>
      </c>
      <c r="K54" s="277" t="str">
        <f>VLOOKUP(I54,CódigosRetorno!$A$2:$B$2080,2,FALSE)</f>
        <v>ID - El dato ingresado no cumple con el formato R#-fecha-correlativo</v>
      </c>
      <c r="L54" s="265"/>
    </row>
    <row r="55" spans="1:12" ht="24" x14ac:dyDescent="0.3">
      <c r="A55" s="210"/>
      <c r="B55" s="1281"/>
      <c r="C55" s="1278"/>
      <c r="D55" s="1281"/>
      <c r="E55" s="1281"/>
      <c r="F55" s="1284"/>
      <c r="G55" s="1278"/>
      <c r="H55" s="275" t="s">
        <v>3916</v>
      </c>
      <c r="I55" s="311" t="s">
        <v>6514</v>
      </c>
      <c r="J55" s="278" t="s">
        <v>6</v>
      </c>
      <c r="K55" s="277" t="str">
        <f>VLOOKUP(I55,CódigosRetorno!$A$2:$B$2080,2,FALSE)</f>
        <v>El valor ingresado como Serie y número del comprobante no corresponde con el del comprobante</v>
      </c>
      <c r="L55" s="265"/>
    </row>
    <row r="56" spans="1:12" ht="24" x14ac:dyDescent="0.3">
      <c r="A56" s="210"/>
      <c r="B56" s="1279">
        <f>B52+1</f>
        <v>17</v>
      </c>
      <c r="C56" s="1277" t="s">
        <v>3918</v>
      </c>
      <c r="D56" s="1279" t="s">
        <v>140</v>
      </c>
      <c r="E56" s="1279" t="s">
        <v>3810</v>
      </c>
      <c r="F56" s="1283" t="s">
        <v>175</v>
      </c>
      <c r="G56" s="1277" t="s">
        <v>3919</v>
      </c>
      <c r="H56" s="277" t="s">
        <v>3805</v>
      </c>
      <c r="I56" s="311" t="s">
        <v>6515</v>
      </c>
      <c r="J56" s="278" t="s">
        <v>203</v>
      </c>
      <c r="K56" s="277" t="str">
        <f>VLOOKUP(I56,CódigosRetorno!$A$2:$B$2080,2,FALSE)</f>
        <v>El XML no contiene el tag o no existe información de la Fecha de emisión del comprobante</v>
      </c>
      <c r="L56" s="265"/>
    </row>
    <row r="57" spans="1:12" ht="24" x14ac:dyDescent="0.3">
      <c r="A57" s="210"/>
      <c r="B57" s="1280"/>
      <c r="C57" s="1282"/>
      <c r="D57" s="1280"/>
      <c r="E57" s="1280"/>
      <c r="F57" s="1293"/>
      <c r="G57" s="1282"/>
      <c r="H57" s="275" t="s">
        <v>3921</v>
      </c>
      <c r="I57" s="311" t="s">
        <v>5301</v>
      </c>
      <c r="J57" s="278" t="s">
        <v>203</v>
      </c>
      <c r="K57" s="277" t="str">
        <f>VLOOKUP(I57,CódigosRetorno!$A$2:$B$2080,2,FALSE)</f>
        <v>IssueDate - El dato ingresado  no cumple con el patron YYYY-MM-DD</v>
      </c>
      <c r="L57" s="265"/>
    </row>
    <row r="58" spans="1:12" ht="24" x14ac:dyDescent="0.3">
      <c r="A58" s="210"/>
      <c r="B58" s="1281"/>
      <c r="C58" s="1278"/>
      <c r="D58" s="1281"/>
      <c r="E58" s="1281"/>
      <c r="F58" s="1284"/>
      <c r="G58" s="1278"/>
      <c r="H58" s="275" t="s">
        <v>3923</v>
      </c>
      <c r="I58" s="311" t="s">
        <v>6516</v>
      </c>
      <c r="J58" s="278" t="s">
        <v>203</v>
      </c>
      <c r="K58" s="277" t="str">
        <f>VLOOKUP(I58,CódigosRetorno!$A$2:$B$2080,2,FALSE)</f>
        <v>El valor ingresado como Fecha de emisión del comprobante no corresponde con el del comprobante</v>
      </c>
      <c r="L58" s="265"/>
    </row>
    <row r="59" spans="1:12" x14ac:dyDescent="0.3">
      <c r="A59" s="210"/>
      <c r="B59" s="1279">
        <f>B56+1</f>
        <v>18</v>
      </c>
      <c r="C59" s="1277" t="s">
        <v>3925</v>
      </c>
      <c r="D59" s="1279" t="s">
        <v>140</v>
      </c>
      <c r="E59" s="1279" t="s">
        <v>280</v>
      </c>
      <c r="F59" s="1279" t="s">
        <v>3926</v>
      </c>
      <c r="G59" s="1277" t="s">
        <v>3927</v>
      </c>
      <c r="H59" s="277" t="s">
        <v>3805</v>
      </c>
      <c r="I59" s="311" t="s">
        <v>6520</v>
      </c>
      <c r="J59" s="278" t="s">
        <v>203</v>
      </c>
      <c r="K59" s="277" t="str">
        <f>VLOOKUP(I59,CódigosRetorno!$A$2:$B$2080,2,FALSE)</f>
        <v>El XML no contiene el tag o no existe información del Tipo de comprobante</v>
      </c>
      <c r="L59" s="265"/>
    </row>
    <row r="60" spans="1:12" x14ac:dyDescent="0.3">
      <c r="A60" s="210"/>
      <c r="B60" s="1280"/>
      <c r="C60" s="1282"/>
      <c r="D60" s="1280"/>
      <c r="E60" s="1280"/>
      <c r="F60" s="1280"/>
      <c r="G60" s="1282"/>
      <c r="H60" s="275" t="s">
        <v>3829</v>
      </c>
      <c r="I60" s="311" t="s">
        <v>6521</v>
      </c>
      <c r="J60" s="278" t="s">
        <v>203</v>
      </c>
      <c r="K60" s="277" t="str">
        <f>VLOOKUP(I60,CódigosRetorno!$A$2:$B$2080,2,FALSE)</f>
        <v>El valor ingresado como Tipo de comprobante es incorrecto</v>
      </c>
      <c r="L60" s="265"/>
    </row>
    <row r="61" spans="1:12" ht="24" x14ac:dyDescent="0.3">
      <c r="A61" s="210"/>
      <c r="B61" s="1281"/>
      <c r="C61" s="1278"/>
      <c r="D61" s="1281"/>
      <c r="E61" s="1281"/>
      <c r="F61" s="1281"/>
      <c r="G61" s="1278"/>
      <c r="H61" s="275" t="s">
        <v>3923</v>
      </c>
      <c r="I61" s="311" t="s">
        <v>6522</v>
      </c>
      <c r="J61" s="278" t="s">
        <v>203</v>
      </c>
      <c r="K61" s="277" t="str">
        <f>VLOOKUP(I61,CódigosRetorno!$A$2:$B$2080,2,FALSE)</f>
        <v>El valor ingresado como Tipo de comprobante no corresponde con el del comprobante</v>
      </c>
      <c r="L61" s="265"/>
    </row>
    <row r="62" spans="1:12" x14ac:dyDescent="0.3">
      <c r="A62" s="210"/>
      <c r="B62" s="1279">
        <f>B59+1</f>
        <v>19</v>
      </c>
      <c r="C62" s="1277" t="s">
        <v>3931</v>
      </c>
      <c r="D62" s="1279" t="s">
        <v>140</v>
      </c>
      <c r="E62" s="1279"/>
      <c r="F62" s="1283"/>
      <c r="G62" s="1277" t="s">
        <v>3932</v>
      </c>
      <c r="H62" s="277" t="s">
        <v>3805</v>
      </c>
      <c r="I62" s="311" t="s">
        <v>6523</v>
      </c>
      <c r="J62" s="278" t="s">
        <v>203</v>
      </c>
      <c r="K62" s="277" t="str">
        <f>VLOOKUP(I62,CódigosRetorno!$A$2:$B$2080,2,FALSE)</f>
        <v>El XML no contiene el tag o no existe información del Hash del comprobante</v>
      </c>
      <c r="L62" s="265"/>
    </row>
    <row r="63" spans="1:12" ht="36" x14ac:dyDescent="0.3">
      <c r="A63" s="210"/>
      <c r="B63" s="1280"/>
      <c r="C63" s="1282"/>
      <c r="D63" s="1280"/>
      <c r="E63" s="1280"/>
      <c r="F63" s="1293"/>
      <c r="G63" s="1282"/>
      <c r="H63" s="275" t="s">
        <v>3933</v>
      </c>
      <c r="I63" s="311" t="s">
        <v>6524</v>
      </c>
      <c r="J63" s="278" t="s">
        <v>203</v>
      </c>
      <c r="K63" s="277" t="str">
        <f>VLOOKUP(I63,CódigosRetorno!$A$2:$B$2080,2,FALSE)</f>
        <v>El valor ingresado como Hash del comprobante es incorrecto</v>
      </c>
      <c r="L63" s="265"/>
    </row>
    <row r="64" spans="1:12" ht="24" x14ac:dyDescent="0.3">
      <c r="A64" s="210"/>
      <c r="B64" s="1281"/>
      <c r="C64" s="1278"/>
      <c r="D64" s="1281"/>
      <c r="E64" s="1281"/>
      <c r="F64" s="1284"/>
      <c r="G64" s="1278"/>
      <c r="H64" s="275" t="s">
        <v>3923</v>
      </c>
      <c r="I64" s="311" t="s">
        <v>6525</v>
      </c>
      <c r="J64" s="278" t="s">
        <v>203</v>
      </c>
      <c r="K64" s="277" t="str">
        <f>VLOOKUP(I64,CódigosRetorno!$A$2:$B$2080,2,FALSE)</f>
        <v>El valor ingresado como Hash del comprobante no corresponde con el del comprobante</v>
      </c>
      <c r="L64" s="265"/>
    </row>
    <row r="65" spans="1:12" ht="24" x14ac:dyDescent="0.3">
      <c r="A65" s="210"/>
      <c r="B65" s="1279">
        <f>B62+1</f>
        <v>20</v>
      </c>
      <c r="C65" s="1277" t="s">
        <v>3936</v>
      </c>
      <c r="D65" s="1279" t="s">
        <v>140</v>
      </c>
      <c r="E65" s="1279" t="s">
        <v>295</v>
      </c>
      <c r="F65" s="1283"/>
      <c r="G65" s="1277" t="s">
        <v>3937</v>
      </c>
      <c r="H65" s="277" t="s">
        <v>3805</v>
      </c>
      <c r="I65" s="311" t="s">
        <v>6526</v>
      </c>
      <c r="J65" s="278" t="s">
        <v>6</v>
      </c>
      <c r="K65" s="277" t="str">
        <f>VLOOKUP(I65,CódigosRetorno!$A$2:$B$2080,2,FALSE)</f>
        <v>El XML no contiene el tag o no existe información del Número de documento de identificación del emisor</v>
      </c>
      <c r="L65" s="265"/>
    </row>
    <row r="66" spans="1:12" ht="24" x14ac:dyDescent="0.3">
      <c r="A66" s="210"/>
      <c r="B66" s="1280"/>
      <c r="C66" s="1282"/>
      <c r="D66" s="1280"/>
      <c r="E66" s="1280"/>
      <c r="F66" s="1293"/>
      <c r="G66" s="1282"/>
      <c r="H66" s="275" t="s">
        <v>3844</v>
      </c>
      <c r="I66" s="762" t="s">
        <v>6527</v>
      </c>
      <c r="J66" s="278" t="s">
        <v>6</v>
      </c>
      <c r="K66" s="277" t="str">
        <f>VLOOKUP(I66,CódigosRetorno!$A$2:$B$2080,2,FALSE)</f>
        <v>El valor ingresado como Número de documento de identificación del emisor es incorrecto</v>
      </c>
      <c r="L66" s="265"/>
    </row>
    <row r="67" spans="1:12" ht="24" x14ac:dyDescent="0.3">
      <c r="A67" s="210"/>
      <c r="B67" s="1280"/>
      <c r="C67" s="1282"/>
      <c r="D67" s="1280"/>
      <c r="E67" s="1280"/>
      <c r="F67" s="1293"/>
      <c r="G67" s="1282"/>
      <c r="H67" s="275" t="s">
        <v>3916</v>
      </c>
      <c r="I67" s="762" t="s">
        <v>6528</v>
      </c>
      <c r="J67" s="278" t="s">
        <v>6</v>
      </c>
      <c r="K67" s="277" t="str">
        <f>VLOOKUP(I67,CódigosRetorno!$A$2:$B$2080,2,FALSE)</f>
        <v>El valor ingresado como Número de documento de identificación del emisor no corresponde con el del comprobante</v>
      </c>
      <c r="L67" s="265"/>
    </row>
    <row r="68" spans="1:12" ht="60" x14ac:dyDescent="0.3">
      <c r="A68" s="210"/>
      <c r="B68" s="1281"/>
      <c r="C68" s="1278"/>
      <c r="D68" s="1281"/>
      <c r="E68" s="1281"/>
      <c r="F68" s="1284"/>
      <c r="G68" s="1278"/>
      <c r="H68" s="275" t="s">
        <v>3940</v>
      </c>
      <c r="I68" s="763" t="s">
        <v>6540</v>
      </c>
      <c r="J68" s="278" t="s">
        <v>203</v>
      </c>
      <c r="K68" s="277" t="str">
        <f>VLOOKUP(I68,CódigosRetorno!$A$2:$B$2080,2,FALSE)</f>
        <v>El PSE informado no se encuentra vinculado con el  emisor del comprobante en la fecha de comprobación</v>
      </c>
      <c r="L68" s="265"/>
    </row>
    <row r="69" spans="1:12" ht="24" x14ac:dyDescent="0.3">
      <c r="A69" s="210"/>
      <c r="B69" s="1279">
        <f>B65+1</f>
        <v>21</v>
      </c>
      <c r="C69" s="1277" t="s">
        <v>3505</v>
      </c>
      <c r="D69" s="1279" t="s">
        <v>140</v>
      </c>
      <c r="E69" s="1279" t="s">
        <v>192</v>
      </c>
      <c r="F69" s="1283" t="s">
        <v>3870</v>
      </c>
      <c r="G69" s="1277" t="s">
        <v>3941</v>
      </c>
      <c r="H69" s="277" t="s">
        <v>1109</v>
      </c>
      <c r="I69" s="762" t="s">
        <v>6529</v>
      </c>
      <c r="J69" s="278" t="s">
        <v>203</v>
      </c>
      <c r="K69" s="277" t="str">
        <f>VLOOKUP(I69,CódigosRetorno!$A$2:$B$2080,2,FALSE)</f>
        <v>El XML no contiene el atributo o no existe información del Tipo de documento de identidad del emisor</v>
      </c>
      <c r="L69" s="265"/>
    </row>
    <row r="70" spans="1:12" x14ac:dyDescent="0.3">
      <c r="A70" s="210"/>
      <c r="B70" s="1280"/>
      <c r="C70" s="1282"/>
      <c r="D70" s="1280"/>
      <c r="E70" s="1280"/>
      <c r="F70" s="1293"/>
      <c r="G70" s="1282"/>
      <c r="H70" s="277" t="s">
        <v>3943</v>
      </c>
      <c r="I70" s="311" t="s">
        <v>6530</v>
      </c>
      <c r="J70" s="278" t="s">
        <v>203</v>
      </c>
      <c r="K70" s="277" t="str">
        <f>VLOOKUP(I70,CódigosRetorno!$A$2:$B$2080,2,FALSE)</f>
        <v>El valor ingresado como Tipo de documento de identidad del emisor es incorrecto</v>
      </c>
      <c r="L70" s="291"/>
    </row>
    <row r="71" spans="1:12" ht="24" x14ac:dyDescent="0.3">
      <c r="A71" s="210"/>
      <c r="B71" s="1281"/>
      <c r="C71" s="1278"/>
      <c r="D71" s="1281"/>
      <c r="E71" s="1281"/>
      <c r="F71" s="1284"/>
      <c r="G71" s="1278"/>
      <c r="H71" s="275" t="s">
        <v>3923</v>
      </c>
      <c r="I71" s="311" t="s">
        <v>6531</v>
      </c>
      <c r="J71" s="278" t="s">
        <v>203</v>
      </c>
      <c r="K71" s="277" t="str">
        <f>VLOOKUP(I71,CódigosRetorno!$A$2:$B$2080,2,FALSE)</f>
        <v>El valor ingresado como Tipo de documento de identidad del emisor no corresponde con el del comprobante</v>
      </c>
      <c r="L71" s="291"/>
    </row>
    <row r="72" spans="1:12" x14ac:dyDescent="0.3">
      <c r="A72" s="210"/>
      <c r="B72" s="288"/>
      <c r="C72" s="289"/>
      <c r="D72" s="288"/>
      <c r="E72" s="288"/>
      <c r="F72" s="290"/>
      <c r="G72" s="289"/>
      <c r="H72" s="289"/>
      <c r="I72" s="288"/>
      <c r="J72" s="288"/>
      <c r="K72" s="289"/>
      <c r="L72" s="291"/>
    </row>
    <row r="73" spans="1:12" x14ac:dyDescent="0.3">
      <c r="A73" s="210"/>
      <c r="B73" s="214"/>
      <c r="C73" s="215"/>
      <c r="D73" s="212"/>
      <c r="E73" s="212"/>
      <c r="F73" s="212"/>
      <c r="G73" s="212"/>
      <c r="H73" s="212"/>
      <c r="I73" s="213"/>
      <c r="J73" s="213"/>
      <c r="K73" s="261"/>
      <c r="L73" s="210"/>
    </row>
    <row r="74" spans="1:12" x14ac:dyDescent="0.3"/>
    <row r="75" spans="1:12" x14ac:dyDescent="0.3"/>
    <row r="76" spans="1:12" x14ac:dyDescent="0.3"/>
    <row r="77" spans="1:12" x14ac:dyDescent="0.3"/>
    <row r="78" spans="1:12" x14ac:dyDescent="0.3"/>
    <row r="79" spans="1:12" x14ac:dyDescent="0.3"/>
    <row r="80" spans="1:12" x14ac:dyDescent="0.3"/>
    <row r="81" x14ac:dyDescent="0.3"/>
    <row r="82" x14ac:dyDescent="0.3"/>
    <row r="83" x14ac:dyDescent="0.3"/>
    <row r="84" x14ac:dyDescent="0.3"/>
  </sheetData>
  <mergeCells count="135">
    <mergeCell ref="G45:G46"/>
    <mergeCell ref="B49:B51"/>
    <mergeCell ref="C49:C51"/>
    <mergeCell ref="B52:B55"/>
    <mergeCell ref="C52:C55"/>
    <mergeCell ref="D52:D55"/>
    <mergeCell ref="E52:E55"/>
    <mergeCell ref="F52:F55"/>
    <mergeCell ref="G52:G55"/>
    <mergeCell ref="D49:D51"/>
    <mergeCell ref="E49:E51"/>
    <mergeCell ref="G49:G51"/>
    <mergeCell ref="F49:F51"/>
    <mergeCell ref="B45:B48"/>
    <mergeCell ref="C45:C48"/>
    <mergeCell ref="D45:D48"/>
    <mergeCell ref="E45:E48"/>
    <mergeCell ref="F45:F48"/>
    <mergeCell ref="G47:G48"/>
    <mergeCell ref="G43:G44"/>
    <mergeCell ref="E43:E44"/>
    <mergeCell ref="D43:D44"/>
    <mergeCell ref="C43:C44"/>
    <mergeCell ref="B43:B44"/>
    <mergeCell ref="G39:G40"/>
    <mergeCell ref="F39:F40"/>
    <mergeCell ref="B39:B42"/>
    <mergeCell ref="C39:C42"/>
    <mergeCell ref="D39:D42"/>
    <mergeCell ref="E39:E42"/>
    <mergeCell ref="F41:F42"/>
    <mergeCell ref="G41:G42"/>
    <mergeCell ref="F43:F44"/>
    <mergeCell ref="G59:G61"/>
    <mergeCell ref="B56:B58"/>
    <mergeCell ref="C56:C58"/>
    <mergeCell ref="D56:D58"/>
    <mergeCell ref="E56:E58"/>
    <mergeCell ref="F56:F58"/>
    <mergeCell ref="G56:G58"/>
    <mergeCell ref="B59:B61"/>
    <mergeCell ref="C59:C61"/>
    <mergeCell ref="D59:D61"/>
    <mergeCell ref="E59:E61"/>
    <mergeCell ref="F59:F61"/>
    <mergeCell ref="G69:G71"/>
    <mergeCell ref="G65:G68"/>
    <mergeCell ref="B62:B64"/>
    <mergeCell ref="C62:C64"/>
    <mergeCell ref="D62:D64"/>
    <mergeCell ref="E62:E64"/>
    <mergeCell ref="F62:F64"/>
    <mergeCell ref="G62:G64"/>
    <mergeCell ref="B65:B68"/>
    <mergeCell ref="C65:C68"/>
    <mergeCell ref="D65:D68"/>
    <mergeCell ref="E65:E68"/>
    <mergeCell ref="F65:F68"/>
    <mergeCell ref="B28:B32"/>
    <mergeCell ref="C28:C32"/>
    <mergeCell ref="D28:D32"/>
    <mergeCell ref="E28:E32"/>
    <mergeCell ref="F28:F32"/>
    <mergeCell ref="B69:B71"/>
    <mergeCell ref="C69:C71"/>
    <mergeCell ref="D69:D71"/>
    <mergeCell ref="E69:E71"/>
    <mergeCell ref="F69:F71"/>
    <mergeCell ref="E35:E37"/>
    <mergeCell ref="F35:F37"/>
    <mergeCell ref="F9:F10"/>
    <mergeCell ref="G9:G10"/>
    <mergeCell ref="G7:G8"/>
    <mergeCell ref="D7:D8"/>
    <mergeCell ref="E7:E8"/>
    <mergeCell ref="F7:F8"/>
    <mergeCell ref="G33:G34"/>
    <mergeCell ref="F33:F34"/>
    <mergeCell ref="G28:G32"/>
    <mergeCell ref="G11:G12"/>
    <mergeCell ref="D18:D19"/>
    <mergeCell ref="E18:E19"/>
    <mergeCell ref="F18:F19"/>
    <mergeCell ref="G18:G19"/>
    <mergeCell ref="D13:D17"/>
    <mergeCell ref="E13:E17"/>
    <mergeCell ref="F13:F17"/>
    <mergeCell ref="G13:G17"/>
    <mergeCell ref="D11:D12"/>
    <mergeCell ref="E11:E12"/>
    <mergeCell ref="F11:F12"/>
    <mergeCell ref="E33:E34"/>
    <mergeCell ref="C9:C10"/>
    <mergeCell ref="B9:B10"/>
    <mergeCell ref="D9:D10"/>
    <mergeCell ref="E9:E10"/>
    <mergeCell ref="B18:B19"/>
    <mergeCell ref="C18:C19"/>
    <mergeCell ref="B13:B17"/>
    <mergeCell ref="C13:C17"/>
    <mergeCell ref="B11:B12"/>
    <mergeCell ref="C11:C12"/>
    <mergeCell ref="C3:C4"/>
    <mergeCell ref="B5:B6"/>
    <mergeCell ref="C5:C6"/>
    <mergeCell ref="D3:D4"/>
    <mergeCell ref="D5:D6"/>
    <mergeCell ref="E3:E4"/>
    <mergeCell ref="E5:E6"/>
    <mergeCell ref="C7:C8"/>
    <mergeCell ref="B7:B8"/>
    <mergeCell ref="G37:G38"/>
    <mergeCell ref="B33:B38"/>
    <mergeCell ref="C33:C38"/>
    <mergeCell ref="D33:D38"/>
    <mergeCell ref="G35:G36"/>
    <mergeCell ref="F3:F4"/>
    <mergeCell ref="F5:F6"/>
    <mergeCell ref="G3:G4"/>
    <mergeCell ref="G5:G6"/>
    <mergeCell ref="F20:F21"/>
    <mergeCell ref="G20:G21"/>
    <mergeCell ref="C20:C21"/>
    <mergeCell ref="B22:B27"/>
    <mergeCell ref="C22:C27"/>
    <mergeCell ref="D22:D27"/>
    <mergeCell ref="E22:E27"/>
    <mergeCell ref="F22:F27"/>
    <mergeCell ref="G22:G23"/>
    <mergeCell ref="G24:G25"/>
    <mergeCell ref="G26:G27"/>
    <mergeCell ref="B20:B21"/>
    <mergeCell ref="D20:D21"/>
    <mergeCell ref="E20:E21"/>
    <mergeCell ref="B3:B4"/>
  </mergeCells>
  <pageMargins left="0.7" right="0.7" top="0.75" bottom="0.75" header="0.3" footer="0.3"/>
  <pageSetup orientation="portrait" r:id="rId1"/>
  <ignoredErrors>
    <ignoredError sqref="F5 F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L84"/>
  <sheetViews>
    <sheetView topLeftCell="A3" zoomScaleNormal="100" workbookViewId="0">
      <selection activeCell="H7" sqref="H7"/>
    </sheetView>
  </sheetViews>
  <sheetFormatPr baseColWidth="10" defaultColWidth="0" defaultRowHeight="14.4" zeroHeight="1" x14ac:dyDescent="0.3"/>
  <cols>
    <col min="1" max="1" width="2.5546875" customWidth="1"/>
    <col min="2" max="2" width="4.44140625" customWidth="1"/>
    <col min="3" max="3" width="23.44140625" bestFit="1" customWidth="1"/>
    <col min="4" max="5" width="11.21875" customWidth="1"/>
    <col min="6" max="6" width="13.44140625" customWidth="1"/>
    <col min="7" max="7" width="36" customWidth="1"/>
    <col min="8" max="8" width="31.44140625" customWidth="1"/>
    <col min="9" max="9" width="10.44140625" customWidth="1"/>
    <col min="10" max="10" width="8.44140625" customWidth="1"/>
    <col min="11" max="11" width="69.5546875" customWidth="1"/>
    <col min="12" max="12" width="2.5546875" customWidth="1"/>
    <col min="13" max="16384" width="11.5546875" hidden="1"/>
  </cols>
  <sheetData>
    <row r="1" spans="1:12" ht="12" customHeight="1" x14ac:dyDescent="0.3">
      <c r="A1" s="210"/>
      <c r="B1" s="214"/>
      <c r="C1" s="215"/>
      <c r="D1" s="213"/>
      <c r="E1" s="214"/>
      <c r="F1" s="213"/>
      <c r="G1" s="215"/>
      <c r="H1" s="215"/>
      <c r="I1" s="214"/>
      <c r="J1" s="214"/>
      <c r="K1" s="210"/>
      <c r="L1" s="210"/>
    </row>
    <row r="2" spans="1:12" ht="24" customHeight="1" x14ac:dyDescent="0.3">
      <c r="A2" s="210"/>
      <c r="B2" s="74" t="s">
        <v>130</v>
      </c>
      <c r="C2" s="74" t="s">
        <v>55</v>
      </c>
      <c r="D2" s="74" t="s">
        <v>131</v>
      </c>
      <c r="E2" s="74" t="s">
        <v>3796</v>
      </c>
      <c r="F2" s="74" t="s">
        <v>133</v>
      </c>
      <c r="G2" s="74" t="s">
        <v>3797</v>
      </c>
      <c r="H2" s="74" t="s">
        <v>3798</v>
      </c>
      <c r="I2" s="74" t="s">
        <v>3799</v>
      </c>
      <c r="J2" s="74" t="s">
        <v>3800</v>
      </c>
      <c r="K2" s="74" t="s">
        <v>3801</v>
      </c>
      <c r="L2" s="210"/>
    </row>
    <row r="3" spans="1:12" x14ac:dyDescent="0.3">
      <c r="A3" s="211"/>
      <c r="B3" s="1279">
        <v>1</v>
      </c>
      <c r="C3" s="1277" t="s">
        <v>3802</v>
      </c>
      <c r="D3" s="1279" t="s">
        <v>140</v>
      </c>
      <c r="E3" s="1279" t="s">
        <v>338</v>
      </c>
      <c r="F3" s="1279" t="s">
        <v>3803</v>
      </c>
      <c r="G3" s="1277" t="s">
        <v>3804</v>
      </c>
      <c r="H3" s="275" t="s">
        <v>3805</v>
      </c>
      <c r="I3" s="311" t="s">
        <v>145</v>
      </c>
      <c r="J3" s="278" t="s">
        <v>203</v>
      </c>
      <c r="K3" s="277" t="str">
        <f>VLOOKUP(I3,CódigosRetorno!$A$2:$B$2080,2,FALSE)</f>
        <v>El XML no contiene el tag o no existe informacion de UBLVersionID</v>
      </c>
      <c r="L3" s="211"/>
    </row>
    <row r="4" spans="1:12" x14ac:dyDescent="0.3">
      <c r="A4" s="211"/>
      <c r="B4" s="1281"/>
      <c r="C4" s="1278"/>
      <c r="D4" s="1281"/>
      <c r="E4" s="1281"/>
      <c r="F4" s="1281"/>
      <c r="G4" s="1278"/>
      <c r="H4" s="357" t="s">
        <v>3807</v>
      </c>
      <c r="I4" s="311" t="s">
        <v>147</v>
      </c>
      <c r="J4" s="278" t="s">
        <v>203</v>
      </c>
      <c r="K4" s="277" t="str">
        <f>VLOOKUP(I4,CódigosRetorno!$A$2:$B$2080,2,FALSE)</f>
        <v>UBLVersionID - La versión del UBL no es correcta</v>
      </c>
      <c r="L4" s="211"/>
    </row>
    <row r="5" spans="1:12" x14ac:dyDescent="0.3">
      <c r="A5" s="211"/>
      <c r="B5" s="1279">
        <f>B3+1</f>
        <v>2</v>
      </c>
      <c r="C5" s="1277" t="s">
        <v>3809</v>
      </c>
      <c r="D5" s="1279" t="s">
        <v>140</v>
      </c>
      <c r="E5" s="1279" t="s">
        <v>3810</v>
      </c>
      <c r="F5" s="1279" t="s">
        <v>149</v>
      </c>
      <c r="G5" s="1277" t="s">
        <v>3811</v>
      </c>
      <c r="H5" s="275" t="s">
        <v>3805</v>
      </c>
      <c r="I5" s="311" t="s">
        <v>151</v>
      </c>
      <c r="J5" s="278" t="s">
        <v>203</v>
      </c>
      <c r="K5" s="277" t="str">
        <f>VLOOKUP(I5,CódigosRetorno!$A$2:$B$2080,2,FALSE)</f>
        <v>El XML no contiene el tag o no existe informacion de CustomizationID</v>
      </c>
      <c r="L5" s="211"/>
    </row>
    <row r="6" spans="1:12" x14ac:dyDescent="0.3">
      <c r="A6" s="211"/>
      <c r="B6" s="1281"/>
      <c r="C6" s="1278"/>
      <c r="D6" s="1281"/>
      <c r="E6" s="1281"/>
      <c r="F6" s="1281"/>
      <c r="G6" s="1278"/>
      <c r="H6" s="357" t="s">
        <v>3812</v>
      </c>
      <c r="I6" s="311" t="s">
        <v>153</v>
      </c>
      <c r="J6" s="278" t="s">
        <v>203</v>
      </c>
      <c r="K6" s="277" t="str">
        <f>VLOOKUP(I6,CódigosRetorno!$A$2:$B$2080,2,FALSE)</f>
        <v>CustomizationID - La version del documento no es correcta</v>
      </c>
      <c r="L6" s="211"/>
    </row>
    <row r="7" spans="1:12" x14ac:dyDescent="0.3">
      <c r="A7" s="211"/>
      <c r="B7" s="1279">
        <f>B5+1</f>
        <v>3</v>
      </c>
      <c r="C7" s="1277" t="s">
        <v>3814</v>
      </c>
      <c r="D7" s="1279" t="s">
        <v>140</v>
      </c>
      <c r="E7" s="1279" t="s">
        <v>3815</v>
      </c>
      <c r="F7" s="1279"/>
      <c r="G7" s="1277" t="s">
        <v>3816</v>
      </c>
      <c r="H7" s="275" t="s">
        <v>3817</v>
      </c>
      <c r="I7" s="311" t="s">
        <v>4181</v>
      </c>
      <c r="J7" s="278" t="s">
        <v>203</v>
      </c>
      <c r="K7" s="277" t="str">
        <f>VLOOKUP(I7,CódigosRetorno!$A$2:$B$2080,2,FALSE)</f>
        <v>El XML no contiene informacion en el tag ID</v>
      </c>
      <c r="L7" s="211"/>
    </row>
    <row r="8" spans="1:12" ht="24" x14ac:dyDescent="0.3">
      <c r="A8" s="211"/>
      <c r="B8" s="1281"/>
      <c r="C8" s="1278"/>
      <c r="D8" s="1281"/>
      <c r="E8" s="1281"/>
      <c r="F8" s="1281"/>
      <c r="G8" s="1278"/>
      <c r="H8" s="357" t="s">
        <v>3818</v>
      </c>
      <c r="I8" s="311" t="s">
        <v>6469</v>
      </c>
      <c r="J8" s="278" t="s">
        <v>203</v>
      </c>
      <c r="K8" s="277" t="str">
        <f>VLOOKUP(I8,CódigosRetorno!$A$2:$B$2080,2,FALSE)</f>
        <v>ID - No cumple con el formato UUID</v>
      </c>
      <c r="L8" s="211"/>
    </row>
    <row r="9" spans="1:12" ht="36" customHeight="1" x14ac:dyDescent="0.3">
      <c r="A9" s="211"/>
      <c r="B9" s="1279">
        <f>B7+1</f>
        <v>4</v>
      </c>
      <c r="C9" s="1277" t="s">
        <v>3820</v>
      </c>
      <c r="D9" s="1279" t="s">
        <v>140</v>
      </c>
      <c r="E9" s="1279" t="s">
        <v>3810</v>
      </c>
      <c r="F9" s="1279" t="s">
        <v>175</v>
      </c>
      <c r="G9" s="1277" t="s">
        <v>3821</v>
      </c>
      <c r="H9" s="275" t="s">
        <v>3822</v>
      </c>
      <c r="I9" s="311" t="s">
        <v>5301</v>
      </c>
      <c r="J9" s="278" t="s">
        <v>203</v>
      </c>
      <c r="K9" s="277" t="str">
        <f>VLOOKUP(I9,CódigosRetorno!$A$2:$B$2080,2,FALSE)</f>
        <v>IssueDate - El dato ingresado  no cumple con el patron YYYY-MM-DD</v>
      </c>
      <c r="L9" s="211"/>
    </row>
    <row r="10" spans="1:12" ht="24" x14ac:dyDescent="0.3">
      <c r="A10" s="211"/>
      <c r="B10" s="1280"/>
      <c r="C10" s="1282"/>
      <c r="D10" s="1280"/>
      <c r="E10" s="1280"/>
      <c r="F10" s="1280"/>
      <c r="G10" s="1282"/>
      <c r="H10" s="276" t="s">
        <v>3823</v>
      </c>
      <c r="I10" s="311" t="s">
        <v>3948</v>
      </c>
      <c r="J10" s="278" t="s">
        <v>203</v>
      </c>
      <c r="K10" s="277" t="str">
        <f>VLOOKUP(I10,CódigosRetorno!$A$2:$B$2080,2,FALSE)</f>
        <v>La fecha de recepcion del comprobante por OSE, no debe de ser mayor a la fecha de recepcion de SUNAT</v>
      </c>
      <c r="L10" s="211"/>
    </row>
    <row r="11" spans="1:12" ht="96" x14ac:dyDescent="0.3">
      <c r="A11" s="211"/>
      <c r="B11" s="1280"/>
      <c r="C11" s="1282"/>
      <c r="D11" s="1280"/>
      <c r="E11" s="1280"/>
      <c r="F11" s="1280"/>
      <c r="G11" s="1282"/>
      <c r="H11" s="963" t="s">
        <v>9733</v>
      </c>
      <c r="I11" s="964" t="s">
        <v>3949</v>
      </c>
      <c r="J11" s="965" t="s">
        <v>203</v>
      </c>
      <c r="K11" s="277" t="str">
        <f>VLOOKUP(I11,CódigosRetorno!$A$2:$B$2080,2,FALSE)</f>
        <v>La fecha de recepción del comprobante por OSE debe ser mayor a la fecha de emisión del comprobante enviado</v>
      </c>
      <c r="L11" s="211"/>
    </row>
    <row r="12" spans="1:12" ht="108" x14ac:dyDescent="0.3">
      <c r="A12" s="211"/>
      <c r="B12" s="1280"/>
      <c r="C12" s="1282"/>
      <c r="D12" s="1280"/>
      <c r="E12" s="1280"/>
      <c r="F12" s="1280"/>
      <c r="G12" s="1282"/>
      <c r="H12" s="966" t="s">
        <v>9734</v>
      </c>
      <c r="I12" s="964" t="s">
        <v>3950</v>
      </c>
      <c r="J12" s="965" t="s">
        <v>203</v>
      </c>
      <c r="K12" s="277" t="str">
        <f>VLOOKUP(I12,CódigosRetorno!$A$2:$B$2080,2,FALSE)</f>
        <v>El comprobante ha sido presentado fuera de plazo</v>
      </c>
      <c r="L12" s="211"/>
    </row>
    <row r="13" spans="1:12" ht="64.95" customHeight="1" x14ac:dyDescent="0.3">
      <c r="A13" s="211"/>
      <c r="B13" s="1280"/>
      <c r="C13" s="1282"/>
      <c r="D13" s="1280"/>
      <c r="E13" s="1280"/>
      <c r="F13" s="1280"/>
      <c r="G13" s="1282"/>
      <c r="H13" s="276" t="s">
        <v>3951</v>
      </c>
      <c r="I13" s="311" t="s">
        <v>3950</v>
      </c>
      <c r="J13" s="278" t="s">
        <v>203</v>
      </c>
      <c r="K13" s="277" t="str">
        <f>VLOOKUP(I13,CódigosRetorno!$A$2:$B$2080,2,FALSE)</f>
        <v>El comprobante ha sido presentado fuera de plazo</v>
      </c>
      <c r="L13" s="211"/>
    </row>
    <row r="14" spans="1:12" ht="182.7" customHeight="1" x14ac:dyDescent="0.3">
      <c r="A14" s="211"/>
      <c r="B14" s="1280"/>
      <c r="C14" s="1282"/>
      <c r="D14" s="1280"/>
      <c r="E14" s="1280"/>
      <c r="F14" s="1280"/>
      <c r="G14" s="1282"/>
      <c r="H14" s="276" t="s">
        <v>3952</v>
      </c>
      <c r="I14" s="311" t="s">
        <v>3950</v>
      </c>
      <c r="J14" s="278" t="s">
        <v>203</v>
      </c>
      <c r="K14" s="277" t="str">
        <f>VLOOKUP(I14,CódigosRetorno!$A$2:$B$2080,2,FALSE)</f>
        <v>El comprobante ha sido presentado fuera de plazo</v>
      </c>
      <c r="L14" s="211"/>
    </row>
    <row r="15" spans="1:12" x14ac:dyDescent="0.3">
      <c r="A15" s="211"/>
      <c r="B15" s="1279">
        <f>B9+1</f>
        <v>5</v>
      </c>
      <c r="C15" s="1277" t="s">
        <v>3824</v>
      </c>
      <c r="D15" s="278" t="s">
        <v>140</v>
      </c>
      <c r="E15" s="1279" t="s">
        <v>3825</v>
      </c>
      <c r="F15" s="1279" t="s">
        <v>3826</v>
      </c>
      <c r="G15" s="1277" t="s">
        <v>3827</v>
      </c>
      <c r="H15" s="275" t="s">
        <v>3527</v>
      </c>
      <c r="I15" s="311" t="s">
        <v>6471</v>
      </c>
      <c r="J15" s="278" t="s">
        <v>203</v>
      </c>
      <c r="K15" s="277" t="str">
        <f>VLOOKUP(I15,CódigosRetorno!$A$2:$B$2080,2,FALSE)</f>
        <v>El XML no contiene el tag IssueTime</v>
      </c>
      <c r="L15" s="211"/>
    </row>
    <row r="16" spans="1:12" x14ac:dyDescent="0.3">
      <c r="A16" s="211"/>
      <c r="B16" s="1281"/>
      <c r="C16" s="1278"/>
      <c r="D16" s="278"/>
      <c r="E16" s="1281"/>
      <c r="F16" s="1281"/>
      <c r="G16" s="1278"/>
      <c r="H16" s="275" t="s">
        <v>3829</v>
      </c>
      <c r="I16" s="311" t="s">
        <v>6472</v>
      </c>
      <c r="J16" s="278" t="s">
        <v>203</v>
      </c>
      <c r="K16" s="277" t="str">
        <f>VLOOKUP(I16,CódigosRetorno!$A$2:$B$2080,2,FALSE)</f>
        <v>IssueTime - El dato ingresado  no cumple con el patrón hh:mm:ss.sssss</v>
      </c>
      <c r="L16" s="211"/>
    </row>
    <row r="17" spans="1:12" x14ac:dyDescent="0.3">
      <c r="A17" s="211"/>
      <c r="B17" s="1279">
        <f>B15+1</f>
        <v>6</v>
      </c>
      <c r="C17" s="1277" t="s">
        <v>3830</v>
      </c>
      <c r="D17" s="1279" t="s">
        <v>140</v>
      </c>
      <c r="E17" s="1279" t="s">
        <v>3810</v>
      </c>
      <c r="F17" s="1279" t="s">
        <v>175</v>
      </c>
      <c r="G17" s="1277" t="s">
        <v>3831</v>
      </c>
      <c r="H17" s="275" t="s">
        <v>3527</v>
      </c>
      <c r="I17" s="311" t="s">
        <v>6473</v>
      </c>
      <c r="J17" s="278" t="s">
        <v>6</v>
      </c>
      <c r="K17" s="277" t="str">
        <f>VLOOKUP(I17,CódigosRetorno!$A$2:$B$2080,2,FALSE)</f>
        <v>El XML no contiene el tag ResponseDate</v>
      </c>
      <c r="L17" s="211"/>
    </row>
    <row r="18" spans="1:12" x14ac:dyDescent="0.3">
      <c r="A18" s="211"/>
      <c r="B18" s="1280"/>
      <c r="C18" s="1282"/>
      <c r="D18" s="1280"/>
      <c r="E18" s="1280"/>
      <c r="F18" s="1280"/>
      <c r="G18" s="1282"/>
      <c r="H18" s="275" t="s">
        <v>3829</v>
      </c>
      <c r="I18" s="311" t="s">
        <v>6474</v>
      </c>
      <c r="J18" s="278" t="s">
        <v>6</v>
      </c>
      <c r="K18" s="277" t="str">
        <f>VLOOKUP(I18,CódigosRetorno!$A$2:$B$2080,2,FALSE)</f>
        <v>ResponseDate - El dato ingresado  no cumple con el patrón YYYY-MM-DD</v>
      </c>
      <c r="L18" s="211"/>
    </row>
    <row r="19" spans="1:12" ht="24" x14ac:dyDescent="0.3">
      <c r="A19" s="211"/>
      <c r="B19" s="1280"/>
      <c r="C19" s="1282"/>
      <c r="D19" s="1280"/>
      <c r="E19" s="1280"/>
      <c r="F19" s="1280"/>
      <c r="G19" s="1282"/>
      <c r="H19" s="276" t="s">
        <v>3834</v>
      </c>
      <c r="I19" s="311" t="s">
        <v>6475</v>
      </c>
      <c r="J19" s="278" t="s">
        <v>203</v>
      </c>
      <c r="K19" s="277" t="str">
        <f>VLOOKUP(I19,CódigosRetorno!$A$2:$B$2080,2,FALSE)</f>
        <v>La fecha de recepcion del comprobante por OSE, no debe de ser mayor a la fecha de comprobacion del OSE</v>
      </c>
      <c r="L19" s="211"/>
    </row>
    <row r="20" spans="1:12" ht="24" x14ac:dyDescent="0.3">
      <c r="A20" s="211"/>
      <c r="B20" s="1280"/>
      <c r="C20" s="1282"/>
      <c r="D20" s="1280"/>
      <c r="E20" s="1280"/>
      <c r="F20" s="1280"/>
      <c r="G20" s="1282"/>
      <c r="H20" s="276" t="s">
        <v>3835</v>
      </c>
      <c r="I20" s="311" t="s">
        <v>6477</v>
      </c>
      <c r="J20" s="278" t="s">
        <v>203</v>
      </c>
      <c r="K20" s="277" t="str">
        <f>VLOOKUP(I20,CódigosRetorno!$A$2:$B$2080,2,FALSE)</f>
        <v>La fecha de comprobacion del comprobante en OSE no puede ser mayor a la fecha de recepcion en SUNAT</v>
      </c>
      <c r="L20" s="211"/>
    </row>
    <row r="21" spans="1:12" ht="72" x14ac:dyDescent="0.3">
      <c r="A21" s="211"/>
      <c r="B21" s="1281"/>
      <c r="C21" s="1278"/>
      <c r="D21" s="1281"/>
      <c r="E21" s="1281"/>
      <c r="F21" s="1281"/>
      <c r="G21" s="1278"/>
      <c r="H21" s="277" t="s">
        <v>3836</v>
      </c>
      <c r="I21" s="311" t="s">
        <v>7599</v>
      </c>
      <c r="J21" s="278" t="s">
        <v>203</v>
      </c>
      <c r="K21" s="148" t="str">
        <f>VLOOKUP(I21,CódigosRetorno!$A$2:$B$2080,2,FALSE)</f>
        <v>La fecha de recepción en SUNAT es mayor a 1 hora(s) respecto a la fecha de comprobación por OSE</v>
      </c>
      <c r="L21" s="211"/>
    </row>
    <row r="22" spans="1:12" x14ac:dyDescent="0.3">
      <c r="A22" s="211"/>
      <c r="B22" s="1279">
        <f>B17+1</f>
        <v>7</v>
      </c>
      <c r="C22" s="1277" t="s">
        <v>3838</v>
      </c>
      <c r="D22" s="1279" t="s">
        <v>140</v>
      </c>
      <c r="E22" s="1279" t="s">
        <v>3825</v>
      </c>
      <c r="F22" s="1279" t="s">
        <v>3826</v>
      </c>
      <c r="G22" s="1277" t="s">
        <v>3839</v>
      </c>
      <c r="H22" s="275" t="s">
        <v>3527</v>
      </c>
      <c r="I22" s="311" t="s">
        <v>6479</v>
      </c>
      <c r="J22" s="278" t="s">
        <v>203</v>
      </c>
      <c r="K22" s="277" t="str">
        <f>VLOOKUP(I22,CódigosRetorno!$A$2:$B$2080,2,FALSE)</f>
        <v>El XML no contiene el tag ResponseTime</v>
      </c>
      <c r="L22" s="211"/>
    </row>
    <row r="23" spans="1:12" x14ac:dyDescent="0.3">
      <c r="A23" s="211"/>
      <c r="B23" s="1281"/>
      <c r="C23" s="1278"/>
      <c r="D23" s="1281"/>
      <c r="E23" s="1281"/>
      <c r="F23" s="1281"/>
      <c r="G23" s="1278"/>
      <c r="H23" s="275" t="s">
        <v>3829</v>
      </c>
      <c r="I23" s="311" t="s">
        <v>6480</v>
      </c>
      <c r="J23" s="278" t="s">
        <v>203</v>
      </c>
      <c r="K23" s="277" t="str">
        <f>VLOOKUP(I23,CódigosRetorno!$A$2:$B$2080,2,FALSE)</f>
        <v>ResponseTime - El dato ingresado  no cumple con el patrón hh:mm:ss.sssss</v>
      </c>
      <c r="L23" s="211"/>
    </row>
    <row r="24" spans="1:12" ht="24" x14ac:dyDescent="0.3">
      <c r="A24" s="211"/>
      <c r="B24" s="1279">
        <f>B22+1</f>
        <v>8</v>
      </c>
      <c r="C24" s="1277" t="s">
        <v>3841</v>
      </c>
      <c r="D24" s="1279" t="s">
        <v>140</v>
      </c>
      <c r="E24" s="1279" t="s">
        <v>295</v>
      </c>
      <c r="F24" s="1279"/>
      <c r="G24" s="1277" t="s">
        <v>3842</v>
      </c>
      <c r="H24" s="275" t="s">
        <v>3805</v>
      </c>
      <c r="I24" s="311" t="s">
        <v>6481</v>
      </c>
      <c r="J24" s="278" t="s">
        <v>203</v>
      </c>
      <c r="K24" s="277" t="str">
        <f>VLOOKUP(I24,CódigosRetorno!$A$2:$B$2080,2,FALSE)</f>
        <v>El XML no contiene el tag o no existe información del Número de documento de identificación del que envía el CPE (emisor o PSE)</v>
      </c>
      <c r="L24" s="211"/>
    </row>
    <row r="25" spans="1:12" ht="24" x14ac:dyDescent="0.3">
      <c r="A25" s="211"/>
      <c r="B25" s="1280"/>
      <c r="C25" s="1282"/>
      <c r="D25" s="1280"/>
      <c r="E25" s="1280"/>
      <c r="F25" s="1280"/>
      <c r="G25" s="1282"/>
      <c r="H25" s="277" t="s">
        <v>3844</v>
      </c>
      <c r="I25" s="311" t="s">
        <v>6482</v>
      </c>
      <c r="J25" s="278" t="s">
        <v>203</v>
      </c>
      <c r="K25" s="277" t="str">
        <f>VLOOKUP(I25,CódigosRetorno!$A$2:$B$2080,2,FALSE)</f>
        <v>El valor ingresado como Número de documento de identificación del que envía el CPE (emisor o PSE) es incorrecto</v>
      </c>
      <c r="L25" s="211"/>
    </row>
    <row r="26" spans="1:12" ht="24" x14ac:dyDescent="0.3">
      <c r="A26" s="211"/>
      <c r="B26" s="1279">
        <f>B24+1</f>
        <v>9</v>
      </c>
      <c r="C26" s="1277" t="s">
        <v>3846</v>
      </c>
      <c r="D26" s="1279" t="s">
        <v>140</v>
      </c>
      <c r="E26" s="1279" t="s">
        <v>192</v>
      </c>
      <c r="F26" s="1279" t="s">
        <v>3870</v>
      </c>
      <c r="G26" s="1277" t="s">
        <v>3847</v>
      </c>
      <c r="H26" s="275" t="s">
        <v>3848</v>
      </c>
      <c r="I26" s="311" t="s">
        <v>6483</v>
      </c>
      <c r="J26" s="278" t="s">
        <v>203</v>
      </c>
      <c r="K26" s="277" t="str">
        <f>VLOOKUP(I26,CódigosRetorno!$A$2:$B$2080,2,FALSE)</f>
        <v>El XML no contiene el atributo schemeID o no existe información del Tipo de documento de identidad del que envía el CPE (emisor o PSE)</v>
      </c>
      <c r="L26" s="211"/>
    </row>
    <row r="27" spans="1:12" ht="24" x14ac:dyDescent="0.3">
      <c r="A27" s="211"/>
      <c r="B27" s="1280"/>
      <c r="C27" s="1282"/>
      <c r="D27" s="1280"/>
      <c r="E27" s="1281"/>
      <c r="F27" s="1281"/>
      <c r="G27" s="1278"/>
      <c r="H27" s="276" t="s">
        <v>3850</v>
      </c>
      <c r="I27" s="311" t="s">
        <v>6484</v>
      </c>
      <c r="J27" s="278" t="s">
        <v>203</v>
      </c>
      <c r="K27" s="277" t="str">
        <f>VLOOKUP(I27,CódigosRetorno!$A$2:$B$2080,2,FALSE)</f>
        <v>El valor ingresado como Tipo de documento de identidad del que envía el CPE (emisor o PSE) es incorrecto</v>
      </c>
      <c r="L27" s="211"/>
    </row>
    <row r="28" spans="1:12" ht="24" x14ac:dyDescent="0.3">
      <c r="A28" s="211"/>
      <c r="B28" s="1280"/>
      <c r="C28" s="1282"/>
      <c r="D28" s="1280"/>
      <c r="E28" s="1279"/>
      <c r="F28" s="1279"/>
      <c r="G28" s="1277" t="s">
        <v>3852</v>
      </c>
      <c r="H28" s="275" t="s">
        <v>1109</v>
      </c>
      <c r="I28" s="311" t="s">
        <v>6485</v>
      </c>
      <c r="J28" s="278" t="s">
        <v>203</v>
      </c>
      <c r="K28" s="277" t="str">
        <f>VLOOKUP(I28,CódigosRetorno!$A$2:$B$2080,2,FALSE)</f>
        <v>El XML no contiene el atributo schemeAgencyName o no existe información del Tipo de documento de identidad del que envía el CPE (emisor o PSE)</v>
      </c>
      <c r="L28" s="211"/>
    </row>
    <row r="29" spans="1:12" ht="24" x14ac:dyDescent="0.3">
      <c r="A29" s="211"/>
      <c r="B29" s="1280"/>
      <c r="C29" s="1282"/>
      <c r="D29" s="1280"/>
      <c r="E29" s="1281"/>
      <c r="F29" s="1281"/>
      <c r="G29" s="1278"/>
      <c r="H29" s="357" t="s">
        <v>3854</v>
      </c>
      <c r="I29" s="311" t="s">
        <v>6486</v>
      </c>
      <c r="J29" s="278" t="s">
        <v>203</v>
      </c>
      <c r="K29" s="277" t="str">
        <f>VLOOKUP(I29,CódigosRetorno!$A$2:$B$2080,2,FALSE)</f>
        <v>El valor ingresado en el atributo schemeAgencyName del Tipo de documento de identidad del que envía el CPE (emisor o PSE) es incorrecto</v>
      </c>
      <c r="L29" s="211"/>
    </row>
    <row r="30" spans="1:12" ht="24" customHeight="1" x14ac:dyDescent="0.3">
      <c r="A30" s="211"/>
      <c r="B30" s="1280"/>
      <c r="C30" s="1282"/>
      <c r="D30" s="1280"/>
      <c r="E30" s="1279"/>
      <c r="F30" s="1279"/>
      <c r="G30" s="1277" t="s">
        <v>3856</v>
      </c>
      <c r="H30" s="275" t="s">
        <v>1109</v>
      </c>
      <c r="I30" s="311" t="s">
        <v>6487</v>
      </c>
      <c r="J30" s="278" t="s">
        <v>203</v>
      </c>
      <c r="K30" s="277" t="str">
        <f>VLOOKUP(I30,CódigosRetorno!$A$2:$B$2080,2,FALSE)</f>
        <v>El XML no contiene el atributo schemeURI o no existe información del Tipo de documento de identidad del que envía el CPE (emisor o PSE)</v>
      </c>
      <c r="L30" s="211"/>
    </row>
    <row r="31" spans="1:12" ht="36" x14ac:dyDescent="0.3">
      <c r="A31" s="211"/>
      <c r="B31" s="1281"/>
      <c r="C31" s="1278"/>
      <c r="D31" s="1281"/>
      <c r="E31" s="1281"/>
      <c r="F31" s="1281"/>
      <c r="G31" s="1278"/>
      <c r="H31" s="357" t="s">
        <v>3858</v>
      </c>
      <c r="I31" s="311" t="s">
        <v>6488</v>
      </c>
      <c r="J31" s="278" t="s">
        <v>203</v>
      </c>
      <c r="K31" s="277" t="str">
        <f>VLOOKUP(I31,CódigosRetorno!$A$2:$B$2080,2,FALSE)</f>
        <v>El valor ingresado en el atributo schemeURI del Tipo de documento de identidad del que envía el CPE (emisor o PSE) es incorrecto</v>
      </c>
      <c r="L31" s="211"/>
    </row>
    <row r="32" spans="1:12" ht="24" x14ac:dyDescent="0.3">
      <c r="A32" s="211"/>
      <c r="B32" s="1279">
        <f>B26+1</f>
        <v>10</v>
      </c>
      <c r="C32" s="1277" t="s">
        <v>3860</v>
      </c>
      <c r="D32" s="1279" t="s">
        <v>140</v>
      </c>
      <c r="E32" s="1279" t="s">
        <v>410</v>
      </c>
      <c r="F32" s="1279"/>
      <c r="G32" s="1277" t="s">
        <v>3861</v>
      </c>
      <c r="H32" s="277" t="s">
        <v>3805</v>
      </c>
      <c r="I32" s="311" t="s">
        <v>6489</v>
      </c>
      <c r="J32" s="278" t="s">
        <v>6</v>
      </c>
      <c r="K32" s="277" t="str">
        <f>VLOOKUP(I32,CódigosRetorno!$A$2:$B$2080,2,FALSE)</f>
        <v>El XML no contiene el tag o no existe información del Número de documento de identificación del OSE</v>
      </c>
      <c r="L32" s="211"/>
    </row>
    <row r="33" spans="1:12" ht="24" x14ac:dyDescent="0.3">
      <c r="A33" s="211"/>
      <c r="B33" s="1280"/>
      <c r="C33" s="1282"/>
      <c r="D33" s="1280"/>
      <c r="E33" s="1280"/>
      <c r="F33" s="1280"/>
      <c r="G33" s="1282"/>
      <c r="H33" s="299" t="s">
        <v>3862</v>
      </c>
      <c r="I33" s="311" t="s">
        <v>6490</v>
      </c>
      <c r="J33" s="278" t="s">
        <v>6</v>
      </c>
      <c r="K33" s="277" t="str">
        <f>VLOOKUP(I33,CódigosRetorno!$A$2:$B$2080,2,FALSE)</f>
        <v>El valor ingresado como Número de documento de identificación del OSE es incorrecto</v>
      </c>
      <c r="L33" s="211"/>
    </row>
    <row r="34" spans="1:12" ht="24" x14ac:dyDescent="0.3">
      <c r="A34" s="211"/>
      <c r="B34" s="1280"/>
      <c r="C34" s="1282"/>
      <c r="D34" s="1280"/>
      <c r="E34" s="1280"/>
      <c r="F34" s="1280"/>
      <c r="G34" s="1282"/>
      <c r="H34" s="299" t="s">
        <v>3864</v>
      </c>
      <c r="I34" s="311" t="s">
        <v>6491</v>
      </c>
      <c r="J34" s="278" t="s">
        <v>203</v>
      </c>
      <c r="K34" s="277" t="str">
        <f>VLOOKUP(I34,CódigosRetorno!$A$2:$B$2080,2,FALSE)</f>
        <v>El certificado digital con el que se firma el CDR OSE no corresponde con el RUC del OSE informado</v>
      </c>
      <c r="L34" s="211"/>
    </row>
    <row r="35" spans="1:12" ht="24" x14ac:dyDescent="0.3">
      <c r="A35" s="211"/>
      <c r="B35" s="1280"/>
      <c r="C35" s="1282"/>
      <c r="D35" s="1280"/>
      <c r="E35" s="1280"/>
      <c r="F35" s="1280"/>
      <c r="G35" s="1282"/>
      <c r="H35" s="299" t="s">
        <v>3866</v>
      </c>
      <c r="I35" s="311" t="s">
        <v>6492</v>
      </c>
      <c r="J35" s="278" t="s">
        <v>6</v>
      </c>
      <c r="K35" s="277" t="str">
        <f>VLOOKUP(I35,CódigosRetorno!$A$2:$B$2080,2,FALSE)</f>
        <v>El Número de documento de identificación del OSE informado no esta registrado en el padron.</v>
      </c>
      <c r="L35" s="211"/>
    </row>
    <row r="36" spans="1:12" ht="72" x14ac:dyDescent="0.3">
      <c r="A36" s="211"/>
      <c r="B36" s="1281"/>
      <c r="C36" s="1278"/>
      <c r="D36" s="1281"/>
      <c r="E36" s="1281"/>
      <c r="F36" s="1281"/>
      <c r="G36" s="1278"/>
      <c r="H36" s="299" t="s">
        <v>3868</v>
      </c>
      <c r="I36" s="311" t="s">
        <v>6542</v>
      </c>
      <c r="J36" s="278" t="s">
        <v>203</v>
      </c>
      <c r="K36" s="277" t="str">
        <f>VLOOKUP(I36,CódigosRetorno!$A$2:$B$2080,2,FALSE)</f>
        <v>El Número de documento de identificación del OSE informado no se encuentra vinculado al emisor del comprobante en la fecha de recepcion en SUNAT</v>
      </c>
      <c r="L36" s="211"/>
    </row>
    <row r="37" spans="1:12" ht="24" x14ac:dyDescent="0.3">
      <c r="A37" s="211"/>
      <c r="B37" s="1279">
        <f>B32+1</f>
        <v>11</v>
      </c>
      <c r="C37" s="1277" t="s">
        <v>3869</v>
      </c>
      <c r="D37" s="1279" t="s">
        <v>140</v>
      </c>
      <c r="E37" s="1279" t="s">
        <v>192</v>
      </c>
      <c r="F37" s="1279" t="s">
        <v>3870</v>
      </c>
      <c r="G37" s="1277" t="s">
        <v>3871</v>
      </c>
      <c r="H37" s="275" t="s">
        <v>3872</v>
      </c>
      <c r="I37" s="311" t="s">
        <v>6493</v>
      </c>
      <c r="J37" s="278" t="s">
        <v>203</v>
      </c>
      <c r="K37" s="277" t="str">
        <f>VLOOKUP(I37,CódigosRetorno!$A$2:$B$2080,2,FALSE)</f>
        <v>El XML no contiene el atributo schemeID o no existe información del Tipo de documento de identidad del OSE</v>
      </c>
      <c r="L37" s="211"/>
    </row>
    <row r="38" spans="1:12" ht="24" x14ac:dyDescent="0.3">
      <c r="A38" s="211"/>
      <c r="B38" s="1280"/>
      <c r="C38" s="1282"/>
      <c r="D38" s="1280"/>
      <c r="E38" s="1281"/>
      <c r="F38" s="1281"/>
      <c r="G38" s="1278"/>
      <c r="H38" s="276" t="s">
        <v>3850</v>
      </c>
      <c r="I38" s="311" t="s">
        <v>6494</v>
      </c>
      <c r="J38" s="278" t="s">
        <v>203</v>
      </c>
      <c r="K38" s="277" t="str">
        <f>VLOOKUP(I38,CódigosRetorno!$A$2:$B$2080,2,FALSE)</f>
        <v>El valor ingresado como Tipo de documento de identidad del OSE es incorrecto</v>
      </c>
      <c r="L38" s="211"/>
    </row>
    <row r="39" spans="1:12" ht="24" x14ac:dyDescent="0.3">
      <c r="A39" s="211"/>
      <c r="B39" s="1280"/>
      <c r="C39" s="1282"/>
      <c r="D39" s="1280"/>
      <c r="E39" s="1279"/>
      <c r="F39" s="1279"/>
      <c r="G39" s="1277" t="s">
        <v>3875</v>
      </c>
      <c r="H39" s="275" t="s">
        <v>1109</v>
      </c>
      <c r="I39" s="311" t="s">
        <v>6495</v>
      </c>
      <c r="J39" s="278" t="s">
        <v>203</v>
      </c>
      <c r="K39" s="277" t="str">
        <f>VLOOKUP(I39,CódigosRetorno!$A$2:$B$2080,2,FALSE)</f>
        <v>El XML no contiene el atributo schemeAgencyName o no existe información del Tipo de documento de identidad del OSE</v>
      </c>
      <c r="L39" s="211"/>
    </row>
    <row r="40" spans="1:12" ht="24" x14ac:dyDescent="0.3">
      <c r="A40" s="211"/>
      <c r="B40" s="1280"/>
      <c r="C40" s="1282"/>
      <c r="D40" s="1280"/>
      <c r="E40" s="1281"/>
      <c r="F40" s="1281"/>
      <c r="G40" s="1278"/>
      <c r="H40" s="357" t="s">
        <v>3854</v>
      </c>
      <c r="I40" s="311" t="s">
        <v>6496</v>
      </c>
      <c r="J40" s="278" t="s">
        <v>203</v>
      </c>
      <c r="K40" s="277" t="str">
        <f>VLOOKUP(I40,CódigosRetorno!$A$2:$B$2080,2,FALSE)</f>
        <v>El valor ingresado en el atributo schemeAgencyName del Tipo de documento de identidad del OSE es incorrecto</v>
      </c>
      <c r="L40" s="211"/>
    </row>
    <row r="41" spans="1:12" ht="24" customHeight="1" x14ac:dyDescent="0.3">
      <c r="A41" s="211"/>
      <c r="B41" s="1280"/>
      <c r="C41" s="1282"/>
      <c r="D41" s="1280"/>
      <c r="E41" s="1279"/>
      <c r="F41" s="1279"/>
      <c r="G41" s="1277" t="s">
        <v>3878</v>
      </c>
      <c r="H41" s="275" t="s">
        <v>1109</v>
      </c>
      <c r="I41" s="311" t="s">
        <v>6497</v>
      </c>
      <c r="J41" s="278" t="s">
        <v>203</v>
      </c>
      <c r="K41" s="277" t="str">
        <f>VLOOKUP(I41,CódigosRetorno!$A$2:$B$2080,2,FALSE)</f>
        <v>El XML no contiene el atributo schemeURI o no existe información del Tipo de documento de identidad del OSE</v>
      </c>
      <c r="L41" s="211"/>
    </row>
    <row r="42" spans="1:12" ht="36" x14ac:dyDescent="0.3">
      <c r="A42" s="211"/>
      <c r="B42" s="1281"/>
      <c r="C42" s="1278"/>
      <c r="D42" s="1281"/>
      <c r="E42" s="1281"/>
      <c r="F42" s="1281"/>
      <c r="G42" s="1278"/>
      <c r="H42" s="357" t="s">
        <v>3858</v>
      </c>
      <c r="I42" s="311" t="s">
        <v>6498</v>
      </c>
      <c r="J42" s="278" t="s">
        <v>203</v>
      </c>
      <c r="K42" s="277" t="str">
        <f>VLOOKUP(I42,CódigosRetorno!$A$2:$B$2080,2,FALSE)</f>
        <v>El valor ingresado en el atributo schemeURI del Tipo de documento de identidad del OSE es incorrecto</v>
      </c>
      <c r="L42" s="211"/>
    </row>
    <row r="43" spans="1:12" x14ac:dyDescent="0.3">
      <c r="A43" s="211"/>
      <c r="B43" s="1279">
        <f>B37+1</f>
        <v>12</v>
      </c>
      <c r="C43" s="1277" t="s">
        <v>3881</v>
      </c>
      <c r="D43" s="1279" t="s">
        <v>140</v>
      </c>
      <c r="E43" s="1279" t="s">
        <v>192</v>
      </c>
      <c r="F43" s="1279"/>
      <c r="G43" s="1277" t="s">
        <v>3882</v>
      </c>
      <c r="H43" s="277" t="s">
        <v>3805</v>
      </c>
      <c r="I43" s="311" t="s">
        <v>6499</v>
      </c>
      <c r="J43" s="278" t="s">
        <v>203</v>
      </c>
      <c r="K43" s="277" t="str">
        <f>VLOOKUP(I43,CódigosRetorno!$A$2:$B$2080,2,FALSE)</f>
        <v>El XML no contiene el tag o no existe información del Código de Respuesta</v>
      </c>
      <c r="L43" s="211"/>
    </row>
    <row r="44" spans="1:12" ht="36" x14ac:dyDescent="0.3">
      <c r="A44" s="211"/>
      <c r="B44" s="1280"/>
      <c r="C44" s="1282"/>
      <c r="D44" s="1280"/>
      <c r="E44" s="1281"/>
      <c r="F44" s="1281"/>
      <c r="G44" s="1278"/>
      <c r="H44" s="357" t="s">
        <v>3884</v>
      </c>
      <c r="I44" s="311" t="s">
        <v>6500</v>
      </c>
      <c r="J44" s="278" t="s">
        <v>203</v>
      </c>
      <c r="K44" s="277" t="str">
        <f>VLOOKUP(I44,CódigosRetorno!$A$2:$B$2080,2,FALSE)</f>
        <v>El valor ingresado como Código de Respuesta es incorrecto</v>
      </c>
      <c r="L44" s="211"/>
    </row>
    <row r="45" spans="1:12" x14ac:dyDescent="0.3">
      <c r="A45" s="211"/>
      <c r="B45" s="1280"/>
      <c r="C45" s="1282"/>
      <c r="D45" s="1280"/>
      <c r="E45" s="1279"/>
      <c r="F45" s="1279"/>
      <c r="G45" s="1277" t="s">
        <v>3886</v>
      </c>
      <c r="H45" s="277" t="s">
        <v>1109</v>
      </c>
      <c r="I45" s="311" t="s">
        <v>6501</v>
      </c>
      <c r="J45" s="278" t="s">
        <v>203</v>
      </c>
      <c r="K45" s="277" t="str">
        <f>VLOOKUP(I45,CódigosRetorno!$A$2:$B$2080,2,FALSE)</f>
        <v>El XML no contiene el atributo listAgencyName o no existe información del Código de Respuesta</v>
      </c>
      <c r="L45" s="211"/>
    </row>
    <row r="46" spans="1:12" ht="24" x14ac:dyDescent="0.3">
      <c r="A46" s="211"/>
      <c r="B46" s="1281"/>
      <c r="C46" s="1278"/>
      <c r="D46" s="1281"/>
      <c r="E46" s="1281"/>
      <c r="F46" s="1281"/>
      <c r="G46" s="1278"/>
      <c r="H46" s="275" t="s">
        <v>3854</v>
      </c>
      <c r="I46" s="311" t="s">
        <v>6502</v>
      </c>
      <c r="J46" s="278" t="s">
        <v>203</v>
      </c>
      <c r="K46" s="277" t="str">
        <f>VLOOKUP(I46,CódigosRetorno!$A$2:$B$2080,2,FALSE)</f>
        <v>El valor ingresado en el atributo listAgencyName del Código de Respuesta es incorrecto</v>
      </c>
      <c r="L46" s="211"/>
    </row>
    <row r="47" spans="1:12" x14ac:dyDescent="0.3">
      <c r="A47" s="211"/>
      <c r="B47" s="1279">
        <f>B43+1</f>
        <v>13</v>
      </c>
      <c r="C47" s="1277" t="s">
        <v>3889</v>
      </c>
      <c r="D47" s="1279" t="s">
        <v>140</v>
      </c>
      <c r="E47" s="1279" t="s">
        <v>292</v>
      </c>
      <c r="F47" s="1279"/>
      <c r="G47" s="1277" t="s">
        <v>3890</v>
      </c>
      <c r="H47" s="277" t="s">
        <v>3805</v>
      </c>
      <c r="I47" s="311" t="s">
        <v>6503</v>
      </c>
      <c r="J47" s="278" t="s">
        <v>203</v>
      </c>
      <c r="K47" s="277" t="str">
        <f>VLOOKUP(I47,CódigosRetorno!$A$2:$B$2080,2,FALSE)</f>
        <v>El XML no contiene el tag o no existe información de la Descripción de la Respuesta</v>
      </c>
      <c r="L47" s="211"/>
    </row>
    <row r="48" spans="1:12" ht="24" x14ac:dyDescent="0.3">
      <c r="A48" s="211"/>
      <c r="B48" s="1281"/>
      <c r="C48" s="1278"/>
      <c r="D48" s="1281"/>
      <c r="E48" s="1281"/>
      <c r="F48" s="1281"/>
      <c r="G48" s="1278"/>
      <c r="H48" s="275" t="s">
        <v>3891</v>
      </c>
      <c r="I48" s="311" t="s">
        <v>6504</v>
      </c>
      <c r="J48" s="278" t="s">
        <v>203</v>
      </c>
      <c r="K48" s="277" t="str">
        <f>VLOOKUP(I48,CódigosRetorno!$A$2:$B$2080,2,FALSE)</f>
        <v>El valor ingresado como Descripción de la Respuesta es incorrecto</v>
      </c>
      <c r="L48" s="211"/>
    </row>
    <row r="49" spans="1:12" ht="36" customHeight="1" x14ac:dyDescent="0.3">
      <c r="A49" s="211"/>
      <c r="B49" s="1279">
        <f>B47+1</f>
        <v>14</v>
      </c>
      <c r="C49" s="1277" t="s">
        <v>3893</v>
      </c>
      <c r="D49" s="1279" t="s">
        <v>179</v>
      </c>
      <c r="E49" s="1279" t="s">
        <v>1182</v>
      </c>
      <c r="F49" s="1279"/>
      <c r="G49" s="1277" t="s">
        <v>3894</v>
      </c>
      <c r="H49" s="277" t="s">
        <v>3895</v>
      </c>
      <c r="I49" s="311" t="s">
        <v>6505</v>
      </c>
      <c r="J49" s="278" t="s">
        <v>203</v>
      </c>
      <c r="K49" s="277" t="str">
        <f>VLOOKUP(I49,CódigosRetorno!$A$2:$B$2080,2,FALSE)</f>
        <v>El valor ingresado como Código de observación es incorrecto</v>
      </c>
      <c r="L49" s="211"/>
    </row>
    <row r="50" spans="1:12" x14ac:dyDescent="0.3">
      <c r="A50" s="211"/>
      <c r="B50" s="1280"/>
      <c r="C50" s="1282"/>
      <c r="D50" s="1280"/>
      <c r="E50" s="1280"/>
      <c r="F50" s="1281"/>
      <c r="G50" s="1278"/>
      <c r="H50" s="299" t="s">
        <v>3527</v>
      </c>
      <c r="I50" s="311" t="s">
        <v>6511</v>
      </c>
      <c r="J50" s="278" t="s">
        <v>203</v>
      </c>
      <c r="K50" s="277" t="str">
        <f>VLOOKUP(I50,CódigosRetorno!$A$2:$B$2080,2,FALSE)</f>
        <v>No se encontro el tag cbc:StatusReasonCode cuando ingresó la Descripción de la observación</v>
      </c>
      <c r="L50" s="211"/>
    </row>
    <row r="51" spans="1:12" ht="36" x14ac:dyDescent="0.3">
      <c r="A51" s="211"/>
      <c r="B51" s="1280"/>
      <c r="C51" s="1282"/>
      <c r="D51" s="1280"/>
      <c r="E51" s="1280"/>
      <c r="F51" s="1279"/>
      <c r="G51" s="1277" t="s">
        <v>3898</v>
      </c>
      <c r="H51" s="277" t="s">
        <v>3899</v>
      </c>
      <c r="I51" s="311" t="s">
        <v>6506</v>
      </c>
      <c r="J51" s="278" t="s">
        <v>203</v>
      </c>
      <c r="K51" s="277" t="str">
        <f>VLOOKUP(I51,CódigosRetorno!$A$2:$B$2080,2,FALSE)</f>
        <v>El XML no contiene el atributo listURI o no existe información del Código de observación</v>
      </c>
      <c r="L51" s="211"/>
    </row>
    <row r="52" spans="1:12" ht="36" x14ac:dyDescent="0.3">
      <c r="A52" s="211"/>
      <c r="B52" s="1281"/>
      <c r="C52" s="1278"/>
      <c r="D52" s="1281"/>
      <c r="E52" s="1281"/>
      <c r="F52" s="1281"/>
      <c r="G52" s="1278"/>
      <c r="H52" s="357" t="s">
        <v>3900</v>
      </c>
      <c r="I52" s="311" t="s">
        <v>6507</v>
      </c>
      <c r="J52" s="278" t="s">
        <v>203</v>
      </c>
      <c r="K52" s="277" t="str">
        <f>VLOOKUP(I52,CódigosRetorno!$A$2:$B$2080,2,FALSE)</f>
        <v>El valor ingresado en el atributo listURI del Código de observación es incorrecto</v>
      </c>
      <c r="L52" s="211"/>
    </row>
    <row r="53" spans="1:12" ht="36" x14ac:dyDescent="0.3">
      <c r="A53" s="211"/>
      <c r="B53" s="1279">
        <f>B49+1</f>
        <v>15</v>
      </c>
      <c r="C53" s="1277" t="s">
        <v>3901</v>
      </c>
      <c r="D53" s="1279" t="s">
        <v>179</v>
      </c>
      <c r="E53" s="1279" t="s">
        <v>2718</v>
      </c>
      <c r="F53" s="1279"/>
      <c r="G53" s="1277" t="s">
        <v>3902</v>
      </c>
      <c r="H53" s="277" t="s">
        <v>3903</v>
      </c>
      <c r="I53" s="311" t="s">
        <v>6508</v>
      </c>
      <c r="J53" s="278" t="s">
        <v>203</v>
      </c>
      <c r="K53" s="277" t="str">
        <f>VLOOKUP(I53,CódigosRetorno!$A$2:$B$2080,2,FALSE)</f>
        <v>El XML no contiene el tag o no existe información de la Descripción de la observación</v>
      </c>
      <c r="L53" s="211"/>
    </row>
    <row r="54" spans="1:12" ht="36" x14ac:dyDescent="0.3">
      <c r="A54" s="211"/>
      <c r="B54" s="1280"/>
      <c r="C54" s="1282"/>
      <c r="D54" s="1280"/>
      <c r="E54" s="1280"/>
      <c r="F54" s="1280"/>
      <c r="G54" s="1282"/>
      <c r="H54" s="277" t="s">
        <v>3904</v>
      </c>
      <c r="I54" s="311" t="s">
        <v>6509</v>
      </c>
      <c r="J54" s="278" t="s">
        <v>203</v>
      </c>
      <c r="K54" s="277" t="str">
        <f>VLOOKUP(I54,CódigosRetorno!$A$2:$B$2080,2,FALSE)</f>
        <v>El valor ingresado como Descripción de la observación es incorrecto</v>
      </c>
      <c r="L54" s="211"/>
    </row>
    <row r="55" spans="1:12" ht="24" x14ac:dyDescent="0.3">
      <c r="A55" s="211"/>
      <c r="B55" s="1280"/>
      <c r="C55" s="1282"/>
      <c r="D55" s="1280"/>
      <c r="E55" s="1280"/>
      <c r="F55" s="1280"/>
      <c r="G55" s="1282"/>
      <c r="H55" s="299" t="s">
        <v>3906</v>
      </c>
      <c r="I55" s="311" t="s">
        <v>6510</v>
      </c>
      <c r="J55" s="278" t="s">
        <v>203</v>
      </c>
      <c r="K55" s="277" t="str">
        <f>VLOOKUP(I55,CódigosRetorno!$A$2:$B$2080,2,FALSE)</f>
        <v>Se ha encontrado mas de una Descripción de la observación, tag cac:Response/cac:Status/cbc:StatusReason</v>
      </c>
      <c r="L55" s="211"/>
    </row>
    <row r="56" spans="1:12" ht="24" x14ac:dyDescent="0.3">
      <c r="A56" s="211"/>
      <c r="B56" s="1279">
        <f>B53+1</f>
        <v>16</v>
      </c>
      <c r="C56" s="1277" t="s">
        <v>3960</v>
      </c>
      <c r="D56" s="1279" t="s">
        <v>140</v>
      </c>
      <c r="E56" s="1279" t="s">
        <v>3908</v>
      </c>
      <c r="F56" s="1279" t="s">
        <v>3961</v>
      </c>
      <c r="G56" s="1277" t="s">
        <v>3910</v>
      </c>
      <c r="H56" s="275" t="s">
        <v>3911</v>
      </c>
      <c r="I56" s="311" t="s">
        <v>6512</v>
      </c>
      <c r="J56" s="278" t="s">
        <v>6</v>
      </c>
      <c r="K56" s="277" t="str">
        <f>VLOOKUP(I56,CódigosRetorno!$A$2:$B$2080,2,FALSE)</f>
        <v>El XML contiene mas de un elemento cac:DocumentReference</v>
      </c>
      <c r="L56" s="211"/>
    </row>
    <row r="57" spans="1:12" x14ac:dyDescent="0.3">
      <c r="A57" s="211"/>
      <c r="B57" s="1280"/>
      <c r="C57" s="1282"/>
      <c r="D57" s="1280"/>
      <c r="E57" s="1280"/>
      <c r="F57" s="1280"/>
      <c r="G57" s="1282"/>
      <c r="H57" s="275" t="s">
        <v>3912</v>
      </c>
      <c r="I57" s="311" t="s">
        <v>6513</v>
      </c>
      <c r="J57" s="278" t="s">
        <v>6</v>
      </c>
      <c r="K57" s="277" t="str">
        <f>VLOOKUP(I57,CódigosRetorno!$A$2:$B$2080,2,FALSE)</f>
        <v>El XML no contiene informacion en el tag cac:DocumentReference/cbc:ID</v>
      </c>
      <c r="L57" s="211"/>
    </row>
    <row r="58" spans="1:12" ht="36" x14ac:dyDescent="0.3">
      <c r="A58" s="211"/>
      <c r="B58" s="1280"/>
      <c r="C58" s="1282"/>
      <c r="D58" s="1280"/>
      <c r="E58" s="1280"/>
      <c r="F58" s="1280"/>
      <c r="G58" s="1282"/>
      <c r="H58" s="275" t="s">
        <v>3963</v>
      </c>
      <c r="I58" s="311" t="s">
        <v>165</v>
      </c>
      <c r="J58" s="278" t="s">
        <v>6</v>
      </c>
      <c r="K58" s="277" t="str">
        <f>VLOOKUP(I58,CódigosRetorno!$A$2:$B$2080,2,FALSE)</f>
        <v>ID - El dato SERIE-CORRELATIVO no cumple con el formato de acuerdo al tipo de comprobante</v>
      </c>
      <c r="L58" s="211"/>
    </row>
    <row r="59" spans="1:12" ht="26.1" customHeight="1" x14ac:dyDescent="0.3">
      <c r="A59" s="211"/>
      <c r="B59" s="1281"/>
      <c r="C59" s="1278"/>
      <c r="D59" s="1281"/>
      <c r="E59" s="1281"/>
      <c r="F59" s="1281"/>
      <c r="G59" s="1278"/>
      <c r="H59" s="275" t="s">
        <v>3916</v>
      </c>
      <c r="I59" s="311" t="s">
        <v>6514</v>
      </c>
      <c r="J59" s="278" t="s">
        <v>6</v>
      </c>
      <c r="K59" s="277" t="str">
        <f>VLOOKUP(I59,CódigosRetorno!$A$2:$B$2080,2,FALSE)</f>
        <v>El valor ingresado como Serie y número del comprobante no corresponde con el del comprobante</v>
      </c>
      <c r="L59" s="211"/>
    </row>
    <row r="60" spans="1:12" x14ac:dyDescent="0.3">
      <c r="A60" s="211"/>
      <c r="B60" s="1279">
        <f>B56+1</f>
        <v>17</v>
      </c>
      <c r="C60" s="1277" t="s">
        <v>3965</v>
      </c>
      <c r="D60" s="1279" t="s">
        <v>140</v>
      </c>
      <c r="E60" s="1279" t="s">
        <v>3810</v>
      </c>
      <c r="F60" s="1279" t="s">
        <v>175</v>
      </c>
      <c r="G60" s="1277" t="s">
        <v>3919</v>
      </c>
      <c r="H60" s="277" t="s">
        <v>3805</v>
      </c>
      <c r="I60" s="311" t="s">
        <v>6515</v>
      </c>
      <c r="J60" s="278" t="s">
        <v>203</v>
      </c>
      <c r="K60" s="277" t="str">
        <f>VLOOKUP(I60,CódigosRetorno!$A$2:$B$2080,2,FALSE)</f>
        <v>El XML no contiene el tag o no existe información de la Fecha de emisión del comprobante</v>
      </c>
      <c r="L60" s="211"/>
    </row>
    <row r="61" spans="1:12" ht="24" x14ac:dyDescent="0.3">
      <c r="A61" s="211"/>
      <c r="B61" s="1280"/>
      <c r="C61" s="1282"/>
      <c r="D61" s="1280"/>
      <c r="E61" s="1280"/>
      <c r="F61" s="1280"/>
      <c r="G61" s="1282"/>
      <c r="H61" s="275" t="s">
        <v>3921</v>
      </c>
      <c r="I61" s="311" t="s">
        <v>5301</v>
      </c>
      <c r="J61" s="278" t="s">
        <v>203</v>
      </c>
      <c r="K61" s="277" t="str">
        <f>VLOOKUP(I61,CódigosRetorno!$A$2:$B$2080,2,FALSE)</f>
        <v>IssueDate - El dato ingresado  no cumple con el patron YYYY-MM-DD</v>
      </c>
      <c r="L61" s="211"/>
    </row>
    <row r="62" spans="1:12" ht="24" x14ac:dyDescent="0.3">
      <c r="A62" s="211"/>
      <c r="B62" s="1281"/>
      <c r="C62" s="1278"/>
      <c r="D62" s="1281"/>
      <c r="E62" s="1281"/>
      <c r="F62" s="1281"/>
      <c r="G62" s="1278"/>
      <c r="H62" s="275" t="s">
        <v>3916</v>
      </c>
      <c r="I62" s="311" t="s">
        <v>6516</v>
      </c>
      <c r="J62" s="278" t="s">
        <v>203</v>
      </c>
      <c r="K62" s="277" t="str">
        <f>VLOOKUP(I62,CódigosRetorno!$A$2:$B$2080,2,FALSE)</f>
        <v>El valor ingresado como Fecha de emisión del comprobante no corresponde con el del comprobante</v>
      </c>
      <c r="L62" s="211"/>
    </row>
    <row r="63" spans="1:12" x14ac:dyDescent="0.3">
      <c r="A63" s="211"/>
      <c r="B63" s="1279">
        <f>B60+1</f>
        <v>18</v>
      </c>
      <c r="C63" s="1277" t="s">
        <v>3966</v>
      </c>
      <c r="D63" s="1279" t="s">
        <v>140</v>
      </c>
      <c r="E63" s="1279" t="s">
        <v>3825</v>
      </c>
      <c r="F63" s="1279" t="s">
        <v>3826</v>
      </c>
      <c r="G63" s="1277" t="s">
        <v>3967</v>
      </c>
      <c r="H63" s="277" t="s">
        <v>3805</v>
      </c>
      <c r="I63" s="311" t="s">
        <v>6517</v>
      </c>
      <c r="J63" s="278" t="s">
        <v>203</v>
      </c>
      <c r="K63" s="277" t="str">
        <f>VLOOKUP(I63,CódigosRetorno!$A$2:$B$2080,2,FALSE)</f>
        <v>El XML no contiene el tag o no existe información de la Hora de emisión del comprobante</v>
      </c>
      <c r="L63" s="211"/>
    </row>
    <row r="64" spans="1:12" x14ac:dyDescent="0.3">
      <c r="A64" s="211"/>
      <c r="B64" s="1280"/>
      <c r="C64" s="1282"/>
      <c r="D64" s="1280"/>
      <c r="E64" s="1280"/>
      <c r="F64" s="1280"/>
      <c r="G64" s="1282"/>
      <c r="H64" s="275" t="s">
        <v>3829</v>
      </c>
      <c r="I64" s="311" t="s">
        <v>6518</v>
      </c>
      <c r="J64" s="278" t="s">
        <v>203</v>
      </c>
      <c r="K64" s="277" t="str">
        <f>VLOOKUP(I64,CódigosRetorno!$A$2:$B$2080,2,FALSE)</f>
        <v>El valor ingresado como Hora de emisión del comprobante no cumple con el patrón hh:mm:ss.sssss</v>
      </c>
      <c r="L64" s="211"/>
    </row>
    <row r="65" spans="1:12" ht="24" x14ac:dyDescent="0.3">
      <c r="A65" s="211"/>
      <c r="B65" s="1281"/>
      <c r="C65" s="1278"/>
      <c r="D65" s="1281"/>
      <c r="E65" s="1281"/>
      <c r="F65" s="1281"/>
      <c r="G65" s="1278"/>
      <c r="H65" s="275" t="s">
        <v>3916</v>
      </c>
      <c r="I65" s="311" t="s">
        <v>6519</v>
      </c>
      <c r="J65" s="278" t="s">
        <v>203</v>
      </c>
      <c r="K65" s="277" t="str">
        <f>VLOOKUP(I65,CódigosRetorno!$A$2:$B$2080,2,FALSE)</f>
        <v>El valor ingresado como Hora de emisión del comprobante no corresponde con el del comprobante</v>
      </c>
      <c r="L65" s="211"/>
    </row>
    <row r="66" spans="1:12" x14ac:dyDescent="0.3">
      <c r="A66" s="211"/>
      <c r="B66" s="1279">
        <f>B63+1</f>
        <v>19</v>
      </c>
      <c r="C66" s="1277" t="s">
        <v>3971</v>
      </c>
      <c r="D66" s="1279" t="s">
        <v>140</v>
      </c>
      <c r="E66" s="1279" t="s">
        <v>280</v>
      </c>
      <c r="F66" s="1279" t="s">
        <v>3926</v>
      </c>
      <c r="G66" s="1277" t="s">
        <v>3927</v>
      </c>
      <c r="H66" s="277" t="s">
        <v>3805</v>
      </c>
      <c r="I66" s="311" t="s">
        <v>6520</v>
      </c>
      <c r="J66" s="278" t="s">
        <v>203</v>
      </c>
      <c r="K66" s="277" t="str">
        <f>VLOOKUP(I66,CódigosRetorno!$A$2:$B$2080,2,FALSE)</f>
        <v>El XML no contiene el tag o no existe información del Tipo de comprobante</v>
      </c>
      <c r="L66" s="211"/>
    </row>
    <row r="67" spans="1:12" ht="24" x14ac:dyDescent="0.3">
      <c r="A67" s="211"/>
      <c r="B67" s="1280"/>
      <c r="C67" s="1282"/>
      <c r="D67" s="1280"/>
      <c r="E67" s="1280"/>
      <c r="F67" s="1280"/>
      <c r="G67" s="1282"/>
      <c r="H67" s="275" t="s">
        <v>3972</v>
      </c>
      <c r="I67" s="311" t="s">
        <v>6521</v>
      </c>
      <c r="J67" s="278" t="s">
        <v>203</v>
      </c>
      <c r="K67" s="277" t="str">
        <f>VLOOKUP(I67,CódigosRetorno!$A$2:$B$2080,2,FALSE)</f>
        <v>El valor ingresado como Tipo de comprobante es incorrecto</v>
      </c>
      <c r="L67" s="211"/>
    </row>
    <row r="68" spans="1:12" ht="24" x14ac:dyDescent="0.3">
      <c r="A68" s="211"/>
      <c r="B68" s="1281"/>
      <c r="C68" s="1278"/>
      <c r="D68" s="1281"/>
      <c r="E68" s="1281"/>
      <c r="F68" s="1281"/>
      <c r="G68" s="1278"/>
      <c r="H68" s="275" t="s">
        <v>3916</v>
      </c>
      <c r="I68" s="311" t="s">
        <v>6522</v>
      </c>
      <c r="J68" s="278" t="s">
        <v>203</v>
      </c>
      <c r="K68" s="277" t="str">
        <f>VLOOKUP(I68,CódigosRetorno!$A$2:$B$2080,2,FALSE)</f>
        <v>El valor ingresado como Tipo de comprobante no corresponde con el del comprobante</v>
      </c>
      <c r="L68" s="211"/>
    </row>
    <row r="69" spans="1:12" x14ac:dyDescent="0.3">
      <c r="A69" s="211"/>
      <c r="B69" s="1279">
        <f>B66+1</f>
        <v>20</v>
      </c>
      <c r="C69" s="1277" t="s">
        <v>3973</v>
      </c>
      <c r="D69" s="1279" t="s">
        <v>140</v>
      </c>
      <c r="E69" s="1279"/>
      <c r="F69" s="1279"/>
      <c r="G69" s="1277" t="s">
        <v>3932</v>
      </c>
      <c r="H69" s="277" t="s">
        <v>3805</v>
      </c>
      <c r="I69" s="311" t="s">
        <v>6523</v>
      </c>
      <c r="J69" s="278" t="s">
        <v>203</v>
      </c>
      <c r="K69" s="277" t="str">
        <f>VLOOKUP(I69,CódigosRetorno!$A$2:$B$2080,2,FALSE)</f>
        <v>El XML no contiene el tag o no existe información del Hash del comprobante</v>
      </c>
      <c r="L69" s="211"/>
    </row>
    <row r="70" spans="1:12" ht="36" x14ac:dyDescent="0.3">
      <c r="A70" s="211"/>
      <c r="B70" s="1280"/>
      <c r="C70" s="1282"/>
      <c r="D70" s="1280"/>
      <c r="E70" s="1280"/>
      <c r="F70" s="1280"/>
      <c r="G70" s="1282"/>
      <c r="H70" s="275" t="s">
        <v>3933</v>
      </c>
      <c r="I70" s="311" t="s">
        <v>6524</v>
      </c>
      <c r="J70" s="278" t="s">
        <v>203</v>
      </c>
      <c r="K70" s="277" t="str">
        <f>VLOOKUP(I70,CódigosRetorno!$A$2:$B$2080,2,FALSE)</f>
        <v>El valor ingresado como Hash del comprobante es incorrecto</v>
      </c>
      <c r="L70" s="211"/>
    </row>
    <row r="71" spans="1:12" ht="24" x14ac:dyDescent="0.3">
      <c r="A71" s="211"/>
      <c r="B71" s="1281"/>
      <c r="C71" s="1278"/>
      <c r="D71" s="1281"/>
      <c r="E71" s="1281"/>
      <c r="F71" s="1281"/>
      <c r="G71" s="1278"/>
      <c r="H71" s="275" t="s">
        <v>3916</v>
      </c>
      <c r="I71" s="311" t="s">
        <v>6525</v>
      </c>
      <c r="J71" s="278" t="s">
        <v>203</v>
      </c>
      <c r="K71" s="277" t="str">
        <f>VLOOKUP(I71,CódigosRetorno!$A$2:$B$2080,2,FALSE)</f>
        <v>El valor ingresado como Hash del comprobante no corresponde con el del comprobante</v>
      </c>
      <c r="L71" s="211"/>
    </row>
    <row r="72" spans="1:12" ht="24" x14ac:dyDescent="0.3">
      <c r="A72" s="211"/>
      <c r="B72" s="1279">
        <f>B69+1</f>
        <v>21</v>
      </c>
      <c r="C72" s="1277" t="s">
        <v>3936</v>
      </c>
      <c r="D72" s="1279" t="s">
        <v>140</v>
      </c>
      <c r="E72" s="1279" t="s">
        <v>295</v>
      </c>
      <c r="F72" s="1279"/>
      <c r="G72" s="1277" t="s">
        <v>3937</v>
      </c>
      <c r="H72" s="277" t="s">
        <v>3805</v>
      </c>
      <c r="I72" s="311" t="s">
        <v>6526</v>
      </c>
      <c r="J72" s="278" t="s">
        <v>6</v>
      </c>
      <c r="K72" s="277" t="str">
        <f>VLOOKUP(I72,CódigosRetorno!$A$2:$B$2080,2,FALSE)</f>
        <v>El XML no contiene el tag o no existe información del Número de documento de identificación del emisor</v>
      </c>
      <c r="L72" s="211"/>
    </row>
    <row r="73" spans="1:12" ht="24" x14ac:dyDescent="0.3">
      <c r="A73" s="211"/>
      <c r="B73" s="1280"/>
      <c r="C73" s="1282"/>
      <c r="D73" s="1280"/>
      <c r="E73" s="1280"/>
      <c r="F73" s="1280"/>
      <c r="G73" s="1282"/>
      <c r="H73" s="275" t="s">
        <v>3844</v>
      </c>
      <c r="I73" s="311" t="s">
        <v>6527</v>
      </c>
      <c r="J73" s="278" t="s">
        <v>6</v>
      </c>
      <c r="K73" s="277" t="str">
        <f>VLOOKUP(I73,CódigosRetorno!$A$2:$B$2080,2,FALSE)</f>
        <v>El valor ingresado como Número de documento de identificación del emisor es incorrecto</v>
      </c>
      <c r="L73" s="211"/>
    </row>
    <row r="74" spans="1:12" ht="24" x14ac:dyDescent="0.3">
      <c r="A74" s="211"/>
      <c r="B74" s="1280"/>
      <c r="C74" s="1282"/>
      <c r="D74" s="1280"/>
      <c r="E74" s="1280"/>
      <c r="F74" s="1280"/>
      <c r="G74" s="1282"/>
      <c r="H74" s="275" t="s">
        <v>3916</v>
      </c>
      <c r="I74" s="311" t="s">
        <v>6528</v>
      </c>
      <c r="J74" s="278" t="s">
        <v>6</v>
      </c>
      <c r="K74" s="277" t="str">
        <f>VLOOKUP(I74,CódigosRetorno!$A$2:$B$2080,2,FALSE)</f>
        <v>El valor ingresado como Número de documento de identificación del emisor no corresponde con el del comprobante</v>
      </c>
      <c r="L74" s="211"/>
    </row>
    <row r="75" spans="1:12" ht="113.25" customHeight="1" x14ac:dyDescent="0.3">
      <c r="A75" s="211"/>
      <c r="B75" s="1281"/>
      <c r="C75" s="1278"/>
      <c r="D75" s="1281"/>
      <c r="E75" s="1281"/>
      <c r="F75" s="1281"/>
      <c r="G75" s="1278"/>
      <c r="H75" s="275" t="s">
        <v>3976</v>
      </c>
      <c r="I75" s="311" t="s">
        <v>6540</v>
      </c>
      <c r="J75" s="278" t="s">
        <v>203</v>
      </c>
      <c r="K75" s="277" t="str">
        <f>VLOOKUP(I75,CódigosRetorno!$A$2:$B$2080,2,FALSE)</f>
        <v>El PSE informado no se encuentra vinculado con el  emisor del comprobante en la fecha de comprobación</v>
      </c>
      <c r="L75" s="211"/>
    </row>
    <row r="76" spans="1:12" ht="24" x14ac:dyDescent="0.3">
      <c r="A76" s="211"/>
      <c r="B76" s="1279">
        <f>B72+1</f>
        <v>22</v>
      </c>
      <c r="C76" s="1277" t="s">
        <v>3505</v>
      </c>
      <c r="D76" s="1279" t="s">
        <v>140</v>
      </c>
      <c r="E76" s="1279" t="s">
        <v>192</v>
      </c>
      <c r="F76" s="1279" t="s">
        <v>3870</v>
      </c>
      <c r="G76" s="1277" t="s">
        <v>3941</v>
      </c>
      <c r="H76" s="277" t="s">
        <v>1109</v>
      </c>
      <c r="I76" s="311" t="s">
        <v>6529</v>
      </c>
      <c r="J76" s="278" t="s">
        <v>203</v>
      </c>
      <c r="K76" s="277" t="str">
        <f>VLOOKUP(I76,CódigosRetorno!$A$2:$B$2080,2,FALSE)</f>
        <v>El XML no contiene el atributo o no existe información del Tipo de documento de identidad del emisor</v>
      </c>
      <c r="L76" s="211"/>
    </row>
    <row r="77" spans="1:12" x14ac:dyDescent="0.3">
      <c r="A77" s="211"/>
      <c r="B77" s="1280"/>
      <c r="C77" s="1282"/>
      <c r="D77" s="1280"/>
      <c r="E77" s="1280"/>
      <c r="F77" s="1280"/>
      <c r="G77" s="1282"/>
      <c r="H77" s="277" t="s">
        <v>3943</v>
      </c>
      <c r="I77" s="311" t="s">
        <v>6530</v>
      </c>
      <c r="J77" s="278" t="s">
        <v>203</v>
      </c>
      <c r="K77" s="277" t="str">
        <f>VLOOKUP(I77,CódigosRetorno!$A$2:$B$2080,2,FALSE)</f>
        <v>El valor ingresado como Tipo de documento de identidad del emisor es incorrecto</v>
      </c>
      <c r="L77" s="211"/>
    </row>
    <row r="78" spans="1:12" ht="24" x14ac:dyDescent="0.3">
      <c r="A78" s="211"/>
      <c r="B78" s="1281"/>
      <c r="C78" s="1278"/>
      <c r="D78" s="1281"/>
      <c r="E78" s="1281"/>
      <c r="F78" s="1281"/>
      <c r="G78" s="1278"/>
      <c r="H78" s="275" t="s">
        <v>3916</v>
      </c>
      <c r="I78" s="311" t="s">
        <v>6531</v>
      </c>
      <c r="J78" s="278" t="s">
        <v>203</v>
      </c>
      <c r="K78" s="277" t="str">
        <f>VLOOKUP(I78,CódigosRetorno!$A$2:$B$2080,2,FALSE)</f>
        <v>El valor ingresado como Tipo de documento de identidad del emisor no corresponde con el del comprobante</v>
      </c>
      <c r="L78" s="211"/>
    </row>
    <row r="79" spans="1:12" ht="24" x14ac:dyDescent="0.3">
      <c r="A79" s="211"/>
      <c r="B79" s="1279">
        <f>B76+1</f>
        <v>23</v>
      </c>
      <c r="C79" s="1277" t="s">
        <v>3977</v>
      </c>
      <c r="D79" s="1279" t="s">
        <v>140</v>
      </c>
      <c r="E79" s="1279" t="s">
        <v>295</v>
      </c>
      <c r="F79" s="1279"/>
      <c r="G79" s="1277" t="s">
        <v>3978</v>
      </c>
      <c r="H79" s="277" t="s">
        <v>1109</v>
      </c>
      <c r="I79" s="311" t="s">
        <v>6532</v>
      </c>
      <c r="J79" s="278" t="s">
        <v>203</v>
      </c>
      <c r="K79" s="277" t="str">
        <f>VLOOKUP(I79,CódigosRetorno!$A$2:$B$2080,2,FALSE)</f>
        <v>El XML no contiene el tag o no existe información del Número de documento de identificación del receptor</v>
      </c>
      <c r="L79" s="211"/>
    </row>
    <row r="80" spans="1:12" ht="24" x14ac:dyDescent="0.3">
      <c r="A80" s="211"/>
      <c r="B80" s="1281"/>
      <c r="C80" s="1278"/>
      <c r="D80" s="1281"/>
      <c r="E80" s="1281"/>
      <c r="F80" s="1281"/>
      <c r="G80" s="1278"/>
      <c r="H80" s="275" t="s">
        <v>3916</v>
      </c>
      <c r="I80" s="311" t="s">
        <v>6535</v>
      </c>
      <c r="J80" s="278" t="s">
        <v>203</v>
      </c>
      <c r="K80" s="277" t="str">
        <f>VLOOKUP(I80,CódigosRetorno!$A$2:$B$2080,2,FALSE)</f>
        <v>El valor ingresado como Número de documento de identificación del receptor no corresponde con el del comprobante</v>
      </c>
      <c r="L80" s="211"/>
    </row>
    <row r="81" spans="1:12" ht="24" x14ac:dyDescent="0.3">
      <c r="A81" s="211"/>
      <c r="B81" s="1285">
        <f>B79+1</f>
        <v>24</v>
      </c>
      <c r="C81" s="1286" t="s">
        <v>3981</v>
      </c>
      <c r="D81" s="1285" t="s">
        <v>140</v>
      </c>
      <c r="E81" s="1285" t="s">
        <v>192</v>
      </c>
      <c r="F81" s="1285" t="s">
        <v>3870</v>
      </c>
      <c r="G81" s="1286" t="s">
        <v>3982</v>
      </c>
      <c r="H81" s="277" t="s">
        <v>1109</v>
      </c>
      <c r="I81" s="311" t="s">
        <v>6536</v>
      </c>
      <c r="J81" s="278" t="s">
        <v>203</v>
      </c>
      <c r="K81" s="277" t="str">
        <f>VLOOKUP(I81,CódigosRetorno!$A$2:$B$2080,2,FALSE)</f>
        <v>El XML no contiene el atributo o no existe información del Tipo de documento de identidad del receptor</v>
      </c>
      <c r="L81" s="211"/>
    </row>
    <row r="82" spans="1:12" ht="36" x14ac:dyDescent="0.3">
      <c r="A82" s="211"/>
      <c r="B82" s="1285"/>
      <c r="C82" s="1286"/>
      <c r="D82" s="1285"/>
      <c r="E82" s="1285"/>
      <c r="F82" s="1285"/>
      <c r="G82" s="1286"/>
      <c r="H82" s="277" t="s">
        <v>3983</v>
      </c>
      <c r="I82" s="311" t="s">
        <v>6538</v>
      </c>
      <c r="J82" s="278" t="s">
        <v>203</v>
      </c>
      <c r="K82" s="277" t="str">
        <f>VLOOKUP(I82,CódigosRetorno!$A$2:$B$2080,2,FALSE)</f>
        <v>El valor ingresado como Tipo de documento de identidad del receptor es incorrecto</v>
      </c>
      <c r="L82" s="211"/>
    </row>
    <row r="83" spans="1:12" ht="24" x14ac:dyDescent="0.3">
      <c r="A83" s="211"/>
      <c r="B83" s="1285"/>
      <c r="C83" s="1286"/>
      <c r="D83" s="1285"/>
      <c r="E83" s="1285"/>
      <c r="F83" s="1285"/>
      <c r="G83" s="1286"/>
      <c r="H83" s="275" t="s">
        <v>3916</v>
      </c>
      <c r="I83" s="311" t="s">
        <v>6539</v>
      </c>
      <c r="J83" s="278" t="s">
        <v>203</v>
      </c>
      <c r="K83" s="277" t="str">
        <f>VLOOKUP(I83,CódigosRetorno!$A$2:$B$2080,2,FALSE)</f>
        <v>El valor ingresado como Tipo de documento de identidad del receptor no corresponde con el del comprobante</v>
      </c>
      <c r="L83" s="211"/>
    </row>
    <row r="84" spans="1:12" x14ac:dyDescent="0.3">
      <c r="A84" s="210"/>
      <c r="B84" s="214"/>
      <c r="C84" s="215"/>
      <c r="D84" s="213"/>
      <c r="E84" s="214"/>
      <c r="F84" s="213"/>
      <c r="G84" s="215"/>
      <c r="H84" s="215"/>
      <c r="I84" s="214"/>
      <c r="J84" s="214"/>
      <c r="K84" s="210"/>
      <c r="L84" s="210"/>
    </row>
  </sheetData>
  <mergeCells count="160">
    <mergeCell ref="B63:B65"/>
    <mergeCell ref="C63:C65"/>
    <mergeCell ref="D63:D65"/>
    <mergeCell ref="E63:E65"/>
    <mergeCell ref="F63:F65"/>
    <mergeCell ref="B56:B59"/>
    <mergeCell ref="C56:C59"/>
    <mergeCell ref="G56:G59"/>
    <mergeCell ref="D56:D59"/>
    <mergeCell ref="E56:E59"/>
    <mergeCell ref="F56:F59"/>
    <mergeCell ref="G63:G65"/>
    <mergeCell ref="B60:B62"/>
    <mergeCell ref="C60:C62"/>
    <mergeCell ref="D60:D62"/>
    <mergeCell ref="E60:E62"/>
    <mergeCell ref="F60:F62"/>
    <mergeCell ref="G60:G62"/>
    <mergeCell ref="B66:B68"/>
    <mergeCell ref="C66:C68"/>
    <mergeCell ref="D66:D68"/>
    <mergeCell ref="E66:E68"/>
    <mergeCell ref="F66:F68"/>
    <mergeCell ref="G66:G68"/>
    <mergeCell ref="C72:C75"/>
    <mergeCell ref="G72:G75"/>
    <mergeCell ref="B72:B75"/>
    <mergeCell ref="D72:D75"/>
    <mergeCell ref="E72:E75"/>
    <mergeCell ref="F72:F75"/>
    <mergeCell ref="B69:B71"/>
    <mergeCell ref="C69:C71"/>
    <mergeCell ref="G69:G71"/>
    <mergeCell ref="D69:D71"/>
    <mergeCell ref="E69:E71"/>
    <mergeCell ref="F69:F71"/>
    <mergeCell ref="G81:G83"/>
    <mergeCell ref="B81:B83"/>
    <mergeCell ref="C81:C83"/>
    <mergeCell ref="D81:D83"/>
    <mergeCell ref="E81:E83"/>
    <mergeCell ref="F81:F83"/>
    <mergeCell ref="D79:D80"/>
    <mergeCell ref="E79:E80"/>
    <mergeCell ref="F79:F80"/>
    <mergeCell ref="C79:C80"/>
    <mergeCell ref="G76:G78"/>
    <mergeCell ref="B26:B31"/>
    <mergeCell ref="C26:C31"/>
    <mergeCell ref="D26:D31"/>
    <mergeCell ref="E30:E31"/>
    <mergeCell ref="F30:F31"/>
    <mergeCell ref="G30:G31"/>
    <mergeCell ref="E43:E44"/>
    <mergeCell ref="F43:F44"/>
    <mergeCell ref="G43:G44"/>
    <mergeCell ref="B43:B46"/>
    <mergeCell ref="C43:C46"/>
    <mergeCell ref="D43:D46"/>
    <mergeCell ref="F45:F46"/>
    <mergeCell ref="G45:G46"/>
    <mergeCell ref="B37:B42"/>
    <mergeCell ref="C37:C42"/>
    <mergeCell ref="D37:D42"/>
    <mergeCell ref="F26:F27"/>
    <mergeCell ref="B76:B78"/>
    <mergeCell ref="C76:C78"/>
    <mergeCell ref="D76:D78"/>
    <mergeCell ref="E76:E78"/>
    <mergeCell ref="F76:F78"/>
    <mergeCell ref="G9:G14"/>
    <mergeCell ref="B9:B14"/>
    <mergeCell ref="C9:C14"/>
    <mergeCell ref="D9:D14"/>
    <mergeCell ref="E9:E14"/>
    <mergeCell ref="F9:F14"/>
    <mergeCell ref="F24:F25"/>
    <mergeCell ref="G24:G25"/>
    <mergeCell ref="C24:C25"/>
    <mergeCell ref="B24:B25"/>
    <mergeCell ref="G17:G21"/>
    <mergeCell ref="D24:D25"/>
    <mergeCell ref="E24:E25"/>
    <mergeCell ref="C17:C21"/>
    <mergeCell ref="B17:B21"/>
    <mergeCell ref="D17:D21"/>
    <mergeCell ref="E17:E21"/>
    <mergeCell ref="F17:F21"/>
    <mergeCell ref="B15:B16"/>
    <mergeCell ref="C15:C16"/>
    <mergeCell ref="E15:E16"/>
    <mergeCell ref="F15:F16"/>
    <mergeCell ref="G15:G16"/>
    <mergeCell ref="B7:B8"/>
    <mergeCell ref="C7:C8"/>
    <mergeCell ref="D7:D8"/>
    <mergeCell ref="E7:E8"/>
    <mergeCell ref="F7:F8"/>
    <mergeCell ref="G7:G8"/>
    <mergeCell ref="E3:E4"/>
    <mergeCell ref="F3:F4"/>
    <mergeCell ref="G3:G4"/>
    <mergeCell ref="G5:G6"/>
    <mergeCell ref="E5:E6"/>
    <mergeCell ref="F5:F6"/>
    <mergeCell ref="B3:B4"/>
    <mergeCell ref="B5:B6"/>
    <mergeCell ref="D3:D4"/>
    <mergeCell ref="D5:D6"/>
    <mergeCell ref="C3:C4"/>
    <mergeCell ref="C5:C6"/>
    <mergeCell ref="F32:F36"/>
    <mergeCell ref="B32:B36"/>
    <mergeCell ref="C32:C36"/>
    <mergeCell ref="D32:D36"/>
    <mergeCell ref="E32:E36"/>
    <mergeCell ref="E26:E27"/>
    <mergeCell ref="G79:G80"/>
    <mergeCell ref="B22:B23"/>
    <mergeCell ref="C22:C23"/>
    <mergeCell ref="G22:G23"/>
    <mergeCell ref="D22:D23"/>
    <mergeCell ref="E22:E23"/>
    <mergeCell ref="F22:F23"/>
    <mergeCell ref="E37:E38"/>
    <mergeCell ref="F37:F38"/>
    <mergeCell ref="G37:G38"/>
    <mergeCell ref="E28:E29"/>
    <mergeCell ref="F28:F29"/>
    <mergeCell ref="G28:G29"/>
    <mergeCell ref="G32:G36"/>
    <mergeCell ref="G26:G27"/>
    <mergeCell ref="G39:G40"/>
    <mergeCell ref="G47:G48"/>
    <mergeCell ref="B79:B80"/>
    <mergeCell ref="E39:E40"/>
    <mergeCell ref="F39:F40"/>
    <mergeCell ref="B49:B52"/>
    <mergeCell ref="C49:C52"/>
    <mergeCell ref="D49:D52"/>
    <mergeCell ref="E49:E52"/>
    <mergeCell ref="F51:F52"/>
    <mergeCell ref="G51:G52"/>
    <mergeCell ref="E41:E42"/>
    <mergeCell ref="F41:F42"/>
    <mergeCell ref="G41:G42"/>
    <mergeCell ref="E45:E46"/>
    <mergeCell ref="G53:G55"/>
    <mergeCell ref="F53:F55"/>
    <mergeCell ref="E53:E55"/>
    <mergeCell ref="D53:D55"/>
    <mergeCell ref="C53:C55"/>
    <mergeCell ref="B53:B55"/>
    <mergeCell ref="F49:F50"/>
    <mergeCell ref="G49:G50"/>
    <mergeCell ref="B47:B48"/>
    <mergeCell ref="D47:D48"/>
    <mergeCell ref="E47:E48"/>
    <mergeCell ref="F47:F48"/>
    <mergeCell ref="C47:C48"/>
  </mergeCells>
  <pageMargins left="0.7" right="0.7" top="0.75" bottom="0.75" header="0.3" footer="0.3"/>
  <pageSetup paperSize="9" orientation="portrait" r:id="rId1"/>
  <ignoredErrors>
    <ignoredError sqref="F5 F3"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67D39-B683-4E25-A1F0-73E819A305FE}">
  <dimension ref="A1:C2080"/>
  <sheetViews>
    <sheetView topLeftCell="A1692" workbookViewId="0">
      <selection activeCell="B997" sqref="B997"/>
    </sheetView>
  </sheetViews>
  <sheetFormatPr baseColWidth="10" defaultColWidth="0" defaultRowHeight="14.4" zeroHeight="1" x14ac:dyDescent="0.3"/>
  <cols>
    <col min="1" max="1" width="11.44140625" customWidth="1"/>
    <col min="2" max="2" width="120.77734375" customWidth="1"/>
    <col min="3" max="3" width="3.77734375" customWidth="1"/>
    <col min="4" max="16384" width="11.44140625" hidden="1"/>
  </cols>
  <sheetData>
    <row r="1" spans="1:2" x14ac:dyDescent="0.3">
      <c r="A1" s="785" t="s">
        <v>3991</v>
      </c>
      <c r="B1" s="786" t="s">
        <v>5214</v>
      </c>
    </row>
    <row r="2" spans="1:2" x14ac:dyDescent="0.3">
      <c r="A2" s="60" t="s">
        <v>9</v>
      </c>
      <c r="B2" s="310" t="s">
        <v>9</v>
      </c>
    </row>
    <row r="3" spans="1:2" x14ac:dyDescent="0.3">
      <c r="A3" s="60" t="s">
        <v>7</v>
      </c>
      <c r="B3" s="62" t="s">
        <v>8</v>
      </c>
    </row>
    <row r="4" spans="1:2" x14ac:dyDescent="0.3">
      <c r="A4" s="60" t="s">
        <v>4451</v>
      </c>
      <c r="B4" s="62" t="s">
        <v>5215</v>
      </c>
    </row>
    <row r="5" spans="1:2" x14ac:dyDescent="0.3">
      <c r="A5" s="60" t="s">
        <v>5216</v>
      </c>
      <c r="B5" s="62" t="s">
        <v>5217</v>
      </c>
    </row>
    <row r="6" spans="1:2" x14ac:dyDescent="0.3">
      <c r="A6" s="60" t="s">
        <v>5218</v>
      </c>
      <c r="B6" s="62" t="s">
        <v>5219</v>
      </c>
    </row>
    <row r="7" spans="1:2" x14ac:dyDescent="0.3">
      <c r="A7" s="60" t="s">
        <v>5220</v>
      </c>
      <c r="B7" s="62" t="s">
        <v>5221</v>
      </c>
    </row>
    <row r="8" spans="1:2" x14ac:dyDescent="0.3">
      <c r="A8" s="60" t="s">
        <v>5222</v>
      </c>
      <c r="B8" s="62" t="s">
        <v>5223</v>
      </c>
    </row>
    <row r="9" spans="1:2" x14ac:dyDescent="0.3">
      <c r="A9" s="60" t="s">
        <v>5224</v>
      </c>
      <c r="B9" s="62" t="s">
        <v>5225</v>
      </c>
    </row>
    <row r="10" spans="1:2" x14ac:dyDescent="0.3">
      <c r="A10" s="60" t="s">
        <v>11</v>
      </c>
      <c r="B10" s="62" t="s">
        <v>12</v>
      </c>
    </row>
    <row r="11" spans="1:2" x14ac:dyDescent="0.3">
      <c r="A11" s="60" t="s">
        <v>5226</v>
      </c>
      <c r="B11" s="62" t="s">
        <v>5227</v>
      </c>
    </row>
    <row r="12" spans="1:2" x14ac:dyDescent="0.3">
      <c r="A12" s="60" t="s">
        <v>14</v>
      </c>
      <c r="B12" s="62" t="s">
        <v>15</v>
      </c>
    </row>
    <row r="13" spans="1:2" x14ac:dyDescent="0.3">
      <c r="A13" s="60" t="s">
        <v>4453</v>
      </c>
      <c r="B13" s="62" t="s">
        <v>5228</v>
      </c>
    </row>
    <row r="14" spans="1:2" x14ac:dyDescent="0.3">
      <c r="A14" s="60" t="s">
        <v>4456</v>
      </c>
      <c r="B14" s="62" t="s">
        <v>5229</v>
      </c>
    </row>
    <row r="15" spans="1:2" x14ac:dyDescent="0.3">
      <c r="A15" s="60" t="s">
        <v>5230</v>
      </c>
      <c r="B15" s="62" t="s">
        <v>5231</v>
      </c>
    </row>
    <row r="16" spans="1:2" x14ac:dyDescent="0.3">
      <c r="A16" s="60" t="s">
        <v>5232</v>
      </c>
      <c r="B16" s="62" t="s">
        <v>5233</v>
      </c>
    </row>
    <row r="17" spans="1:2" x14ac:dyDescent="0.3">
      <c r="A17" s="60" t="s">
        <v>595</v>
      </c>
      <c r="B17" s="62" t="s">
        <v>774</v>
      </c>
    </row>
    <row r="18" spans="1:2" x14ac:dyDescent="0.3">
      <c r="A18" s="60" t="s">
        <v>5234</v>
      </c>
      <c r="B18" s="62" t="s">
        <v>5235</v>
      </c>
    </row>
    <row r="19" spans="1:2" x14ac:dyDescent="0.3">
      <c r="A19" s="60" t="s">
        <v>5236</v>
      </c>
      <c r="B19" s="62" t="s">
        <v>5237</v>
      </c>
    </row>
    <row r="20" spans="1:2" x14ac:dyDescent="0.3">
      <c r="A20" s="60" t="s">
        <v>5238</v>
      </c>
      <c r="B20" s="62" t="s">
        <v>5239</v>
      </c>
    </row>
    <row r="21" spans="1:2" x14ac:dyDescent="0.3">
      <c r="A21" s="60" t="s">
        <v>5240</v>
      </c>
      <c r="B21" s="62" t="s">
        <v>5241</v>
      </c>
    </row>
    <row r="22" spans="1:2" x14ac:dyDescent="0.3">
      <c r="A22" s="60" t="s">
        <v>5242</v>
      </c>
      <c r="B22" s="62" t="s">
        <v>5243</v>
      </c>
    </row>
    <row r="23" spans="1:2" x14ac:dyDescent="0.3">
      <c r="A23" s="60" t="s">
        <v>5244</v>
      </c>
      <c r="B23" s="62" t="s">
        <v>5245</v>
      </c>
    </row>
    <row r="24" spans="1:2" x14ac:dyDescent="0.3">
      <c r="A24" s="60" t="s">
        <v>5246</v>
      </c>
      <c r="B24" s="62" t="s">
        <v>5247</v>
      </c>
    </row>
    <row r="25" spans="1:2" x14ac:dyDescent="0.3">
      <c r="A25" s="60" t="s">
        <v>5248</v>
      </c>
      <c r="B25" s="62" t="s">
        <v>5249</v>
      </c>
    </row>
    <row r="26" spans="1:2" x14ac:dyDescent="0.3">
      <c r="A26" s="60" t="s">
        <v>5250</v>
      </c>
      <c r="B26" s="62" t="s">
        <v>5251</v>
      </c>
    </row>
    <row r="27" spans="1:2" x14ac:dyDescent="0.3">
      <c r="A27" s="60" t="s">
        <v>5252</v>
      </c>
      <c r="B27" s="62" t="s">
        <v>5253</v>
      </c>
    </row>
    <row r="28" spans="1:2" x14ac:dyDescent="0.3">
      <c r="A28" s="60" t="s">
        <v>17</v>
      </c>
      <c r="B28" s="62" t="s">
        <v>18</v>
      </c>
    </row>
    <row r="29" spans="1:2" x14ac:dyDescent="0.3">
      <c r="A29" s="60" t="s">
        <v>5254</v>
      </c>
      <c r="B29" s="62" t="s">
        <v>5255</v>
      </c>
    </row>
    <row r="30" spans="1:2" x14ac:dyDescent="0.3">
      <c r="A30" s="60" t="s">
        <v>5256</v>
      </c>
      <c r="B30" s="62" t="s">
        <v>5257</v>
      </c>
    </row>
    <row r="31" spans="1:2" x14ac:dyDescent="0.3">
      <c r="A31" s="60" t="s">
        <v>20</v>
      </c>
      <c r="B31" s="62" t="s">
        <v>21</v>
      </c>
    </row>
    <row r="32" spans="1:2" x14ac:dyDescent="0.3">
      <c r="A32" s="60" t="s">
        <v>23</v>
      </c>
      <c r="B32" s="62" t="s">
        <v>24</v>
      </c>
    </row>
    <row r="33" spans="1:2" x14ac:dyDescent="0.3">
      <c r="A33" s="60" t="s">
        <v>26</v>
      </c>
      <c r="B33" s="62" t="s">
        <v>25</v>
      </c>
    </row>
    <row r="34" spans="1:2" x14ac:dyDescent="0.3">
      <c r="A34" s="60" t="s">
        <v>28</v>
      </c>
      <c r="B34" s="62" t="s">
        <v>29</v>
      </c>
    </row>
    <row r="35" spans="1:2" x14ac:dyDescent="0.3">
      <c r="A35" s="60" t="s">
        <v>31</v>
      </c>
      <c r="B35" s="62" t="s">
        <v>32</v>
      </c>
    </row>
    <row r="36" spans="1:2" x14ac:dyDescent="0.3">
      <c r="A36" s="60" t="s">
        <v>33</v>
      </c>
      <c r="B36" s="62" t="s">
        <v>34</v>
      </c>
    </row>
    <row r="37" spans="1:2" x14ac:dyDescent="0.3">
      <c r="A37" s="60" t="s">
        <v>36</v>
      </c>
      <c r="B37" s="62" t="s">
        <v>37</v>
      </c>
    </row>
    <row r="38" spans="1:2" x14ac:dyDescent="0.3">
      <c r="A38" s="60" t="s">
        <v>39</v>
      </c>
      <c r="B38" s="62" t="s">
        <v>38</v>
      </c>
    </row>
    <row r="39" spans="1:2" x14ac:dyDescent="0.3">
      <c r="A39" s="60" t="s">
        <v>4459</v>
      </c>
      <c r="B39" s="62" t="s">
        <v>5258</v>
      </c>
    </row>
    <row r="40" spans="1:2" x14ac:dyDescent="0.3">
      <c r="A40" s="60" t="s">
        <v>4461</v>
      </c>
      <c r="B40" s="62" t="s">
        <v>5259</v>
      </c>
    </row>
    <row r="41" spans="1:2" x14ac:dyDescent="0.3">
      <c r="A41" s="60" t="s">
        <v>4463</v>
      </c>
      <c r="B41" s="62" t="s">
        <v>5260</v>
      </c>
    </row>
    <row r="42" spans="1:2" x14ac:dyDescent="0.3">
      <c r="A42" s="60" t="s">
        <v>4465</v>
      </c>
      <c r="B42" s="62" t="s">
        <v>5261</v>
      </c>
    </row>
    <row r="43" spans="1:2" x14ac:dyDescent="0.3">
      <c r="A43" s="60" t="s">
        <v>4467</v>
      </c>
      <c r="B43" s="62" t="s">
        <v>5262</v>
      </c>
    </row>
    <row r="44" spans="1:2" x14ac:dyDescent="0.3">
      <c r="A44" s="60" t="s">
        <v>5263</v>
      </c>
      <c r="B44" s="62" t="s">
        <v>5264</v>
      </c>
    </row>
    <row r="45" spans="1:2" x14ac:dyDescent="0.3">
      <c r="A45" s="60" t="s">
        <v>5265</v>
      </c>
      <c r="B45" s="62" t="s">
        <v>5266</v>
      </c>
    </row>
    <row r="46" spans="1:2" x14ac:dyDescent="0.3">
      <c r="A46" s="60" t="s">
        <v>5267</v>
      </c>
      <c r="B46" s="62" t="s">
        <v>5268</v>
      </c>
    </row>
    <row r="47" spans="1:2" x14ac:dyDescent="0.3">
      <c r="A47" s="60" t="s">
        <v>5269</v>
      </c>
      <c r="B47" s="62" t="s">
        <v>5270</v>
      </c>
    </row>
    <row r="48" spans="1:2" x14ac:dyDescent="0.3">
      <c r="A48" s="60" t="s">
        <v>5271</v>
      </c>
      <c r="B48" s="62" t="s">
        <v>5272</v>
      </c>
    </row>
    <row r="49" spans="1:2" x14ac:dyDescent="0.3">
      <c r="A49" s="60" t="s">
        <v>5273</v>
      </c>
      <c r="B49" s="62" t="s">
        <v>5274</v>
      </c>
    </row>
    <row r="50" spans="1:2" x14ac:dyDescent="0.3">
      <c r="A50" s="60" t="s">
        <v>4477</v>
      </c>
      <c r="B50" s="62" t="s">
        <v>5275</v>
      </c>
    </row>
    <row r="51" spans="1:2" x14ac:dyDescent="0.3">
      <c r="A51" s="60" t="s">
        <v>4479</v>
      </c>
      <c r="B51" s="62" t="s">
        <v>5276</v>
      </c>
    </row>
    <row r="52" spans="1:2" x14ac:dyDescent="0.3">
      <c r="A52" s="60" t="s">
        <v>5277</v>
      </c>
      <c r="B52" s="62" t="s">
        <v>5278</v>
      </c>
    </row>
    <row r="53" spans="1:2" x14ac:dyDescent="0.3">
      <c r="A53" s="60" t="s">
        <v>5279</v>
      </c>
      <c r="B53" s="62" t="s">
        <v>5280</v>
      </c>
    </row>
    <row r="54" spans="1:2" x14ac:dyDescent="0.3">
      <c r="A54" s="60" t="s">
        <v>5281</v>
      </c>
      <c r="B54" s="62" t="s">
        <v>5282</v>
      </c>
    </row>
    <row r="55" spans="1:2" x14ac:dyDescent="0.3">
      <c r="A55" s="60" t="s">
        <v>41</v>
      </c>
      <c r="B55" s="62" t="s">
        <v>42</v>
      </c>
    </row>
    <row r="56" spans="1:2" x14ac:dyDescent="0.3">
      <c r="A56" s="60" t="s">
        <v>5283</v>
      </c>
      <c r="B56" s="62" t="s">
        <v>5284</v>
      </c>
    </row>
    <row r="57" spans="1:2" x14ac:dyDescent="0.3">
      <c r="A57" s="60" t="s">
        <v>5285</v>
      </c>
      <c r="B57" s="62" t="s">
        <v>5286</v>
      </c>
    </row>
    <row r="58" spans="1:2" x14ac:dyDescent="0.3">
      <c r="A58" s="60" t="s">
        <v>4481</v>
      </c>
      <c r="B58" s="62" t="s">
        <v>5287</v>
      </c>
    </row>
    <row r="59" spans="1:2" x14ac:dyDescent="0.3">
      <c r="A59" s="60" t="s">
        <v>5288</v>
      </c>
      <c r="B59" s="62" t="s">
        <v>5289</v>
      </c>
    </row>
    <row r="60" spans="1:2" x14ac:dyDescent="0.3">
      <c r="A60" s="60" t="s">
        <v>5290</v>
      </c>
      <c r="B60" s="62" t="s">
        <v>5291</v>
      </c>
    </row>
    <row r="61" spans="1:2" x14ac:dyDescent="0.3">
      <c r="A61" s="60" t="s">
        <v>5292</v>
      </c>
      <c r="B61" s="62" t="s">
        <v>5293</v>
      </c>
    </row>
    <row r="62" spans="1:2" x14ac:dyDescent="0.3">
      <c r="A62" s="60" t="s">
        <v>165</v>
      </c>
      <c r="B62" s="62" t="s">
        <v>3964</v>
      </c>
    </row>
    <row r="63" spans="1:2" x14ac:dyDescent="0.3">
      <c r="A63" s="60" t="s">
        <v>4181</v>
      </c>
      <c r="B63" s="62" t="s">
        <v>3947</v>
      </c>
    </row>
    <row r="64" spans="1:2" x14ac:dyDescent="0.3">
      <c r="A64" s="60" t="s">
        <v>1063</v>
      </c>
      <c r="B64" s="62" t="s">
        <v>5294</v>
      </c>
    </row>
    <row r="65" spans="1:2" x14ac:dyDescent="0.3">
      <c r="A65" s="60" t="s">
        <v>1061</v>
      </c>
      <c r="B65" s="62" t="s">
        <v>5295</v>
      </c>
    </row>
    <row r="66" spans="1:2" x14ac:dyDescent="0.3">
      <c r="A66" s="60" t="s">
        <v>4185</v>
      </c>
      <c r="B66" s="62" t="s">
        <v>5296</v>
      </c>
    </row>
    <row r="67" spans="1:2" x14ac:dyDescent="0.3">
      <c r="A67" s="60" t="s">
        <v>5297</v>
      </c>
      <c r="B67" s="62" t="s">
        <v>5298</v>
      </c>
    </row>
    <row r="68" spans="1:2" x14ac:dyDescent="0.3">
      <c r="A68" s="60" t="s">
        <v>1111</v>
      </c>
      <c r="B68" s="62" t="s">
        <v>5299</v>
      </c>
    </row>
    <row r="69" spans="1:2" x14ac:dyDescent="0.3">
      <c r="A69" s="60" t="s">
        <v>1110</v>
      </c>
      <c r="B69" s="62" t="s">
        <v>5300</v>
      </c>
    </row>
    <row r="70" spans="1:2" x14ac:dyDescent="0.3">
      <c r="A70" s="60" t="s">
        <v>5301</v>
      </c>
      <c r="B70" s="62" t="s">
        <v>3922</v>
      </c>
    </row>
    <row r="71" spans="1:2" x14ac:dyDescent="0.3">
      <c r="A71" s="60" t="s">
        <v>5302</v>
      </c>
      <c r="B71" s="62" t="s">
        <v>5303</v>
      </c>
    </row>
    <row r="72" spans="1:2" x14ac:dyDescent="0.3">
      <c r="A72" s="60" t="s">
        <v>5304</v>
      </c>
      <c r="B72" s="62" t="s">
        <v>5305</v>
      </c>
    </row>
    <row r="73" spans="1:2" x14ac:dyDescent="0.3">
      <c r="A73" s="60" t="s">
        <v>5306</v>
      </c>
      <c r="B73" s="62" t="s">
        <v>5307</v>
      </c>
    </row>
    <row r="74" spans="1:2" x14ac:dyDescent="0.3">
      <c r="A74" s="60" t="s">
        <v>5308</v>
      </c>
      <c r="B74" s="62" t="s">
        <v>3947</v>
      </c>
    </row>
    <row r="75" spans="1:2" x14ac:dyDescent="0.3">
      <c r="A75" s="60" t="s">
        <v>5309</v>
      </c>
      <c r="B75" s="62" t="s">
        <v>5310</v>
      </c>
    </row>
    <row r="76" spans="1:2" x14ac:dyDescent="0.3">
      <c r="A76" s="60" t="s">
        <v>5311</v>
      </c>
      <c r="B76" s="62" t="s">
        <v>5298</v>
      </c>
    </row>
    <row r="77" spans="1:2" x14ac:dyDescent="0.3">
      <c r="A77" s="60" t="s">
        <v>5312</v>
      </c>
      <c r="B77" s="62" t="s">
        <v>5313</v>
      </c>
    </row>
    <row r="78" spans="1:2" x14ac:dyDescent="0.3">
      <c r="A78" s="60" t="s">
        <v>5314</v>
      </c>
      <c r="B78" s="62" t="s">
        <v>5315</v>
      </c>
    </row>
    <row r="79" spans="1:2" x14ac:dyDescent="0.3">
      <c r="A79" s="60" t="s">
        <v>5316</v>
      </c>
      <c r="B79" s="62" t="s">
        <v>5317</v>
      </c>
    </row>
    <row r="80" spans="1:2" x14ac:dyDescent="0.3">
      <c r="A80" s="60" t="s">
        <v>5318</v>
      </c>
      <c r="B80" s="62" t="s">
        <v>5303</v>
      </c>
    </row>
    <row r="81" spans="1:2" x14ac:dyDescent="0.3">
      <c r="A81" s="60" t="s">
        <v>5319</v>
      </c>
      <c r="B81" s="62" t="s">
        <v>5305</v>
      </c>
    </row>
    <row r="82" spans="1:2" x14ac:dyDescent="0.3">
      <c r="A82" s="60" t="s">
        <v>5320</v>
      </c>
      <c r="B82" s="62" t="s">
        <v>5321</v>
      </c>
    </row>
    <row r="83" spans="1:2" x14ac:dyDescent="0.3">
      <c r="A83" s="60" t="s">
        <v>5322</v>
      </c>
      <c r="B83" s="62" t="s">
        <v>5323</v>
      </c>
    </row>
    <row r="84" spans="1:2" x14ac:dyDescent="0.3">
      <c r="A84" s="60" t="s">
        <v>5324</v>
      </c>
      <c r="B84" s="62" t="s">
        <v>5325</v>
      </c>
    </row>
    <row r="85" spans="1:2" x14ac:dyDescent="0.3">
      <c r="A85" s="60" t="s">
        <v>5326</v>
      </c>
      <c r="B85" s="62" t="s">
        <v>5310</v>
      </c>
    </row>
    <row r="86" spans="1:2" x14ac:dyDescent="0.3">
      <c r="A86" s="60" t="s">
        <v>5327</v>
      </c>
      <c r="B86" s="62" t="s">
        <v>5298</v>
      </c>
    </row>
    <row r="87" spans="1:2" x14ac:dyDescent="0.3">
      <c r="A87" s="60" t="s">
        <v>5328</v>
      </c>
      <c r="B87" s="62" t="s">
        <v>5313</v>
      </c>
    </row>
    <row r="88" spans="1:2" x14ac:dyDescent="0.3">
      <c r="A88" s="60" t="s">
        <v>5329</v>
      </c>
      <c r="B88" s="62" t="s">
        <v>5315</v>
      </c>
    </row>
    <row r="89" spans="1:2" x14ac:dyDescent="0.3">
      <c r="A89" s="60" t="s">
        <v>5330</v>
      </c>
      <c r="B89" s="62" t="s">
        <v>5317</v>
      </c>
    </row>
    <row r="90" spans="1:2" x14ac:dyDescent="0.3">
      <c r="A90" s="60" t="s">
        <v>5331</v>
      </c>
      <c r="B90" s="62" t="s">
        <v>5303</v>
      </c>
    </row>
    <row r="91" spans="1:2" x14ac:dyDescent="0.3">
      <c r="A91" s="60" t="s">
        <v>5332</v>
      </c>
      <c r="B91" s="62" t="s">
        <v>5305</v>
      </c>
    </row>
    <row r="92" spans="1:2" x14ac:dyDescent="0.3">
      <c r="A92" s="60" t="s">
        <v>5333</v>
      </c>
      <c r="B92" s="62" t="s">
        <v>5334</v>
      </c>
    </row>
    <row r="93" spans="1:2" x14ac:dyDescent="0.3">
      <c r="A93" s="60" t="s">
        <v>1054</v>
      </c>
      <c r="B93" s="62" t="s">
        <v>5335</v>
      </c>
    </row>
    <row r="94" spans="1:2" x14ac:dyDescent="0.3">
      <c r="A94" s="60" t="s">
        <v>167</v>
      </c>
      <c r="B94" s="62" t="s">
        <v>5336</v>
      </c>
    </row>
    <row r="95" spans="1:2" x14ac:dyDescent="0.3">
      <c r="A95" s="60" t="s">
        <v>187</v>
      </c>
      <c r="B95" s="62" t="s">
        <v>5337</v>
      </c>
    </row>
    <row r="96" spans="1:2" x14ac:dyDescent="0.3">
      <c r="A96" s="60" t="s">
        <v>689</v>
      </c>
      <c r="B96" s="62" t="s">
        <v>5338</v>
      </c>
    </row>
    <row r="97" spans="1:2" x14ac:dyDescent="0.3">
      <c r="A97" s="60" t="s">
        <v>691</v>
      </c>
      <c r="B97" s="62" t="s">
        <v>5339</v>
      </c>
    </row>
    <row r="98" spans="1:2" x14ac:dyDescent="0.3">
      <c r="A98" s="60" t="s">
        <v>207</v>
      </c>
      <c r="B98" s="62" t="s">
        <v>5340</v>
      </c>
    </row>
    <row r="99" spans="1:2" x14ac:dyDescent="0.3">
      <c r="A99" s="60" t="s">
        <v>208</v>
      </c>
      <c r="B99" s="62" t="s">
        <v>5341</v>
      </c>
    </row>
    <row r="100" spans="1:2" x14ac:dyDescent="0.3">
      <c r="A100" s="60" t="s">
        <v>5342</v>
      </c>
      <c r="B100" s="62" t="s">
        <v>5343</v>
      </c>
    </row>
    <row r="101" spans="1:2" x14ac:dyDescent="0.3">
      <c r="A101" s="60" t="s">
        <v>5344</v>
      </c>
      <c r="B101" s="62" t="s">
        <v>5345</v>
      </c>
    </row>
    <row r="102" spans="1:2" x14ac:dyDescent="0.3">
      <c r="A102" s="60" t="s">
        <v>5346</v>
      </c>
      <c r="B102" s="62" t="s">
        <v>5347</v>
      </c>
    </row>
    <row r="103" spans="1:2" ht="27.6" x14ac:dyDescent="0.3">
      <c r="A103" s="60" t="s">
        <v>5348</v>
      </c>
      <c r="B103" s="62" t="s">
        <v>5349</v>
      </c>
    </row>
    <row r="104" spans="1:2" ht="27.6" x14ac:dyDescent="0.3">
      <c r="A104" s="60" t="s">
        <v>5350</v>
      </c>
      <c r="B104" s="62" t="s">
        <v>5351</v>
      </c>
    </row>
    <row r="105" spans="1:2" x14ac:dyDescent="0.3">
      <c r="A105" s="60" t="s">
        <v>5352</v>
      </c>
      <c r="B105" s="62" t="s">
        <v>5353</v>
      </c>
    </row>
    <row r="106" spans="1:2" x14ac:dyDescent="0.3">
      <c r="A106" s="60" t="s">
        <v>5354</v>
      </c>
      <c r="B106" s="62" t="s">
        <v>5355</v>
      </c>
    </row>
    <row r="107" spans="1:2" x14ac:dyDescent="0.3">
      <c r="A107" s="60" t="s">
        <v>5356</v>
      </c>
      <c r="B107" s="62" t="s">
        <v>5357</v>
      </c>
    </row>
    <row r="108" spans="1:2" x14ac:dyDescent="0.3">
      <c r="A108" s="60" t="s">
        <v>5358</v>
      </c>
      <c r="B108" s="62" t="s">
        <v>5359</v>
      </c>
    </row>
    <row r="109" spans="1:2" x14ac:dyDescent="0.3">
      <c r="A109" s="60" t="s">
        <v>5360</v>
      </c>
      <c r="B109" s="62" t="s">
        <v>5361</v>
      </c>
    </row>
    <row r="110" spans="1:2" x14ac:dyDescent="0.3">
      <c r="A110" s="60" t="s">
        <v>163</v>
      </c>
      <c r="B110" s="62" t="s">
        <v>5362</v>
      </c>
    </row>
    <row r="111" spans="1:2" x14ac:dyDescent="0.3">
      <c r="A111" s="60" t="s">
        <v>696</v>
      </c>
      <c r="B111" s="62" t="s">
        <v>5363</v>
      </c>
    </row>
    <row r="112" spans="1:2" x14ac:dyDescent="0.3">
      <c r="A112" s="60" t="s">
        <v>697</v>
      </c>
      <c r="B112" s="62" t="s">
        <v>5364</v>
      </c>
    </row>
    <row r="113" spans="1:2" x14ac:dyDescent="0.3">
      <c r="A113" s="60" t="s">
        <v>5365</v>
      </c>
      <c r="B113" s="62" t="s">
        <v>5366</v>
      </c>
    </row>
    <row r="114" spans="1:2" x14ac:dyDescent="0.3">
      <c r="A114" s="60" t="s">
        <v>5367</v>
      </c>
      <c r="B114" s="62" t="s">
        <v>5368</v>
      </c>
    </row>
    <row r="115" spans="1:2" x14ac:dyDescent="0.3">
      <c r="A115" s="60" t="s">
        <v>5369</v>
      </c>
      <c r="B115" s="62" t="s">
        <v>5370</v>
      </c>
    </row>
    <row r="116" spans="1:2" x14ac:dyDescent="0.3">
      <c r="A116" s="60" t="s">
        <v>700</v>
      </c>
      <c r="B116" s="62" t="s">
        <v>5371</v>
      </c>
    </row>
    <row r="117" spans="1:2" x14ac:dyDescent="0.3">
      <c r="A117" s="60" t="s">
        <v>701</v>
      </c>
      <c r="B117" s="62" t="s">
        <v>5372</v>
      </c>
    </row>
    <row r="118" spans="1:2" x14ac:dyDescent="0.3">
      <c r="A118" s="60" t="s">
        <v>709</v>
      </c>
      <c r="B118" s="62" t="s">
        <v>5373</v>
      </c>
    </row>
    <row r="119" spans="1:2" x14ac:dyDescent="0.3">
      <c r="A119" s="60" t="s">
        <v>708</v>
      </c>
      <c r="B119" s="62" t="s">
        <v>5374</v>
      </c>
    </row>
    <row r="120" spans="1:2" x14ac:dyDescent="0.3">
      <c r="A120" s="60" t="s">
        <v>5375</v>
      </c>
      <c r="B120" s="62" t="s">
        <v>5376</v>
      </c>
    </row>
    <row r="121" spans="1:2" x14ac:dyDescent="0.3">
      <c r="A121" s="60" t="s">
        <v>5377</v>
      </c>
      <c r="B121" s="62" t="s">
        <v>5378</v>
      </c>
    </row>
    <row r="122" spans="1:2" x14ac:dyDescent="0.3">
      <c r="A122" s="60" t="s">
        <v>5379</v>
      </c>
      <c r="B122" s="62" t="s">
        <v>5380</v>
      </c>
    </row>
    <row r="123" spans="1:2" x14ac:dyDescent="0.3">
      <c r="A123" s="60" t="s">
        <v>734</v>
      </c>
      <c r="B123" s="62" t="s">
        <v>5381</v>
      </c>
    </row>
    <row r="124" spans="1:2" x14ac:dyDescent="0.3">
      <c r="A124" s="60" t="s">
        <v>735</v>
      </c>
      <c r="B124" s="62" t="s">
        <v>5382</v>
      </c>
    </row>
    <row r="125" spans="1:2" x14ac:dyDescent="0.3">
      <c r="A125" s="60" t="s">
        <v>5383</v>
      </c>
      <c r="B125" s="62" t="s">
        <v>5384</v>
      </c>
    </row>
    <row r="126" spans="1:2" x14ac:dyDescent="0.3">
      <c r="A126" s="60" t="s">
        <v>750</v>
      </c>
      <c r="B126" s="62" t="s">
        <v>5385</v>
      </c>
    </row>
    <row r="127" spans="1:2" x14ac:dyDescent="0.3">
      <c r="A127" s="60" t="s">
        <v>754</v>
      </c>
      <c r="B127" s="62" t="s">
        <v>5386</v>
      </c>
    </row>
    <row r="128" spans="1:2" x14ac:dyDescent="0.3">
      <c r="A128" s="60" t="s">
        <v>752</v>
      </c>
      <c r="B128" s="62" t="s">
        <v>5387</v>
      </c>
    </row>
    <row r="129" spans="1:2" x14ac:dyDescent="0.3">
      <c r="A129" s="60" t="s">
        <v>753</v>
      </c>
      <c r="B129" s="62" t="s">
        <v>5388</v>
      </c>
    </row>
    <row r="130" spans="1:2" x14ac:dyDescent="0.3">
      <c r="A130" s="60" t="s">
        <v>756</v>
      </c>
      <c r="B130" s="62" t="s">
        <v>5389</v>
      </c>
    </row>
    <row r="131" spans="1:2" x14ac:dyDescent="0.3">
      <c r="A131" s="60" t="s">
        <v>5390</v>
      </c>
      <c r="B131" s="62" t="s">
        <v>5391</v>
      </c>
    </row>
    <row r="132" spans="1:2" x14ac:dyDescent="0.3">
      <c r="A132" s="60" t="s">
        <v>5392</v>
      </c>
      <c r="B132" s="62" t="s">
        <v>5393</v>
      </c>
    </row>
    <row r="133" spans="1:2" x14ac:dyDescent="0.3">
      <c r="A133" s="60" t="s">
        <v>5394</v>
      </c>
      <c r="B133" s="62" t="s">
        <v>5395</v>
      </c>
    </row>
    <row r="134" spans="1:2" x14ac:dyDescent="0.3">
      <c r="A134" s="60" t="s">
        <v>5396</v>
      </c>
      <c r="B134" s="62" t="s">
        <v>5397</v>
      </c>
    </row>
    <row r="135" spans="1:2" x14ac:dyDescent="0.3">
      <c r="A135" s="60" t="s">
        <v>5398</v>
      </c>
      <c r="B135" s="62" t="s">
        <v>5399</v>
      </c>
    </row>
    <row r="136" spans="1:2" x14ac:dyDescent="0.3">
      <c r="A136" s="60" t="s">
        <v>5400</v>
      </c>
      <c r="B136" s="62" t="s">
        <v>5401</v>
      </c>
    </row>
    <row r="137" spans="1:2" x14ac:dyDescent="0.3">
      <c r="A137" s="60" t="s">
        <v>5402</v>
      </c>
      <c r="B137" s="62" t="s">
        <v>5403</v>
      </c>
    </row>
    <row r="138" spans="1:2" x14ac:dyDescent="0.3">
      <c r="A138" s="60" t="s">
        <v>5404</v>
      </c>
      <c r="B138" s="62" t="s">
        <v>5405</v>
      </c>
    </row>
    <row r="139" spans="1:2" x14ac:dyDescent="0.3">
      <c r="A139" s="60" t="s">
        <v>50</v>
      </c>
      <c r="B139" s="62" t="s">
        <v>51</v>
      </c>
    </row>
    <row r="140" spans="1:2" x14ac:dyDescent="0.3">
      <c r="A140" s="60" t="s">
        <v>2415</v>
      </c>
      <c r="B140" s="62" t="s">
        <v>5406</v>
      </c>
    </row>
    <row r="141" spans="1:2" x14ac:dyDescent="0.3">
      <c r="A141" s="60" t="s">
        <v>1706</v>
      </c>
      <c r="B141" s="62" t="s">
        <v>5407</v>
      </c>
    </row>
    <row r="142" spans="1:2" x14ac:dyDescent="0.3">
      <c r="A142" s="60" t="s">
        <v>5408</v>
      </c>
      <c r="B142" s="62" t="s">
        <v>5409</v>
      </c>
    </row>
    <row r="143" spans="1:2" x14ac:dyDescent="0.3">
      <c r="A143" s="60" t="s">
        <v>5410</v>
      </c>
      <c r="B143" s="62" t="s">
        <v>5411</v>
      </c>
    </row>
    <row r="144" spans="1:2" x14ac:dyDescent="0.3">
      <c r="A144" s="60" t="s">
        <v>1204</v>
      </c>
      <c r="B144" s="62" t="s">
        <v>8607</v>
      </c>
    </row>
    <row r="145" spans="1:2" x14ac:dyDescent="0.3">
      <c r="A145" s="60" t="s">
        <v>2414</v>
      </c>
      <c r="B145" s="62" t="s">
        <v>5413</v>
      </c>
    </row>
    <row r="146" spans="1:2" x14ac:dyDescent="0.3">
      <c r="A146" s="787" t="s">
        <v>694</v>
      </c>
      <c r="B146" s="788" t="s">
        <v>5414</v>
      </c>
    </row>
    <row r="147" spans="1:2" x14ac:dyDescent="0.3">
      <c r="A147" s="60" t="s">
        <v>8053</v>
      </c>
      <c r="B147" s="62" t="s">
        <v>8608</v>
      </c>
    </row>
    <row r="148" spans="1:2" x14ac:dyDescent="0.3">
      <c r="A148" s="113" t="s">
        <v>9743</v>
      </c>
      <c r="B148" s="62" t="s">
        <v>9744</v>
      </c>
    </row>
    <row r="149" spans="1:2" x14ac:dyDescent="0.3">
      <c r="A149" s="60" t="s">
        <v>1099</v>
      </c>
      <c r="B149" s="62" t="s">
        <v>5415</v>
      </c>
    </row>
    <row r="150" spans="1:2" x14ac:dyDescent="0.3">
      <c r="A150" s="60" t="s">
        <v>627</v>
      </c>
      <c r="B150" s="62" t="s">
        <v>5416</v>
      </c>
    </row>
    <row r="151" spans="1:2" x14ac:dyDescent="0.3">
      <c r="A151" s="60" t="s">
        <v>4515</v>
      </c>
      <c r="B151" s="62" t="s">
        <v>5417</v>
      </c>
    </row>
    <row r="152" spans="1:2" x14ac:dyDescent="0.3">
      <c r="A152" s="60" t="s">
        <v>5418</v>
      </c>
      <c r="B152" s="62" t="s">
        <v>5419</v>
      </c>
    </row>
    <row r="153" spans="1:2" x14ac:dyDescent="0.3">
      <c r="A153" s="60" t="s">
        <v>857</v>
      </c>
      <c r="B153" s="62" t="s">
        <v>5420</v>
      </c>
    </row>
    <row r="154" spans="1:2" x14ac:dyDescent="0.3">
      <c r="A154" s="60" t="s">
        <v>863</v>
      </c>
      <c r="B154" s="62" t="s">
        <v>5421</v>
      </c>
    </row>
    <row r="155" spans="1:2" x14ac:dyDescent="0.3">
      <c r="A155" s="60" t="s">
        <v>865</v>
      </c>
      <c r="B155" s="62" t="s">
        <v>5422</v>
      </c>
    </row>
    <row r="156" spans="1:2" x14ac:dyDescent="0.3">
      <c r="A156" s="60" t="s">
        <v>719</v>
      </c>
      <c r="B156" s="62" t="s">
        <v>5423</v>
      </c>
    </row>
    <row r="157" spans="1:2" x14ac:dyDescent="0.3">
      <c r="A157" s="60" t="s">
        <v>5424</v>
      </c>
      <c r="B157" s="62" t="s">
        <v>5299</v>
      </c>
    </row>
    <row r="158" spans="1:2" x14ac:dyDescent="0.3">
      <c r="A158" s="60" t="s">
        <v>5425</v>
      </c>
      <c r="B158" s="62" t="s">
        <v>5426</v>
      </c>
    </row>
    <row r="159" spans="1:2" x14ac:dyDescent="0.3">
      <c r="A159" s="60" t="s">
        <v>5427</v>
      </c>
      <c r="B159" s="62" t="s">
        <v>5428</v>
      </c>
    </row>
    <row r="160" spans="1:2" x14ac:dyDescent="0.3">
      <c r="A160" s="60" t="s">
        <v>1224</v>
      </c>
      <c r="B160" s="62" t="s">
        <v>5429</v>
      </c>
    </row>
    <row r="161" spans="1:2" x14ac:dyDescent="0.3">
      <c r="A161" s="60" t="s">
        <v>1226</v>
      </c>
      <c r="B161" s="62" t="s">
        <v>5430</v>
      </c>
    </row>
    <row r="162" spans="1:2" x14ac:dyDescent="0.3">
      <c r="A162" s="60" t="s">
        <v>765</v>
      </c>
      <c r="B162" s="62" t="s">
        <v>5431</v>
      </c>
    </row>
    <row r="163" spans="1:2" x14ac:dyDescent="0.3">
      <c r="A163" s="60" t="s">
        <v>1290</v>
      </c>
      <c r="B163" s="62" t="s">
        <v>5432</v>
      </c>
    </row>
    <row r="164" spans="1:2" x14ac:dyDescent="0.3">
      <c r="A164" s="60" t="s">
        <v>1291</v>
      </c>
      <c r="B164" s="62" t="s">
        <v>5433</v>
      </c>
    </row>
    <row r="165" spans="1:2" x14ac:dyDescent="0.3">
      <c r="A165" s="60" t="s">
        <v>1343</v>
      </c>
      <c r="B165" s="62" t="s">
        <v>5434</v>
      </c>
    </row>
    <row r="166" spans="1:2" x14ac:dyDescent="0.3">
      <c r="A166" s="60" t="s">
        <v>1345</v>
      </c>
      <c r="B166" s="62" t="s">
        <v>5435</v>
      </c>
    </row>
    <row r="167" spans="1:2" x14ac:dyDescent="0.3">
      <c r="A167" s="60" t="s">
        <v>1357</v>
      </c>
      <c r="B167" s="62" t="s">
        <v>5436</v>
      </c>
    </row>
    <row r="168" spans="1:2" x14ac:dyDescent="0.3">
      <c r="A168" s="60" t="s">
        <v>5437</v>
      </c>
      <c r="B168" s="62" t="s">
        <v>5438</v>
      </c>
    </row>
    <row r="169" spans="1:2" x14ac:dyDescent="0.3">
      <c r="A169" s="60" t="s">
        <v>5439</v>
      </c>
      <c r="B169" s="62" t="s">
        <v>5440</v>
      </c>
    </row>
    <row r="170" spans="1:2" x14ac:dyDescent="0.3">
      <c r="A170" s="60" t="s">
        <v>1665</v>
      </c>
      <c r="B170" s="62" t="s">
        <v>5441</v>
      </c>
    </row>
    <row r="171" spans="1:2" x14ac:dyDescent="0.3">
      <c r="A171" s="60" t="s">
        <v>5442</v>
      </c>
      <c r="B171" s="62" t="s">
        <v>5443</v>
      </c>
    </row>
    <row r="172" spans="1:2" x14ac:dyDescent="0.3">
      <c r="A172" s="60" t="s">
        <v>1397</v>
      </c>
      <c r="B172" s="62" t="s">
        <v>5444</v>
      </c>
    </row>
    <row r="173" spans="1:2" x14ac:dyDescent="0.3">
      <c r="A173" s="60" t="s">
        <v>5445</v>
      </c>
      <c r="B173" s="62" t="s">
        <v>5446</v>
      </c>
    </row>
    <row r="174" spans="1:2" x14ac:dyDescent="0.3">
      <c r="A174" s="60" t="s">
        <v>5447</v>
      </c>
      <c r="B174" s="62" t="s">
        <v>5448</v>
      </c>
    </row>
    <row r="175" spans="1:2" x14ac:dyDescent="0.3">
      <c r="A175" s="60" t="s">
        <v>1435</v>
      </c>
      <c r="B175" s="62" t="s">
        <v>5449</v>
      </c>
    </row>
    <row r="176" spans="1:2" x14ac:dyDescent="0.3">
      <c r="A176" s="60" t="s">
        <v>1434</v>
      </c>
      <c r="B176" s="62" t="s">
        <v>5450</v>
      </c>
    </row>
    <row r="177" spans="1:2" x14ac:dyDescent="0.3">
      <c r="A177" s="60" t="s">
        <v>5451</v>
      </c>
      <c r="B177" s="62" t="s">
        <v>5452</v>
      </c>
    </row>
    <row r="178" spans="1:2" x14ac:dyDescent="0.3">
      <c r="A178" s="60" t="s">
        <v>5453</v>
      </c>
      <c r="B178" s="62" t="s">
        <v>5454</v>
      </c>
    </row>
    <row r="179" spans="1:2" x14ac:dyDescent="0.3">
      <c r="A179" s="60" t="s">
        <v>1423</v>
      </c>
      <c r="B179" s="62" t="s">
        <v>5455</v>
      </c>
    </row>
    <row r="180" spans="1:2" x14ac:dyDescent="0.3">
      <c r="A180" s="60" t="s">
        <v>1470</v>
      </c>
      <c r="B180" s="62" t="s">
        <v>5456</v>
      </c>
    </row>
    <row r="181" spans="1:2" x14ac:dyDescent="0.3">
      <c r="A181" s="60" t="s">
        <v>3618</v>
      </c>
      <c r="B181" s="62" t="s">
        <v>5457</v>
      </c>
    </row>
    <row r="182" spans="1:2" x14ac:dyDescent="0.3">
      <c r="A182" s="60" t="s">
        <v>5458</v>
      </c>
      <c r="B182" s="62" t="s">
        <v>5459</v>
      </c>
    </row>
    <row r="183" spans="1:2" x14ac:dyDescent="0.3">
      <c r="A183" s="60" t="s">
        <v>5460</v>
      </c>
      <c r="B183" s="62" t="s">
        <v>5461</v>
      </c>
    </row>
    <row r="184" spans="1:2" x14ac:dyDescent="0.3">
      <c r="A184" s="60" t="s">
        <v>5462</v>
      </c>
      <c r="B184" s="62" t="s">
        <v>5463</v>
      </c>
    </row>
    <row r="185" spans="1:2" x14ac:dyDescent="0.3">
      <c r="A185" s="60" t="s">
        <v>5464</v>
      </c>
      <c r="B185" s="62" t="s">
        <v>5465</v>
      </c>
    </row>
    <row r="186" spans="1:2" x14ac:dyDescent="0.3">
      <c r="A186" s="60" t="s">
        <v>5466</v>
      </c>
      <c r="B186" s="62" t="s">
        <v>5467</v>
      </c>
    </row>
    <row r="187" spans="1:2" x14ac:dyDescent="0.3">
      <c r="A187" s="60" t="s">
        <v>983</v>
      </c>
      <c r="B187" s="62" t="s">
        <v>5468</v>
      </c>
    </row>
    <row r="188" spans="1:2" x14ac:dyDescent="0.3">
      <c r="A188" s="60" t="s">
        <v>5469</v>
      </c>
      <c r="B188" s="62" t="s">
        <v>5446</v>
      </c>
    </row>
    <row r="189" spans="1:2" x14ac:dyDescent="0.3">
      <c r="A189" s="60" t="s">
        <v>5470</v>
      </c>
      <c r="B189" s="62" t="s">
        <v>5471</v>
      </c>
    </row>
    <row r="190" spans="1:2" x14ac:dyDescent="0.3">
      <c r="A190" s="60" t="s">
        <v>5472</v>
      </c>
      <c r="B190" s="62" t="s">
        <v>5449</v>
      </c>
    </row>
    <row r="191" spans="1:2" x14ac:dyDescent="0.3">
      <c r="A191" s="60" t="s">
        <v>1578</v>
      </c>
      <c r="B191" s="62" t="s">
        <v>5473</v>
      </c>
    </row>
    <row r="192" spans="1:2" x14ac:dyDescent="0.3">
      <c r="A192" s="60" t="s">
        <v>5474</v>
      </c>
      <c r="B192" s="62" t="s">
        <v>5475</v>
      </c>
    </row>
    <row r="193" spans="1:2" x14ac:dyDescent="0.3">
      <c r="A193" s="60" t="s">
        <v>1574</v>
      </c>
      <c r="B193" s="62" t="s">
        <v>5476</v>
      </c>
    </row>
    <row r="194" spans="1:2" x14ac:dyDescent="0.3">
      <c r="A194" s="60" t="s">
        <v>5477</v>
      </c>
      <c r="B194" s="62" t="s">
        <v>5478</v>
      </c>
    </row>
    <row r="195" spans="1:2" x14ac:dyDescent="0.3">
      <c r="A195" s="60" t="s">
        <v>5479</v>
      </c>
      <c r="B195" s="62" t="s">
        <v>5480</v>
      </c>
    </row>
    <row r="196" spans="1:2" x14ac:dyDescent="0.3">
      <c r="A196" s="60" t="s">
        <v>5481</v>
      </c>
      <c r="B196" s="62" t="s">
        <v>5482</v>
      </c>
    </row>
    <row r="197" spans="1:2" x14ac:dyDescent="0.3">
      <c r="A197" s="60" t="s">
        <v>5483</v>
      </c>
      <c r="B197" s="62" t="s">
        <v>5484</v>
      </c>
    </row>
    <row r="198" spans="1:2" x14ac:dyDescent="0.3">
      <c r="A198" s="60" t="s">
        <v>5485</v>
      </c>
      <c r="B198" s="62" t="s">
        <v>5486</v>
      </c>
    </row>
    <row r="199" spans="1:2" x14ac:dyDescent="0.3">
      <c r="A199" s="60" t="s">
        <v>5487</v>
      </c>
      <c r="B199" s="62" t="s">
        <v>5488</v>
      </c>
    </row>
    <row r="200" spans="1:2" x14ac:dyDescent="0.3">
      <c r="A200" s="60" t="s">
        <v>5489</v>
      </c>
      <c r="B200" s="62" t="s">
        <v>5490</v>
      </c>
    </row>
    <row r="201" spans="1:2" x14ac:dyDescent="0.3">
      <c r="A201" s="60" t="s">
        <v>1658</v>
      </c>
      <c r="B201" s="62" t="s">
        <v>5459</v>
      </c>
    </row>
    <row r="202" spans="1:2" x14ac:dyDescent="0.3">
      <c r="A202" s="60" t="s">
        <v>5491</v>
      </c>
      <c r="B202" s="62" t="s">
        <v>5492</v>
      </c>
    </row>
    <row r="203" spans="1:2" x14ac:dyDescent="0.3">
      <c r="A203" s="60" t="s">
        <v>1653</v>
      </c>
      <c r="B203" s="62" t="s">
        <v>5493</v>
      </c>
    </row>
    <row r="204" spans="1:2" x14ac:dyDescent="0.3">
      <c r="A204" s="60" t="s">
        <v>1648</v>
      </c>
      <c r="B204" s="62" t="s">
        <v>5494</v>
      </c>
    </row>
    <row r="205" spans="1:2" x14ac:dyDescent="0.3">
      <c r="A205" s="60" t="s">
        <v>5495</v>
      </c>
      <c r="B205" s="62" t="s">
        <v>5496</v>
      </c>
    </row>
    <row r="206" spans="1:2" x14ac:dyDescent="0.3">
      <c r="A206" s="60" t="s">
        <v>5497</v>
      </c>
      <c r="B206" s="62" t="s">
        <v>5498</v>
      </c>
    </row>
    <row r="207" spans="1:2" x14ac:dyDescent="0.3">
      <c r="A207" s="60" t="s">
        <v>1348</v>
      </c>
      <c r="B207" s="62" t="s">
        <v>5499</v>
      </c>
    </row>
    <row r="208" spans="1:2" x14ac:dyDescent="0.3">
      <c r="A208" s="60" t="s">
        <v>5500</v>
      </c>
      <c r="B208" s="62" t="s">
        <v>5501</v>
      </c>
    </row>
    <row r="209" spans="1:2" x14ac:dyDescent="0.3">
      <c r="A209" s="60" t="s">
        <v>1077</v>
      </c>
      <c r="B209" s="62" t="s">
        <v>5502</v>
      </c>
    </row>
    <row r="210" spans="1:2" x14ac:dyDescent="0.3">
      <c r="A210" s="60" t="s">
        <v>939</v>
      </c>
      <c r="B210" s="62" t="s">
        <v>5503</v>
      </c>
    </row>
    <row r="211" spans="1:2" x14ac:dyDescent="0.3">
      <c r="A211" s="60" t="s">
        <v>603</v>
      </c>
      <c r="B211" s="62" t="s">
        <v>5504</v>
      </c>
    </row>
    <row r="212" spans="1:2" x14ac:dyDescent="0.3">
      <c r="A212" s="60" t="s">
        <v>1044</v>
      </c>
      <c r="B212" s="62" t="s">
        <v>5505</v>
      </c>
    </row>
    <row r="213" spans="1:2" x14ac:dyDescent="0.3">
      <c r="A213" s="60" t="s">
        <v>601</v>
      </c>
      <c r="B213" s="62" t="s">
        <v>3808</v>
      </c>
    </row>
    <row r="214" spans="1:2" x14ac:dyDescent="0.3">
      <c r="A214" s="60" t="s">
        <v>600</v>
      </c>
      <c r="B214" s="62" t="s">
        <v>3806</v>
      </c>
    </row>
    <row r="215" spans="1:2" x14ac:dyDescent="0.3">
      <c r="A215" s="60" t="s">
        <v>110</v>
      </c>
      <c r="B215" s="62" t="s">
        <v>111</v>
      </c>
    </row>
    <row r="216" spans="1:2" x14ac:dyDescent="0.3">
      <c r="A216" s="60" t="s">
        <v>112</v>
      </c>
      <c r="B216" s="62" t="s">
        <v>113</v>
      </c>
    </row>
    <row r="217" spans="1:2" x14ac:dyDescent="0.3">
      <c r="A217" s="60" t="s">
        <v>118</v>
      </c>
      <c r="B217" s="62" t="s">
        <v>119</v>
      </c>
    </row>
    <row r="218" spans="1:2" x14ac:dyDescent="0.3">
      <c r="A218" s="60" t="s">
        <v>115</v>
      </c>
      <c r="B218" s="62" t="s">
        <v>116</v>
      </c>
    </row>
    <row r="219" spans="1:2" x14ac:dyDescent="0.3">
      <c r="A219" s="60" t="s">
        <v>123</v>
      </c>
      <c r="B219" s="62" t="s">
        <v>124</v>
      </c>
    </row>
    <row r="220" spans="1:2" x14ac:dyDescent="0.3">
      <c r="A220" s="60" t="s">
        <v>121</v>
      </c>
      <c r="B220" s="62" t="s">
        <v>122</v>
      </c>
    </row>
    <row r="221" spans="1:2" x14ac:dyDescent="0.3">
      <c r="A221" s="60" t="s">
        <v>128</v>
      </c>
      <c r="B221" s="62" t="s">
        <v>129</v>
      </c>
    </row>
    <row r="222" spans="1:2" x14ac:dyDescent="0.3">
      <c r="A222" s="60" t="s">
        <v>126</v>
      </c>
      <c r="B222" s="62" t="s">
        <v>127</v>
      </c>
    </row>
    <row r="223" spans="1:2" x14ac:dyDescent="0.3">
      <c r="A223" s="60" t="s">
        <v>66</v>
      </c>
      <c r="B223" s="62" t="s">
        <v>67</v>
      </c>
    </row>
    <row r="224" spans="1:2" x14ac:dyDescent="0.3">
      <c r="A224" s="60" t="s">
        <v>64</v>
      </c>
      <c r="B224" s="62" t="s">
        <v>5506</v>
      </c>
    </row>
    <row r="225" spans="1:2" x14ac:dyDescent="0.3">
      <c r="A225" s="60" t="s">
        <v>71</v>
      </c>
      <c r="B225" s="62" t="s">
        <v>72</v>
      </c>
    </row>
    <row r="226" spans="1:2" x14ac:dyDescent="0.3">
      <c r="A226" s="60" t="s">
        <v>69</v>
      </c>
      <c r="B226" s="62" t="s">
        <v>70</v>
      </c>
    </row>
    <row r="227" spans="1:2" x14ac:dyDescent="0.3">
      <c r="A227" s="60" t="s">
        <v>76</v>
      </c>
      <c r="B227" s="62" t="s">
        <v>77</v>
      </c>
    </row>
    <row r="228" spans="1:2" x14ac:dyDescent="0.3">
      <c r="A228" s="60" t="s">
        <v>74</v>
      </c>
      <c r="B228" s="62" t="s">
        <v>75</v>
      </c>
    </row>
    <row r="229" spans="1:2" x14ac:dyDescent="0.3">
      <c r="A229" s="60" t="s">
        <v>82</v>
      </c>
      <c r="B229" s="62" t="s">
        <v>83</v>
      </c>
    </row>
    <row r="230" spans="1:2" x14ac:dyDescent="0.3">
      <c r="A230" s="60" t="s">
        <v>79</v>
      </c>
      <c r="B230" s="62" t="s">
        <v>80</v>
      </c>
    </row>
    <row r="231" spans="1:2" x14ac:dyDescent="0.3">
      <c r="A231" s="60" t="s">
        <v>87</v>
      </c>
      <c r="B231" s="62" t="s">
        <v>88</v>
      </c>
    </row>
    <row r="232" spans="1:2" x14ac:dyDescent="0.3">
      <c r="A232" s="60" t="s">
        <v>85</v>
      </c>
      <c r="B232" s="62" t="s">
        <v>86</v>
      </c>
    </row>
    <row r="233" spans="1:2" x14ac:dyDescent="0.3">
      <c r="A233" s="60" t="s">
        <v>92</v>
      </c>
      <c r="B233" s="62" t="s">
        <v>93</v>
      </c>
    </row>
    <row r="234" spans="1:2" x14ac:dyDescent="0.3">
      <c r="A234" s="60" t="s">
        <v>90</v>
      </c>
      <c r="B234" s="62" t="s">
        <v>91</v>
      </c>
    </row>
    <row r="235" spans="1:2" x14ac:dyDescent="0.3">
      <c r="A235" s="60" t="s">
        <v>5507</v>
      </c>
      <c r="B235" s="62" t="s">
        <v>5508</v>
      </c>
    </row>
    <row r="236" spans="1:2" x14ac:dyDescent="0.3">
      <c r="A236" s="60" t="s">
        <v>95</v>
      </c>
      <c r="B236" s="62" t="s">
        <v>96</v>
      </c>
    </row>
    <row r="237" spans="1:2" x14ac:dyDescent="0.3">
      <c r="A237" s="60" t="s">
        <v>101</v>
      </c>
      <c r="B237" s="62" t="s">
        <v>102</v>
      </c>
    </row>
    <row r="238" spans="1:2" x14ac:dyDescent="0.3">
      <c r="A238" s="60" t="s">
        <v>98</v>
      </c>
      <c r="B238" s="62" t="s">
        <v>99</v>
      </c>
    </row>
    <row r="239" spans="1:2" x14ac:dyDescent="0.3">
      <c r="A239" s="60" t="s">
        <v>106</v>
      </c>
      <c r="B239" s="62" t="s">
        <v>107</v>
      </c>
    </row>
    <row r="240" spans="1:2" x14ac:dyDescent="0.3">
      <c r="A240" s="60" t="s">
        <v>104</v>
      </c>
      <c r="B240" s="62" t="s">
        <v>105</v>
      </c>
    </row>
    <row r="241" spans="1:2" x14ac:dyDescent="0.3">
      <c r="A241" s="60" t="s">
        <v>4497</v>
      </c>
      <c r="B241" s="62" t="s">
        <v>5509</v>
      </c>
    </row>
    <row r="242" spans="1:2" x14ac:dyDescent="0.3">
      <c r="A242" s="60" t="s">
        <v>4499</v>
      </c>
      <c r="B242" s="62" t="s">
        <v>5510</v>
      </c>
    </row>
    <row r="243" spans="1:2" x14ac:dyDescent="0.3">
      <c r="A243" s="60" t="s">
        <v>4501</v>
      </c>
      <c r="B243" s="62" t="s">
        <v>5511</v>
      </c>
    </row>
    <row r="244" spans="1:2" x14ac:dyDescent="0.3">
      <c r="A244" s="60" t="s">
        <v>672</v>
      </c>
      <c r="B244" s="62" t="s">
        <v>5512</v>
      </c>
    </row>
    <row r="245" spans="1:2" x14ac:dyDescent="0.3">
      <c r="A245" s="60" t="s">
        <v>4504</v>
      </c>
      <c r="B245" s="62" t="s">
        <v>5513</v>
      </c>
    </row>
    <row r="246" spans="1:2" x14ac:dyDescent="0.3">
      <c r="A246" s="60" t="s">
        <v>5514</v>
      </c>
      <c r="B246" s="62" t="s">
        <v>5515</v>
      </c>
    </row>
    <row r="247" spans="1:2" x14ac:dyDescent="0.3">
      <c r="A247" s="60" t="s">
        <v>693</v>
      </c>
      <c r="B247" s="62" t="s">
        <v>5516</v>
      </c>
    </row>
    <row r="248" spans="1:2" x14ac:dyDescent="0.3">
      <c r="A248" s="60" t="s">
        <v>5517</v>
      </c>
      <c r="B248" s="62" t="s">
        <v>5336</v>
      </c>
    </row>
    <row r="249" spans="1:2" x14ac:dyDescent="0.3">
      <c r="A249" s="60" t="s">
        <v>147</v>
      </c>
      <c r="B249" s="62" t="s">
        <v>3808</v>
      </c>
    </row>
    <row r="250" spans="1:2" x14ac:dyDescent="0.3">
      <c r="A250" s="60" t="s">
        <v>145</v>
      </c>
      <c r="B250" s="62" t="s">
        <v>3806</v>
      </c>
    </row>
    <row r="251" spans="1:2" x14ac:dyDescent="0.3">
      <c r="A251" s="60" t="s">
        <v>153</v>
      </c>
      <c r="B251" s="62" t="s">
        <v>3813</v>
      </c>
    </row>
    <row r="252" spans="1:2" x14ac:dyDescent="0.3">
      <c r="A252" s="60" t="s">
        <v>151</v>
      </c>
      <c r="B252" s="62" t="s">
        <v>3946</v>
      </c>
    </row>
    <row r="253" spans="1:2" x14ac:dyDescent="0.3">
      <c r="A253" s="60" t="s">
        <v>5518</v>
      </c>
      <c r="B253" s="62" t="s">
        <v>5519</v>
      </c>
    </row>
    <row r="254" spans="1:2" x14ac:dyDescent="0.3">
      <c r="A254" s="60" t="s">
        <v>5520</v>
      </c>
      <c r="B254" s="62" t="s">
        <v>5502</v>
      </c>
    </row>
    <row r="255" spans="1:2" x14ac:dyDescent="0.3">
      <c r="A255" s="60" t="s">
        <v>2759</v>
      </c>
      <c r="B255" s="62" t="s">
        <v>5521</v>
      </c>
    </row>
    <row r="256" spans="1:2" x14ac:dyDescent="0.3">
      <c r="A256" s="60" t="s">
        <v>2733</v>
      </c>
      <c r="B256" s="62" t="s">
        <v>5522</v>
      </c>
    </row>
    <row r="257" spans="1:2" x14ac:dyDescent="0.3">
      <c r="A257" s="60" t="s">
        <v>5523</v>
      </c>
      <c r="B257" s="62" t="s">
        <v>5524</v>
      </c>
    </row>
    <row r="258" spans="1:2" x14ac:dyDescent="0.3">
      <c r="A258" s="60" t="s">
        <v>2737</v>
      </c>
      <c r="B258" s="62" t="s">
        <v>5525</v>
      </c>
    </row>
    <row r="259" spans="1:2" x14ac:dyDescent="0.3">
      <c r="A259" s="60" t="s">
        <v>2739</v>
      </c>
      <c r="B259" s="62" t="s">
        <v>5526</v>
      </c>
    </row>
    <row r="260" spans="1:2" x14ac:dyDescent="0.3">
      <c r="A260" s="60" t="s">
        <v>2741</v>
      </c>
      <c r="B260" s="62" t="s">
        <v>5527</v>
      </c>
    </row>
    <row r="261" spans="1:2" x14ac:dyDescent="0.3">
      <c r="A261" s="60" t="s">
        <v>5528</v>
      </c>
      <c r="B261" s="62" t="s">
        <v>5529</v>
      </c>
    </row>
    <row r="262" spans="1:2" x14ac:dyDescent="0.3">
      <c r="A262" s="60" t="s">
        <v>5530</v>
      </c>
      <c r="B262" s="62" t="s">
        <v>5430</v>
      </c>
    </row>
    <row r="263" spans="1:2" x14ac:dyDescent="0.3">
      <c r="A263" s="60" t="s">
        <v>5531</v>
      </c>
      <c r="B263" s="62" t="s">
        <v>5532</v>
      </c>
    </row>
    <row r="264" spans="1:2" x14ac:dyDescent="0.3">
      <c r="A264" s="60" t="s">
        <v>5533</v>
      </c>
      <c r="B264" s="62" t="s">
        <v>5534</v>
      </c>
    </row>
    <row r="265" spans="1:2" x14ac:dyDescent="0.3">
      <c r="A265" s="60" t="s">
        <v>5535</v>
      </c>
      <c r="B265" s="62" t="s">
        <v>5536</v>
      </c>
    </row>
    <row r="266" spans="1:2" x14ac:dyDescent="0.3">
      <c r="A266" s="60" t="s">
        <v>5537</v>
      </c>
      <c r="B266" s="62" t="s">
        <v>5538</v>
      </c>
    </row>
    <row r="267" spans="1:2" x14ac:dyDescent="0.3">
      <c r="A267" s="60" t="s">
        <v>2670</v>
      </c>
      <c r="B267" s="62" t="s">
        <v>5539</v>
      </c>
    </row>
    <row r="268" spans="1:2" x14ac:dyDescent="0.3">
      <c r="A268" s="60" t="s">
        <v>5540</v>
      </c>
      <c r="B268" s="62" t="s">
        <v>5541</v>
      </c>
    </row>
    <row r="269" spans="1:2" x14ac:dyDescent="0.3">
      <c r="A269" s="60" t="s">
        <v>5542</v>
      </c>
      <c r="B269" s="62" t="s">
        <v>5543</v>
      </c>
    </row>
    <row r="270" spans="1:2" x14ac:dyDescent="0.3">
      <c r="A270" s="60" t="s">
        <v>5544</v>
      </c>
      <c r="B270" s="62" t="s">
        <v>5545</v>
      </c>
    </row>
    <row r="271" spans="1:2" x14ac:dyDescent="0.3">
      <c r="A271" s="60" t="s">
        <v>5546</v>
      </c>
      <c r="B271" s="62" t="s">
        <v>5547</v>
      </c>
    </row>
    <row r="272" spans="1:2" x14ac:dyDescent="0.3">
      <c r="A272" s="60" t="s">
        <v>264</v>
      </c>
      <c r="B272" s="62" t="s">
        <v>5430</v>
      </c>
    </row>
    <row r="273" spans="1:2" x14ac:dyDescent="0.3">
      <c r="A273" s="60" t="s">
        <v>263</v>
      </c>
      <c r="B273" s="62" t="s">
        <v>5429</v>
      </c>
    </row>
    <row r="274" spans="1:2" x14ac:dyDescent="0.3">
      <c r="A274" s="60" t="s">
        <v>2683</v>
      </c>
      <c r="B274" s="62" t="s">
        <v>5548</v>
      </c>
    </row>
    <row r="275" spans="1:2" x14ac:dyDescent="0.3">
      <c r="A275" s="60" t="s">
        <v>2681</v>
      </c>
      <c r="B275" s="62" t="s">
        <v>5549</v>
      </c>
    </row>
    <row r="276" spans="1:2" x14ac:dyDescent="0.3">
      <c r="A276" s="60" t="s">
        <v>2794</v>
      </c>
      <c r="B276" s="62" t="s">
        <v>5431</v>
      </c>
    </row>
    <row r="277" spans="1:2" x14ac:dyDescent="0.3">
      <c r="A277" s="60" t="s">
        <v>2799</v>
      </c>
      <c r="B277" s="62" t="s">
        <v>5550</v>
      </c>
    </row>
    <row r="278" spans="1:2" x14ac:dyDescent="0.3">
      <c r="A278" s="60" t="s">
        <v>2803</v>
      </c>
      <c r="B278" s="62" t="s">
        <v>5551</v>
      </c>
    </row>
    <row r="279" spans="1:2" x14ac:dyDescent="0.3">
      <c r="A279" s="60" t="s">
        <v>5552</v>
      </c>
      <c r="B279" s="62" t="s">
        <v>5553</v>
      </c>
    </row>
    <row r="280" spans="1:2" x14ac:dyDescent="0.3">
      <c r="A280" s="60" t="s">
        <v>5554</v>
      </c>
      <c r="B280" s="62" t="s">
        <v>5555</v>
      </c>
    </row>
    <row r="281" spans="1:2" x14ac:dyDescent="0.3">
      <c r="A281" s="60" t="s">
        <v>5556</v>
      </c>
      <c r="B281" s="62" t="s">
        <v>5449</v>
      </c>
    </row>
    <row r="282" spans="1:2" x14ac:dyDescent="0.3">
      <c r="A282" s="60" t="s">
        <v>5557</v>
      </c>
      <c r="B282" s="62" t="s">
        <v>5452</v>
      </c>
    </row>
    <row r="283" spans="1:2" x14ac:dyDescent="0.3">
      <c r="A283" s="60" t="s">
        <v>5558</v>
      </c>
      <c r="B283" s="62" t="s">
        <v>5559</v>
      </c>
    </row>
    <row r="284" spans="1:2" x14ac:dyDescent="0.3">
      <c r="A284" s="60" t="s">
        <v>5560</v>
      </c>
      <c r="B284" s="62" t="s">
        <v>5455</v>
      </c>
    </row>
    <row r="285" spans="1:2" x14ac:dyDescent="0.3">
      <c r="A285" s="60" t="s">
        <v>5561</v>
      </c>
      <c r="B285" s="62" t="s">
        <v>5562</v>
      </c>
    </row>
    <row r="286" spans="1:2" x14ac:dyDescent="0.3">
      <c r="A286" s="60" t="s">
        <v>5563</v>
      </c>
      <c r="B286" s="62" t="s">
        <v>5456</v>
      </c>
    </row>
    <row r="287" spans="1:2" x14ac:dyDescent="0.3">
      <c r="A287" s="60" t="s">
        <v>5564</v>
      </c>
      <c r="B287" s="62" t="s">
        <v>5565</v>
      </c>
    </row>
    <row r="288" spans="1:2" x14ac:dyDescent="0.3">
      <c r="A288" s="60" t="s">
        <v>5566</v>
      </c>
      <c r="B288" s="62" t="s">
        <v>5459</v>
      </c>
    </row>
    <row r="289" spans="1:2" x14ac:dyDescent="0.3">
      <c r="A289" s="60" t="s">
        <v>5567</v>
      </c>
      <c r="B289" s="62" t="s">
        <v>5463</v>
      </c>
    </row>
    <row r="290" spans="1:2" x14ac:dyDescent="0.3">
      <c r="A290" s="60" t="s">
        <v>5568</v>
      </c>
      <c r="B290" s="62" t="s">
        <v>5465</v>
      </c>
    </row>
    <row r="291" spans="1:2" x14ac:dyDescent="0.3">
      <c r="A291" s="60" t="s">
        <v>5569</v>
      </c>
      <c r="B291" s="62" t="s">
        <v>5570</v>
      </c>
    </row>
    <row r="292" spans="1:2" x14ac:dyDescent="0.3">
      <c r="A292" s="60" t="s">
        <v>5571</v>
      </c>
      <c r="B292" s="62" t="s">
        <v>5572</v>
      </c>
    </row>
    <row r="293" spans="1:2" x14ac:dyDescent="0.3">
      <c r="A293" s="60" t="s">
        <v>5573</v>
      </c>
      <c r="B293" s="62" t="s">
        <v>5574</v>
      </c>
    </row>
    <row r="294" spans="1:2" x14ac:dyDescent="0.3">
      <c r="A294" s="60" t="s">
        <v>5575</v>
      </c>
      <c r="B294" s="62" t="s">
        <v>5576</v>
      </c>
    </row>
    <row r="295" spans="1:2" x14ac:dyDescent="0.3">
      <c r="A295" s="60" t="s">
        <v>5577</v>
      </c>
      <c r="B295" s="62" t="s">
        <v>5578</v>
      </c>
    </row>
    <row r="296" spans="1:2" x14ac:dyDescent="0.3">
      <c r="A296" s="60" t="s">
        <v>5579</v>
      </c>
      <c r="B296" s="62" t="s">
        <v>5449</v>
      </c>
    </row>
    <row r="297" spans="1:2" x14ac:dyDescent="0.3">
      <c r="A297" s="60" t="s">
        <v>5580</v>
      </c>
      <c r="B297" s="62" t="s">
        <v>5581</v>
      </c>
    </row>
    <row r="298" spans="1:2" x14ac:dyDescent="0.3">
      <c r="A298" s="60" t="s">
        <v>5582</v>
      </c>
      <c r="B298" s="62" t="s">
        <v>5583</v>
      </c>
    </row>
    <row r="299" spans="1:2" x14ac:dyDescent="0.3">
      <c r="A299" s="60" t="s">
        <v>5584</v>
      </c>
      <c r="B299" s="62" t="s">
        <v>5585</v>
      </c>
    </row>
    <row r="300" spans="1:2" x14ac:dyDescent="0.3">
      <c r="A300" s="60" t="s">
        <v>5586</v>
      </c>
      <c r="B300" s="62" t="s">
        <v>3813</v>
      </c>
    </row>
    <row r="301" spans="1:2" x14ac:dyDescent="0.3">
      <c r="A301" s="60" t="s">
        <v>5587</v>
      </c>
      <c r="B301" s="62" t="s">
        <v>3946</v>
      </c>
    </row>
    <row r="302" spans="1:2" x14ac:dyDescent="0.3">
      <c r="A302" s="60" t="s">
        <v>5588</v>
      </c>
      <c r="B302" s="62" t="s">
        <v>3808</v>
      </c>
    </row>
    <row r="303" spans="1:2" x14ac:dyDescent="0.3">
      <c r="A303" s="60" t="s">
        <v>5589</v>
      </c>
      <c r="B303" s="62" t="s">
        <v>3806</v>
      </c>
    </row>
    <row r="304" spans="1:2" x14ac:dyDescent="0.3">
      <c r="A304" s="60" t="s">
        <v>5590</v>
      </c>
      <c r="B304" s="62" t="s">
        <v>5591</v>
      </c>
    </row>
    <row r="305" spans="1:2" x14ac:dyDescent="0.3">
      <c r="A305" s="60" t="s">
        <v>5592</v>
      </c>
      <c r="B305" s="62" t="s">
        <v>5593</v>
      </c>
    </row>
    <row r="306" spans="1:2" x14ac:dyDescent="0.3">
      <c r="A306" s="60" t="s">
        <v>5594</v>
      </c>
      <c r="B306" s="62" t="s">
        <v>5532</v>
      </c>
    </row>
    <row r="307" spans="1:2" x14ac:dyDescent="0.3">
      <c r="A307" s="60" t="s">
        <v>5595</v>
      </c>
      <c r="B307" s="62" t="s">
        <v>5596</v>
      </c>
    </row>
    <row r="308" spans="1:2" x14ac:dyDescent="0.3">
      <c r="A308" s="60" t="s">
        <v>5597</v>
      </c>
      <c r="B308" s="62" t="s">
        <v>5502</v>
      </c>
    </row>
    <row r="309" spans="1:2" x14ac:dyDescent="0.3">
      <c r="A309" s="60" t="s">
        <v>5598</v>
      </c>
      <c r="B309" s="62" t="s">
        <v>5599</v>
      </c>
    </row>
    <row r="310" spans="1:2" x14ac:dyDescent="0.3">
      <c r="A310" s="60" t="s">
        <v>5600</v>
      </c>
      <c r="B310" s="62" t="s">
        <v>5536</v>
      </c>
    </row>
    <row r="311" spans="1:2" x14ac:dyDescent="0.3">
      <c r="A311" s="60" t="s">
        <v>2671</v>
      </c>
      <c r="B311" s="62" t="s">
        <v>5601</v>
      </c>
    </row>
    <row r="312" spans="1:2" x14ac:dyDescent="0.3">
      <c r="A312" s="60" t="s">
        <v>5602</v>
      </c>
      <c r="B312" s="62" t="s">
        <v>5539</v>
      </c>
    </row>
    <row r="313" spans="1:2" x14ac:dyDescent="0.3">
      <c r="A313" s="60" t="s">
        <v>5603</v>
      </c>
      <c r="B313" s="62" t="s">
        <v>5548</v>
      </c>
    </row>
    <row r="314" spans="1:2" x14ac:dyDescent="0.3">
      <c r="A314" s="60" t="s">
        <v>5604</v>
      </c>
      <c r="B314" s="62" t="s">
        <v>5549</v>
      </c>
    </row>
    <row r="315" spans="1:2" x14ac:dyDescent="0.3">
      <c r="A315" s="60" t="s">
        <v>5605</v>
      </c>
      <c r="B315" s="62" t="s">
        <v>5541</v>
      </c>
    </row>
    <row r="316" spans="1:2" x14ac:dyDescent="0.3">
      <c r="A316" s="60" t="s">
        <v>5606</v>
      </c>
      <c r="B316" s="62" t="s">
        <v>5543</v>
      </c>
    </row>
    <row r="317" spans="1:2" x14ac:dyDescent="0.3">
      <c r="A317" s="60" t="s">
        <v>5607</v>
      </c>
      <c r="B317" s="62" t="s">
        <v>5608</v>
      </c>
    </row>
    <row r="318" spans="1:2" x14ac:dyDescent="0.3">
      <c r="A318" s="60" t="s">
        <v>5609</v>
      </c>
      <c r="B318" s="62" t="s">
        <v>5547</v>
      </c>
    </row>
    <row r="319" spans="1:2" x14ac:dyDescent="0.3">
      <c r="A319" s="60" t="s">
        <v>5610</v>
      </c>
      <c r="B319" s="62" t="s">
        <v>5593</v>
      </c>
    </row>
    <row r="320" spans="1:2" x14ac:dyDescent="0.3">
      <c r="A320" s="60" t="s">
        <v>5611</v>
      </c>
      <c r="B320" s="62" t="s">
        <v>5429</v>
      </c>
    </row>
    <row r="321" spans="1:2" x14ac:dyDescent="0.3">
      <c r="A321" s="60" t="s">
        <v>5612</v>
      </c>
      <c r="B321" s="62" t="s">
        <v>5578</v>
      </c>
    </row>
    <row r="322" spans="1:2" x14ac:dyDescent="0.3">
      <c r="A322" s="60" t="s">
        <v>5613</v>
      </c>
      <c r="B322" s="62" t="s">
        <v>5449</v>
      </c>
    </row>
    <row r="323" spans="1:2" x14ac:dyDescent="0.3">
      <c r="A323" s="60" t="s">
        <v>5614</v>
      </c>
      <c r="B323" s="62" t="s">
        <v>5581</v>
      </c>
    </row>
    <row r="324" spans="1:2" x14ac:dyDescent="0.3">
      <c r="A324" s="60" t="s">
        <v>5615</v>
      </c>
      <c r="B324" s="62" t="s">
        <v>5583</v>
      </c>
    </row>
    <row r="325" spans="1:2" x14ac:dyDescent="0.3">
      <c r="A325" s="60" t="s">
        <v>5616</v>
      </c>
      <c r="B325" s="62" t="s">
        <v>5585</v>
      </c>
    </row>
    <row r="326" spans="1:2" x14ac:dyDescent="0.3">
      <c r="A326" s="60" t="s">
        <v>5617</v>
      </c>
      <c r="B326" s="62" t="s">
        <v>5431</v>
      </c>
    </row>
    <row r="327" spans="1:2" x14ac:dyDescent="0.3">
      <c r="A327" s="60" t="s">
        <v>3062</v>
      </c>
      <c r="B327" s="62" t="s">
        <v>5618</v>
      </c>
    </row>
    <row r="328" spans="1:2" x14ac:dyDescent="0.3">
      <c r="A328" s="60" t="s">
        <v>5619</v>
      </c>
      <c r="B328" s="62" t="s">
        <v>5620</v>
      </c>
    </row>
    <row r="329" spans="1:2" x14ac:dyDescent="0.3">
      <c r="A329" s="60" t="s">
        <v>5621</v>
      </c>
      <c r="B329" s="62" t="s">
        <v>5622</v>
      </c>
    </row>
    <row r="330" spans="1:2" x14ac:dyDescent="0.3">
      <c r="A330" s="60" t="s">
        <v>5623</v>
      </c>
      <c r="B330" s="62" t="s">
        <v>5624</v>
      </c>
    </row>
    <row r="331" spans="1:2" x14ac:dyDescent="0.3">
      <c r="A331" s="60" t="s">
        <v>5625</v>
      </c>
      <c r="B331" s="62" t="s">
        <v>5626</v>
      </c>
    </row>
    <row r="332" spans="1:2" x14ac:dyDescent="0.3">
      <c r="A332" s="60" t="s">
        <v>5627</v>
      </c>
      <c r="B332" s="62" t="s">
        <v>5448</v>
      </c>
    </row>
    <row r="333" spans="1:2" x14ac:dyDescent="0.3">
      <c r="A333" s="60" t="s">
        <v>5628</v>
      </c>
      <c r="B333" s="62" t="s">
        <v>5449</v>
      </c>
    </row>
    <row r="334" spans="1:2" x14ac:dyDescent="0.3">
      <c r="A334" s="60" t="s">
        <v>5629</v>
      </c>
      <c r="B334" s="62" t="s">
        <v>5452</v>
      </c>
    </row>
    <row r="335" spans="1:2" x14ac:dyDescent="0.3">
      <c r="A335" s="60" t="s">
        <v>5630</v>
      </c>
      <c r="B335" s="62" t="s">
        <v>5559</v>
      </c>
    </row>
    <row r="336" spans="1:2" x14ac:dyDescent="0.3">
      <c r="A336" s="60" t="s">
        <v>5631</v>
      </c>
      <c r="B336" s="62" t="s">
        <v>5455</v>
      </c>
    </row>
    <row r="337" spans="1:2" x14ac:dyDescent="0.3">
      <c r="A337" s="60" t="s">
        <v>5632</v>
      </c>
      <c r="B337" s="62" t="s">
        <v>5562</v>
      </c>
    </row>
    <row r="338" spans="1:2" x14ac:dyDescent="0.3">
      <c r="A338" s="60" t="s">
        <v>2846</v>
      </c>
      <c r="B338" s="62" t="s">
        <v>5456</v>
      </c>
    </row>
    <row r="339" spans="1:2" x14ac:dyDescent="0.3">
      <c r="A339" s="60" t="s">
        <v>5633</v>
      </c>
      <c r="B339" s="62" t="s">
        <v>5565</v>
      </c>
    </row>
    <row r="340" spans="1:2" x14ac:dyDescent="0.3">
      <c r="A340" s="60" t="s">
        <v>5634</v>
      </c>
      <c r="B340" s="62" t="s">
        <v>5635</v>
      </c>
    </row>
    <row r="341" spans="1:2" x14ac:dyDescent="0.3">
      <c r="A341" s="60" t="s">
        <v>5636</v>
      </c>
      <c r="B341" s="62" t="s">
        <v>5574</v>
      </c>
    </row>
    <row r="342" spans="1:2" x14ac:dyDescent="0.3">
      <c r="A342" s="60" t="s">
        <v>5637</v>
      </c>
      <c r="B342" s="62" t="s">
        <v>5576</v>
      </c>
    </row>
    <row r="343" spans="1:2" x14ac:dyDescent="0.3">
      <c r="A343" s="60" t="s">
        <v>3048</v>
      </c>
      <c r="B343" s="62" t="s">
        <v>5638</v>
      </c>
    </row>
    <row r="344" spans="1:2" x14ac:dyDescent="0.3">
      <c r="A344" s="60" t="s">
        <v>3037</v>
      </c>
      <c r="B344" s="62" t="s">
        <v>5639</v>
      </c>
    </row>
    <row r="345" spans="1:2" x14ac:dyDescent="0.3">
      <c r="A345" s="60" t="s">
        <v>5640</v>
      </c>
      <c r="B345" s="62" t="s">
        <v>5641</v>
      </c>
    </row>
    <row r="346" spans="1:2" x14ac:dyDescent="0.3">
      <c r="A346" s="60" t="s">
        <v>3042</v>
      </c>
      <c r="B346" s="62" t="s">
        <v>5642</v>
      </c>
    </row>
    <row r="347" spans="1:2" x14ac:dyDescent="0.3">
      <c r="A347" s="60" t="s">
        <v>3044</v>
      </c>
      <c r="B347" s="62" t="s">
        <v>5643</v>
      </c>
    </row>
    <row r="348" spans="1:2" x14ac:dyDescent="0.3">
      <c r="A348" s="60" t="s">
        <v>3040</v>
      </c>
      <c r="B348" s="62" t="s">
        <v>5644</v>
      </c>
    </row>
    <row r="349" spans="1:2" x14ac:dyDescent="0.3">
      <c r="A349" s="60" t="s">
        <v>5645</v>
      </c>
      <c r="B349" s="62" t="s">
        <v>5646</v>
      </c>
    </row>
    <row r="350" spans="1:2" x14ac:dyDescent="0.3">
      <c r="A350" s="60" t="s">
        <v>5647</v>
      </c>
      <c r="B350" s="62" t="s">
        <v>5648</v>
      </c>
    </row>
    <row r="351" spans="1:2" x14ac:dyDescent="0.3">
      <c r="A351" s="60" t="s">
        <v>5649</v>
      </c>
      <c r="B351" s="62" t="s">
        <v>5650</v>
      </c>
    </row>
    <row r="352" spans="1:2" x14ac:dyDescent="0.3">
      <c r="A352" s="60" t="s">
        <v>5651</v>
      </c>
      <c r="B352" s="62" t="s">
        <v>5652</v>
      </c>
    </row>
    <row r="353" spans="1:2" x14ac:dyDescent="0.3">
      <c r="A353" s="60" t="s">
        <v>5653</v>
      </c>
      <c r="B353" s="62" t="s">
        <v>5654</v>
      </c>
    </row>
    <row r="354" spans="1:2" x14ac:dyDescent="0.3">
      <c r="A354" s="60" t="s">
        <v>5655</v>
      </c>
      <c r="B354" s="62" t="s">
        <v>5656</v>
      </c>
    </row>
    <row r="355" spans="1:2" x14ac:dyDescent="0.3">
      <c r="A355" s="60" t="s">
        <v>5657</v>
      </c>
      <c r="B355" s="62" t="s">
        <v>5296</v>
      </c>
    </row>
    <row r="356" spans="1:2" x14ac:dyDescent="0.3">
      <c r="A356" s="60" t="s">
        <v>5658</v>
      </c>
      <c r="B356" s="62" t="s">
        <v>5659</v>
      </c>
    </row>
    <row r="357" spans="1:2" x14ac:dyDescent="0.3">
      <c r="A357" s="60" t="s">
        <v>811</v>
      </c>
      <c r="B357" s="62" t="s">
        <v>5313</v>
      </c>
    </row>
    <row r="358" spans="1:2" x14ac:dyDescent="0.3">
      <c r="A358" s="60" t="s">
        <v>809</v>
      </c>
      <c r="B358" s="62" t="s">
        <v>5315</v>
      </c>
    </row>
    <row r="359" spans="1:2" x14ac:dyDescent="0.3">
      <c r="A359" s="60" t="s">
        <v>609</v>
      </c>
      <c r="B359" s="62" t="s">
        <v>5660</v>
      </c>
    </row>
    <row r="360" spans="1:2" x14ac:dyDescent="0.3">
      <c r="A360" s="60" t="s">
        <v>5661</v>
      </c>
      <c r="B360" s="62" t="s">
        <v>5662</v>
      </c>
    </row>
    <row r="361" spans="1:2" x14ac:dyDescent="0.3">
      <c r="A361" s="60" t="s">
        <v>5663</v>
      </c>
      <c r="B361" s="62" t="s">
        <v>5664</v>
      </c>
    </row>
    <row r="362" spans="1:2" x14ac:dyDescent="0.3">
      <c r="A362" s="60" t="s">
        <v>788</v>
      </c>
      <c r="B362" s="62" t="s">
        <v>5665</v>
      </c>
    </row>
    <row r="363" spans="1:2" x14ac:dyDescent="0.3">
      <c r="A363" s="60" t="s">
        <v>5666</v>
      </c>
      <c r="B363" s="62" t="s">
        <v>5515</v>
      </c>
    </row>
    <row r="364" spans="1:2" x14ac:dyDescent="0.3">
      <c r="A364" s="60" t="s">
        <v>5667</v>
      </c>
      <c r="B364" s="62" t="s">
        <v>5511</v>
      </c>
    </row>
    <row r="365" spans="1:2" x14ac:dyDescent="0.3">
      <c r="A365" s="60" t="s">
        <v>5668</v>
      </c>
      <c r="B365" s="62" t="s">
        <v>5415</v>
      </c>
    </row>
    <row r="366" spans="1:2" x14ac:dyDescent="0.3">
      <c r="A366" s="60" t="s">
        <v>5669</v>
      </c>
      <c r="B366" s="62" t="s">
        <v>5419</v>
      </c>
    </row>
    <row r="367" spans="1:2" x14ac:dyDescent="0.3">
      <c r="A367" s="60" t="s">
        <v>636</v>
      </c>
      <c r="B367" s="62" t="s">
        <v>5593</v>
      </c>
    </row>
    <row r="368" spans="1:2" x14ac:dyDescent="0.3">
      <c r="A368" s="60" t="s">
        <v>635</v>
      </c>
      <c r="B368" s="62" t="s">
        <v>5532</v>
      </c>
    </row>
    <row r="369" spans="1:2" x14ac:dyDescent="0.3">
      <c r="A369" s="60" t="s">
        <v>5670</v>
      </c>
      <c r="B369" s="62" t="s">
        <v>5317</v>
      </c>
    </row>
    <row r="370" spans="1:2" x14ac:dyDescent="0.3">
      <c r="A370" s="60" t="s">
        <v>5671</v>
      </c>
      <c r="B370" s="62" t="s">
        <v>5303</v>
      </c>
    </row>
    <row r="371" spans="1:2" x14ac:dyDescent="0.3">
      <c r="A371" s="60" t="s">
        <v>5672</v>
      </c>
      <c r="B371" s="62" t="s">
        <v>5305</v>
      </c>
    </row>
    <row r="372" spans="1:2" x14ac:dyDescent="0.3">
      <c r="A372" s="60" t="s">
        <v>5673</v>
      </c>
      <c r="B372" s="62" t="s">
        <v>5674</v>
      </c>
    </row>
    <row r="373" spans="1:2" x14ac:dyDescent="0.3">
      <c r="A373" s="60" t="s">
        <v>5675</v>
      </c>
      <c r="B373" s="62" t="s">
        <v>5676</v>
      </c>
    </row>
    <row r="374" spans="1:2" x14ac:dyDescent="0.3">
      <c r="A374" s="60" t="s">
        <v>5677</v>
      </c>
      <c r="B374" s="62" t="s">
        <v>5678</v>
      </c>
    </row>
    <row r="375" spans="1:2" x14ac:dyDescent="0.3">
      <c r="A375" s="60" t="s">
        <v>794</v>
      </c>
      <c r="B375" s="62" t="s">
        <v>5679</v>
      </c>
    </row>
    <row r="376" spans="1:2" x14ac:dyDescent="0.3">
      <c r="A376" s="60" t="s">
        <v>5680</v>
      </c>
      <c r="B376" s="62" t="s">
        <v>5681</v>
      </c>
    </row>
    <row r="377" spans="1:2" x14ac:dyDescent="0.3">
      <c r="A377" s="60" t="s">
        <v>819</v>
      </c>
      <c r="B377" s="62" t="s">
        <v>5682</v>
      </c>
    </row>
    <row r="378" spans="1:2" x14ac:dyDescent="0.3">
      <c r="A378" s="60" t="s">
        <v>820</v>
      </c>
      <c r="B378" s="62" t="s">
        <v>5683</v>
      </c>
    </row>
    <row r="379" spans="1:2" x14ac:dyDescent="0.3">
      <c r="A379" s="60" t="s">
        <v>5684</v>
      </c>
      <c r="B379" s="62" t="s">
        <v>5685</v>
      </c>
    </row>
    <row r="380" spans="1:2" x14ac:dyDescent="0.3">
      <c r="A380" s="60" t="s">
        <v>837</v>
      </c>
      <c r="B380" s="62" t="s">
        <v>5686</v>
      </c>
    </row>
    <row r="381" spans="1:2" x14ac:dyDescent="0.3">
      <c r="A381" s="60" t="s">
        <v>835</v>
      </c>
      <c r="B381" s="62" t="s">
        <v>5687</v>
      </c>
    </row>
    <row r="382" spans="1:2" x14ac:dyDescent="0.3">
      <c r="A382" s="60" t="s">
        <v>5688</v>
      </c>
      <c r="B382" s="62" t="s">
        <v>5689</v>
      </c>
    </row>
    <row r="383" spans="1:2" x14ac:dyDescent="0.3">
      <c r="A383" s="60" t="s">
        <v>5690</v>
      </c>
      <c r="B383" s="62" t="s">
        <v>5691</v>
      </c>
    </row>
    <row r="384" spans="1:2" x14ac:dyDescent="0.3">
      <c r="A384" s="60" t="s">
        <v>5692</v>
      </c>
      <c r="B384" s="62" t="s">
        <v>5693</v>
      </c>
    </row>
    <row r="385" spans="1:2" x14ac:dyDescent="0.3">
      <c r="A385" s="60" t="s">
        <v>5694</v>
      </c>
      <c r="B385" s="62" t="s">
        <v>5695</v>
      </c>
    </row>
    <row r="386" spans="1:2" x14ac:dyDescent="0.3">
      <c r="A386" s="60" t="s">
        <v>5696</v>
      </c>
      <c r="B386" s="62" t="s">
        <v>5697</v>
      </c>
    </row>
    <row r="387" spans="1:2" x14ac:dyDescent="0.3">
      <c r="A387" s="60" t="s">
        <v>5698</v>
      </c>
      <c r="B387" s="62" t="s">
        <v>5699</v>
      </c>
    </row>
    <row r="388" spans="1:2" x14ac:dyDescent="0.3">
      <c r="A388" s="60" t="s">
        <v>5700</v>
      </c>
      <c r="B388" s="62" t="s">
        <v>5701</v>
      </c>
    </row>
    <row r="389" spans="1:2" x14ac:dyDescent="0.3">
      <c r="A389" s="60" t="s">
        <v>5702</v>
      </c>
      <c r="B389" s="62" t="s">
        <v>5703</v>
      </c>
    </row>
    <row r="390" spans="1:2" x14ac:dyDescent="0.3">
      <c r="A390" s="60" t="s">
        <v>934</v>
      </c>
      <c r="B390" s="62" t="s">
        <v>5704</v>
      </c>
    </row>
    <row r="391" spans="1:2" x14ac:dyDescent="0.3">
      <c r="A391" s="60" t="s">
        <v>5705</v>
      </c>
      <c r="B391" s="62" t="s">
        <v>5706</v>
      </c>
    </row>
    <row r="392" spans="1:2" x14ac:dyDescent="0.3">
      <c r="A392" s="60" t="s">
        <v>5707</v>
      </c>
      <c r="B392" s="62" t="s">
        <v>5708</v>
      </c>
    </row>
    <row r="393" spans="1:2" x14ac:dyDescent="0.3">
      <c r="A393" s="60" t="s">
        <v>947</v>
      </c>
      <c r="B393" s="62" t="s">
        <v>5709</v>
      </c>
    </row>
    <row r="394" spans="1:2" x14ac:dyDescent="0.3">
      <c r="A394" s="60" t="s">
        <v>945</v>
      </c>
      <c r="B394" s="62" t="s">
        <v>5710</v>
      </c>
    </row>
    <row r="395" spans="1:2" x14ac:dyDescent="0.3">
      <c r="A395" s="60" t="s">
        <v>953</v>
      </c>
      <c r="B395" s="62" t="s">
        <v>5711</v>
      </c>
    </row>
    <row r="396" spans="1:2" x14ac:dyDescent="0.3">
      <c r="A396" s="60" t="s">
        <v>951</v>
      </c>
      <c r="B396" s="62" t="s">
        <v>5712</v>
      </c>
    </row>
    <row r="397" spans="1:2" x14ac:dyDescent="0.3">
      <c r="A397" s="60" t="s">
        <v>5713</v>
      </c>
      <c r="B397" s="62" t="s">
        <v>5714</v>
      </c>
    </row>
    <row r="398" spans="1:2" x14ac:dyDescent="0.3">
      <c r="A398" s="60" t="s">
        <v>5715</v>
      </c>
      <c r="B398" s="62" t="s">
        <v>5716</v>
      </c>
    </row>
    <row r="399" spans="1:2" x14ac:dyDescent="0.3">
      <c r="A399" s="60" t="s">
        <v>5717</v>
      </c>
      <c r="B399" s="62" t="s">
        <v>5718</v>
      </c>
    </row>
    <row r="400" spans="1:2" x14ac:dyDescent="0.3">
      <c r="A400" s="60" t="s">
        <v>974</v>
      </c>
      <c r="B400" s="62" t="s">
        <v>5719</v>
      </c>
    </row>
    <row r="401" spans="1:2" x14ac:dyDescent="0.3">
      <c r="A401" s="60" t="s">
        <v>5720</v>
      </c>
      <c r="B401" s="62" t="s">
        <v>5721</v>
      </c>
    </row>
    <row r="402" spans="1:2" x14ac:dyDescent="0.3">
      <c r="A402" s="60" t="s">
        <v>970</v>
      </c>
      <c r="B402" s="62" t="s">
        <v>5722</v>
      </c>
    </row>
    <row r="403" spans="1:2" x14ac:dyDescent="0.3">
      <c r="A403" s="60" t="s">
        <v>5723</v>
      </c>
      <c r="B403" s="62" t="s">
        <v>5724</v>
      </c>
    </row>
    <row r="404" spans="1:2" x14ac:dyDescent="0.3">
      <c r="A404" s="60" t="s">
        <v>5725</v>
      </c>
      <c r="B404" s="62" t="s">
        <v>5726</v>
      </c>
    </row>
    <row r="405" spans="1:2" x14ac:dyDescent="0.3">
      <c r="A405" s="60" t="s">
        <v>976</v>
      </c>
      <c r="B405" s="62" t="s">
        <v>5727</v>
      </c>
    </row>
    <row r="406" spans="1:2" x14ac:dyDescent="0.3">
      <c r="A406" s="60" t="s">
        <v>5728</v>
      </c>
      <c r="B406" s="62" t="s">
        <v>5578</v>
      </c>
    </row>
    <row r="407" spans="1:2" x14ac:dyDescent="0.3">
      <c r="A407" s="60" t="s">
        <v>994</v>
      </c>
      <c r="B407" s="62" t="s">
        <v>5449</v>
      </c>
    </row>
    <row r="408" spans="1:2" x14ac:dyDescent="0.3">
      <c r="A408" s="60" t="s">
        <v>993</v>
      </c>
      <c r="B408" s="62" t="s">
        <v>5729</v>
      </c>
    </row>
    <row r="409" spans="1:2" x14ac:dyDescent="0.3">
      <c r="A409" s="60" t="s">
        <v>5730</v>
      </c>
      <c r="B409" s="62" t="s">
        <v>5583</v>
      </c>
    </row>
    <row r="410" spans="1:2" x14ac:dyDescent="0.3">
      <c r="A410" s="60" t="s">
        <v>999</v>
      </c>
      <c r="B410" s="62" t="s">
        <v>5731</v>
      </c>
    </row>
    <row r="411" spans="1:2" x14ac:dyDescent="0.3">
      <c r="A411" s="60" t="s">
        <v>5732</v>
      </c>
      <c r="B411" s="62" t="s">
        <v>5478</v>
      </c>
    </row>
    <row r="412" spans="1:2" x14ac:dyDescent="0.3">
      <c r="A412" s="60" t="s">
        <v>5733</v>
      </c>
      <c r="B412" s="62" t="s">
        <v>5734</v>
      </c>
    </row>
    <row r="413" spans="1:2" x14ac:dyDescent="0.3">
      <c r="A413" s="60" t="s">
        <v>5735</v>
      </c>
      <c r="B413" s="62" t="s">
        <v>5736</v>
      </c>
    </row>
    <row r="414" spans="1:2" x14ac:dyDescent="0.3">
      <c r="A414" s="60" t="s">
        <v>1010</v>
      </c>
      <c r="B414" s="62" t="s">
        <v>5737</v>
      </c>
    </row>
    <row r="415" spans="1:2" x14ac:dyDescent="0.3">
      <c r="A415" s="60" t="s">
        <v>1001</v>
      </c>
      <c r="B415" s="62" t="s">
        <v>5738</v>
      </c>
    </row>
    <row r="416" spans="1:2" x14ac:dyDescent="0.3">
      <c r="A416" s="60" t="s">
        <v>5739</v>
      </c>
      <c r="B416" s="62" t="s">
        <v>5740</v>
      </c>
    </row>
    <row r="417" spans="1:2" x14ac:dyDescent="0.3">
      <c r="A417" s="60" t="s">
        <v>980</v>
      </c>
      <c r="B417" s="62" t="s">
        <v>5741</v>
      </c>
    </row>
    <row r="418" spans="1:2" x14ac:dyDescent="0.3">
      <c r="A418" s="60" t="s">
        <v>5742</v>
      </c>
      <c r="B418" s="62" t="s">
        <v>5743</v>
      </c>
    </row>
    <row r="419" spans="1:2" x14ac:dyDescent="0.3">
      <c r="A419" s="60" t="s">
        <v>5744</v>
      </c>
      <c r="B419" s="62" t="s">
        <v>5745</v>
      </c>
    </row>
    <row r="420" spans="1:2" x14ac:dyDescent="0.3">
      <c r="A420" s="60" t="s">
        <v>5746</v>
      </c>
      <c r="B420" s="62" t="s">
        <v>5747</v>
      </c>
    </row>
    <row r="421" spans="1:2" x14ac:dyDescent="0.3">
      <c r="A421" s="60" t="s">
        <v>842</v>
      </c>
      <c r="B421" s="62" t="s">
        <v>5748</v>
      </c>
    </row>
    <row r="422" spans="1:2" x14ac:dyDescent="0.3">
      <c r="A422" s="60" t="s">
        <v>5749</v>
      </c>
      <c r="B422" s="62" t="s">
        <v>5750</v>
      </c>
    </row>
    <row r="423" spans="1:2" x14ac:dyDescent="0.3">
      <c r="A423" s="60" t="s">
        <v>5751</v>
      </c>
      <c r="B423" s="62" t="s">
        <v>5752</v>
      </c>
    </row>
    <row r="424" spans="1:2" x14ac:dyDescent="0.3">
      <c r="A424" s="60" t="s">
        <v>5753</v>
      </c>
      <c r="B424" s="62" t="s">
        <v>5754</v>
      </c>
    </row>
    <row r="425" spans="1:2" x14ac:dyDescent="0.3">
      <c r="A425" s="60" t="s">
        <v>5755</v>
      </c>
      <c r="B425" s="62" t="s">
        <v>5662</v>
      </c>
    </row>
    <row r="426" spans="1:2" x14ac:dyDescent="0.3">
      <c r="A426" s="60" t="s">
        <v>632</v>
      </c>
      <c r="B426" s="62" t="s">
        <v>5313</v>
      </c>
    </row>
    <row r="427" spans="1:2" x14ac:dyDescent="0.3">
      <c r="A427" s="60" t="s">
        <v>630</v>
      </c>
      <c r="B427" s="62" t="s">
        <v>5315</v>
      </c>
    </row>
    <row r="428" spans="1:2" x14ac:dyDescent="0.3">
      <c r="A428" s="60" t="s">
        <v>5756</v>
      </c>
      <c r="B428" s="62" t="s">
        <v>5310</v>
      </c>
    </row>
    <row r="429" spans="1:2" x14ac:dyDescent="0.3">
      <c r="A429" s="60" t="s">
        <v>5757</v>
      </c>
      <c r="B429" s="62" t="s">
        <v>5659</v>
      </c>
    </row>
    <row r="430" spans="1:2" x14ac:dyDescent="0.3">
      <c r="A430" s="60" t="s">
        <v>5758</v>
      </c>
      <c r="B430" s="62" t="s">
        <v>5759</v>
      </c>
    </row>
    <row r="431" spans="1:2" x14ac:dyDescent="0.3">
      <c r="A431" s="60" t="s">
        <v>5760</v>
      </c>
      <c r="B431" s="62" t="s">
        <v>5515</v>
      </c>
    </row>
    <row r="432" spans="1:2" x14ac:dyDescent="0.3">
      <c r="A432" s="60" t="s">
        <v>5761</v>
      </c>
      <c r="B432" s="62" t="s">
        <v>5511</v>
      </c>
    </row>
    <row r="433" spans="1:2" x14ac:dyDescent="0.3">
      <c r="A433" s="60" t="s">
        <v>5762</v>
      </c>
      <c r="B433" s="62" t="s">
        <v>5415</v>
      </c>
    </row>
    <row r="434" spans="1:2" x14ac:dyDescent="0.3">
      <c r="A434" s="60" t="s">
        <v>5763</v>
      </c>
      <c r="B434" s="62" t="s">
        <v>5419</v>
      </c>
    </row>
    <row r="435" spans="1:2" x14ac:dyDescent="0.3">
      <c r="A435" s="60" t="s">
        <v>5764</v>
      </c>
      <c r="B435" s="62" t="s">
        <v>5593</v>
      </c>
    </row>
    <row r="436" spans="1:2" x14ac:dyDescent="0.3">
      <c r="A436" s="60" t="s">
        <v>5765</v>
      </c>
      <c r="B436" s="62" t="s">
        <v>5532</v>
      </c>
    </row>
    <row r="437" spans="1:2" x14ac:dyDescent="0.3">
      <c r="A437" s="60" t="s">
        <v>5766</v>
      </c>
      <c r="B437" s="62" t="s">
        <v>5317</v>
      </c>
    </row>
    <row r="438" spans="1:2" x14ac:dyDescent="0.3">
      <c r="A438" s="60" t="s">
        <v>5767</v>
      </c>
      <c r="B438" s="62" t="s">
        <v>5303</v>
      </c>
    </row>
    <row r="439" spans="1:2" x14ac:dyDescent="0.3">
      <c r="A439" s="60" t="s">
        <v>5768</v>
      </c>
      <c r="B439" s="62" t="s">
        <v>5769</v>
      </c>
    </row>
    <row r="440" spans="1:2" x14ac:dyDescent="0.3">
      <c r="A440" s="60" t="s">
        <v>617</v>
      </c>
      <c r="B440" s="62" t="s">
        <v>5679</v>
      </c>
    </row>
    <row r="441" spans="1:2" x14ac:dyDescent="0.3">
      <c r="A441" s="60" t="s">
        <v>5770</v>
      </c>
      <c r="B441" s="62" t="s">
        <v>5674</v>
      </c>
    </row>
    <row r="442" spans="1:2" x14ac:dyDescent="0.3">
      <c r="A442" s="60" t="s">
        <v>5771</v>
      </c>
      <c r="B442" s="62" t="s">
        <v>5676</v>
      </c>
    </row>
    <row r="443" spans="1:2" x14ac:dyDescent="0.3">
      <c r="A443" s="60" t="s">
        <v>5772</v>
      </c>
      <c r="B443" s="62" t="s">
        <v>5773</v>
      </c>
    </row>
    <row r="444" spans="1:2" x14ac:dyDescent="0.3">
      <c r="A444" s="60" t="s">
        <v>645</v>
      </c>
      <c r="B444" s="62" t="s">
        <v>5682</v>
      </c>
    </row>
    <row r="445" spans="1:2" x14ac:dyDescent="0.3">
      <c r="A445" s="60" t="s">
        <v>647</v>
      </c>
      <c r="B445" s="62" t="s">
        <v>5683</v>
      </c>
    </row>
    <row r="446" spans="1:2" x14ac:dyDescent="0.3">
      <c r="A446" s="60" t="s">
        <v>643</v>
      </c>
      <c r="B446" s="62" t="s">
        <v>5774</v>
      </c>
    </row>
    <row r="447" spans="1:2" x14ac:dyDescent="0.3">
      <c r="A447" s="60" t="s">
        <v>653</v>
      </c>
      <c r="B447" s="62" t="s">
        <v>5686</v>
      </c>
    </row>
    <row r="448" spans="1:2" x14ac:dyDescent="0.3">
      <c r="A448" s="60" t="s">
        <v>652</v>
      </c>
      <c r="B448" s="62" t="s">
        <v>5775</v>
      </c>
    </row>
    <row r="449" spans="1:2" x14ac:dyDescent="0.3">
      <c r="A449" s="60" t="s">
        <v>661</v>
      </c>
      <c r="B449" s="62" t="s">
        <v>5689</v>
      </c>
    </row>
    <row r="450" spans="1:2" x14ac:dyDescent="0.3">
      <c r="A450" s="60" t="s">
        <v>657</v>
      </c>
      <c r="B450" s="62" t="s">
        <v>5776</v>
      </c>
    </row>
    <row r="451" spans="1:2" x14ac:dyDescent="0.3">
      <c r="A451" s="60" t="s">
        <v>668</v>
      </c>
      <c r="B451" s="62" t="s">
        <v>5777</v>
      </c>
    </row>
    <row r="452" spans="1:2" x14ac:dyDescent="0.3">
      <c r="A452" s="60" t="s">
        <v>666</v>
      </c>
      <c r="B452" s="62" t="s">
        <v>5778</v>
      </c>
    </row>
    <row r="453" spans="1:2" x14ac:dyDescent="0.3">
      <c r="A453" s="60" t="s">
        <v>5779</v>
      </c>
      <c r="B453" s="62" t="s">
        <v>5780</v>
      </c>
    </row>
    <row r="454" spans="1:2" x14ac:dyDescent="0.3">
      <c r="A454" s="60" t="s">
        <v>685</v>
      </c>
      <c r="B454" s="62" t="s">
        <v>5781</v>
      </c>
    </row>
    <row r="455" spans="1:2" x14ac:dyDescent="0.3">
      <c r="A455" s="60" t="s">
        <v>5782</v>
      </c>
      <c r="B455" s="62" t="s">
        <v>5783</v>
      </c>
    </row>
    <row r="456" spans="1:2" x14ac:dyDescent="0.3">
      <c r="A456" s="60" t="s">
        <v>5784</v>
      </c>
      <c r="B456" s="62" t="s">
        <v>5785</v>
      </c>
    </row>
    <row r="457" spans="1:2" x14ac:dyDescent="0.3">
      <c r="A457" s="60" t="s">
        <v>5786</v>
      </c>
      <c r="B457" s="62" t="s">
        <v>3813</v>
      </c>
    </row>
    <row r="458" spans="1:2" x14ac:dyDescent="0.3">
      <c r="A458" s="60" t="s">
        <v>5787</v>
      </c>
      <c r="B458" s="62" t="s">
        <v>5656</v>
      </c>
    </row>
    <row r="459" spans="1:2" x14ac:dyDescent="0.3">
      <c r="A459" s="60" t="s">
        <v>5788</v>
      </c>
      <c r="B459" s="62" t="s">
        <v>5789</v>
      </c>
    </row>
    <row r="460" spans="1:2" x14ac:dyDescent="0.3">
      <c r="A460" s="60" t="s">
        <v>5790</v>
      </c>
      <c r="B460" s="62" t="s">
        <v>5652</v>
      </c>
    </row>
    <row r="461" spans="1:2" x14ac:dyDescent="0.3">
      <c r="A461" s="60" t="s">
        <v>5791</v>
      </c>
      <c r="B461" s="62" t="s">
        <v>5792</v>
      </c>
    </row>
    <row r="462" spans="1:2" x14ac:dyDescent="0.3">
      <c r="A462" s="60" t="s">
        <v>677</v>
      </c>
      <c r="B462" s="62" t="s">
        <v>5793</v>
      </c>
    </row>
    <row r="463" spans="1:2" x14ac:dyDescent="0.3">
      <c r="A463" s="60" t="s">
        <v>611</v>
      </c>
      <c r="B463" s="62" t="s">
        <v>5794</v>
      </c>
    </row>
    <row r="464" spans="1:2" x14ac:dyDescent="0.3">
      <c r="A464" s="60" t="s">
        <v>43</v>
      </c>
      <c r="B464" s="62" t="s">
        <v>44</v>
      </c>
    </row>
    <row r="465" spans="1:2" x14ac:dyDescent="0.3">
      <c r="A465" s="60" t="s">
        <v>47</v>
      </c>
      <c r="B465" s="62" t="s">
        <v>48</v>
      </c>
    </row>
    <row r="466" spans="1:2" x14ac:dyDescent="0.3">
      <c r="A466" s="60" t="s">
        <v>5795</v>
      </c>
      <c r="B466" s="62" t="s">
        <v>5796</v>
      </c>
    </row>
    <row r="467" spans="1:2" x14ac:dyDescent="0.3">
      <c r="A467" s="60" t="s">
        <v>5797</v>
      </c>
      <c r="B467" s="62" t="s">
        <v>5798</v>
      </c>
    </row>
    <row r="468" spans="1:2" x14ac:dyDescent="0.3">
      <c r="A468" s="60" t="s">
        <v>1057</v>
      </c>
      <c r="B468" s="62" t="s">
        <v>5799</v>
      </c>
    </row>
    <row r="469" spans="1:2" x14ac:dyDescent="0.3">
      <c r="A469" s="60" t="s">
        <v>5800</v>
      </c>
      <c r="B469" s="62" t="s">
        <v>5801</v>
      </c>
    </row>
    <row r="470" spans="1:2" x14ac:dyDescent="0.3">
      <c r="A470" s="60" t="s">
        <v>5802</v>
      </c>
      <c r="B470" s="62" t="s">
        <v>5337</v>
      </c>
    </row>
    <row r="471" spans="1:2" x14ac:dyDescent="0.3">
      <c r="A471" s="60" t="s">
        <v>5803</v>
      </c>
      <c r="B471" s="62" t="s">
        <v>5804</v>
      </c>
    </row>
    <row r="472" spans="1:2" x14ac:dyDescent="0.3">
      <c r="A472" s="60" t="s">
        <v>5805</v>
      </c>
      <c r="B472" s="62" t="s">
        <v>5339</v>
      </c>
    </row>
    <row r="473" spans="1:2" x14ac:dyDescent="0.3">
      <c r="A473" s="60" t="s">
        <v>5806</v>
      </c>
      <c r="B473" s="62" t="s">
        <v>54</v>
      </c>
    </row>
    <row r="474" spans="1:2" x14ac:dyDescent="0.3">
      <c r="A474" s="60" t="s">
        <v>53</v>
      </c>
      <c r="B474" s="62" t="s">
        <v>54</v>
      </c>
    </row>
    <row r="475" spans="1:2" x14ac:dyDescent="0.3">
      <c r="A475" s="60" t="s">
        <v>5807</v>
      </c>
      <c r="B475" s="62" t="s">
        <v>5808</v>
      </c>
    </row>
    <row r="476" spans="1:2" x14ac:dyDescent="0.3">
      <c r="A476" s="60" t="s">
        <v>3314</v>
      </c>
      <c r="B476" s="62" t="s">
        <v>5809</v>
      </c>
    </row>
    <row r="477" spans="1:2" x14ac:dyDescent="0.3">
      <c r="A477" s="60" t="s">
        <v>5810</v>
      </c>
      <c r="B477" s="62" t="s">
        <v>5809</v>
      </c>
    </row>
    <row r="478" spans="1:2" x14ac:dyDescent="0.3">
      <c r="A478" s="60" t="s">
        <v>5811</v>
      </c>
      <c r="B478" s="62" t="s">
        <v>5459</v>
      </c>
    </row>
    <row r="479" spans="1:2" x14ac:dyDescent="0.3">
      <c r="A479" s="60" t="s">
        <v>5812</v>
      </c>
      <c r="B479" s="62" t="s">
        <v>5463</v>
      </c>
    </row>
    <row r="480" spans="1:2" x14ac:dyDescent="0.3">
      <c r="A480" s="60" t="s">
        <v>5813</v>
      </c>
      <c r="B480" s="62" t="s">
        <v>5465</v>
      </c>
    </row>
    <row r="481" spans="1:2" x14ac:dyDescent="0.3">
      <c r="A481" s="60" t="s">
        <v>5814</v>
      </c>
      <c r="B481" s="62" t="s">
        <v>5815</v>
      </c>
    </row>
    <row r="482" spans="1:2" x14ac:dyDescent="0.3">
      <c r="A482" s="60" t="s">
        <v>5816</v>
      </c>
      <c r="B482" s="62" t="s">
        <v>5817</v>
      </c>
    </row>
    <row r="483" spans="1:2" x14ac:dyDescent="0.3">
      <c r="A483" s="60" t="s">
        <v>989</v>
      </c>
      <c r="B483" s="62" t="s">
        <v>5818</v>
      </c>
    </row>
    <row r="484" spans="1:2" x14ac:dyDescent="0.3">
      <c r="A484" s="60" t="s">
        <v>1028</v>
      </c>
      <c r="B484" s="62" t="s">
        <v>5819</v>
      </c>
    </row>
    <row r="485" spans="1:2" x14ac:dyDescent="0.3">
      <c r="A485" s="60" t="s">
        <v>615</v>
      </c>
      <c r="B485" s="62" t="s">
        <v>5820</v>
      </c>
    </row>
    <row r="486" spans="1:2" x14ac:dyDescent="0.3">
      <c r="A486" s="60" t="s">
        <v>5821</v>
      </c>
      <c r="B486" s="62" t="s">
        <v>5822</v>
      </c>
    </row>
    <row r="487" spans="1:2" x14ac:dyDescent="0.3">
      <c r="A487" s="60" t="s">
        <v>670</v>
      </c>
      <c r="B487" s="62" t="s">
        <v>5823</v>
      </c>
    </row>
    <row r="488" spans="1:2" x14ac:dyDescent="0.3">
      <c r="A488" s="60" t="s">
        <v>5824</v>
      </c>
      <c r="B488" s="62" t="s">
        <v>5825</v>
      </c>
    </row>
    <row r="489" spans="1:2" x14ac:dyDescent="0.3">
      <c r="A489" s="60" t="s">
        <v>5826</v>
      </c>
      <c r="B489" s="62" t="s">
        <v>5827</v>
      </c>
    </row>
    <row r="490" spans="1:2" x14ac:dyDescent="0.3">
      <c r="A490" s="60" t="s">
        <v>5828</v>
      </c>
      <c r="B490" s="62" t="s">
        <v>5829</v>
      </c>
    </row>
    <row r="491" spans="1:2" x14ac:dyDescent="0.3">
      <c r="A491" s="60" t="s">
        <v>5830</v>
      </c>
      <c r="B491" s="62" t="s">
        <v>5831</v>
      </c>
    </row>
    <row r="492" spans="1:2" x14ac:dyDescent="0.3">
      <c r="A492" s="60" t="s">
        <v>5832</v>
      </c>
      <c r="B492" s="62" t="s">
        <v>5833</v>
      </c>
    </row>
    <row r="493" spans="1:2" x14ac:dyDescent="0.3">
      <c r="A493" s="60" t="s">
        <v>5834</v>
      </c>
      <c r="B493" s="62" t="s">
        <v>5835</v>
      </c>
    </row>
    <row r="494" spans="1:2" x14ac:dyDescent="0.3">
      <c r="A494" s="60" t="s">
        <v>996</v>
      </c>
      <c r="B494" s="62" t="s">
        <v>5836</v>
      </c>
    </row>
    <row r="495" spans="1:2" x14ac:dyDescent="0.3">
      <c r="A495" s="60" t="s">
        <v>5837</v>
      </c>
      <c r="B495" s="62" t="s">
        <v>5838</v>
      </c>
    </row>
    <row r="496" spans="1:2" x14ac:dyDescent="0.3">
      <c r="A496" s="60" t="s">
        <v>956</v>
      </c>
      <c r="B496" s="62" t="s">
        <v>5839</v>
      </c>
    </row>
    <row r="497" spans="1:2" x14ac:dyDescent="0.3">
      <c r="A497" s="60" t="s">
        <v>5840</v>
      </c>
      <c r="B497" s="62" t="s">
        <v>5841</v>
      </c>
    </row>
    <row r="498" spans="1:2" x14ac:dyDescent="0.3">
      <c r="A498" s="60" t="s">
        <v>5842</v>
      </c>
      <c r="B498" s="62" t="s">
        <v>5843</v>
      </c>
    </row>
    <row r="499" spans="1:2" x14ac:dyDescent="0.3">
      <c r="A499" s="60" t="s">
        <v>5844</v>
      </c>
      <c r="B499" s="62" t="s">
        <v>5845</v>
      </c>
    </row>
    <row r="500" spans="1:2" x14ac:dyDescent="0.3">
      <c r="A500" s="60" t="s">
        <v>5846</v>
      </c>
      <c r="B500" s="62" t="s">
        <v>5847</v>
      </c>
    </row>
    <row r="501" spans="1:2" x14ac:dyDescent="0.3">
      <c r="A501" s="60" t="s">
        <v>5848</v>
      </c>
      <c r="B501" s="62" t="s">
        <v>5849</v>
      </c>
    </row>
    <row r="502" spans="1:2" x14ac:dyDescent="0.3">
      <c r="A502" s="60" t="s">
        <v>5850</v>
      </c>
      <c r="B502" s="62" t="s">
        <v>5851</v>
      </c>
    </row>
    <row r="503" spans="1:2" x14ac:dyDescent="0.3">
      <c r="A503" s="60" t="s">
        <v>1249</v>
      </c>
      <c r="B503" s="62" t="s">
        <v>5852</v>
      </c>
    </row>
    <row r="504" spans="1:2" x14ac:dyDescent="0.3">
      <c r="A504" s="60" t="s">
        <v>1259</v>
      </c>
      <c r="B504" s="62" t="s">
        <v>5853</v>
      </c>
    </row>
    <row r="505" spans="1:2" x14ac:dyDescent="0.3">
      <c r="A505" s="60" t="s">
        <v>5854</v>
      </c>
      <c r="B505" s="62" t="s">
        <v>5855</v>
      </c>
    </row>
    <row r="506" spans="1:2" x14ac:dyDescent="0.3">
      <c r="A506" s="60" t="s">
        <v>1358</v>
      </c>
      <c r="B506" s="62" t="s">
        <v>5856</v>
      </c>
    </row>
    <row r="507" spans="1:2" x14ac:dyDescent="0.3">
      <c r="A507" s="60" t="s">
        <v>5857</v>
      </c>
      <c r="B507" s="62" t="s">
        <v>5858</v>
      </c>
    </row>
    <row r="508" spans="1:2" x14ac:dyDescent="0.3">
      <c r="A508" s="60" t="s">
        <v>1350</v>
      </c>
      <c r="B508" s="62" t="s">
        <v>5859</v>
      </c>
    </row>
    <row r="509" spans="1:2" x14ac:dyDescent="0.3">
      <c r="A509" s="60" t="s">
        <v>1498</v>
      </c>
      <c r="B509" s="62" t="s">
        <v>5860</v>
      </c>
    </row>
    <row r="510" spans="1:2" x14ac:dyDescent="0.3">
      <c r="A510" s="60" t="s">
        <v>1419</v>
      </c>
      <c r="B510" s="62" t="s">
        <v>5861</v>
      </c>
    </row>
    <row r="511" spans="1:2" x14ac:dyDescent="0.3">
      <c r="A511" s="60" t="s">
        <v>5862</v>
      </c>
      <c r="B511" s="62" t="s">
        <v>5863</v>
      </c>
    </row>
    <row r="512" spans="1:2" x14ac:dyDescent="0.3">
      <c r="A512" s="60" t="s">
        <v>1466</v>
      </c>
      <c r="B512" s="62" t="s">
        <v>5864</v>
      </c>
    </row>
    <row r="513" spans="1:2" x14ac:dyDescent="0.3">
      <c r="A513" s="60" t="s">
        <v>5865</v>
      </c>
      <c r="B513" s="62" t="s">
        <v>5866</v>
      </c>
    </row>
    <row r="514" spans="1:2" x14ac:dyDescent="0.3">
      <c r="A514" s="60" t="s">
        <v>681</v>
      </c>
      <c r="B514" s="62" t="s">
        <v>5867</v>
      </c>
    </row>
    <row r="515" spans="1:2" x14ac:dyDescent="0.3">
      <c r="A515" s="60" t="s">
        <v>5868</v>
      </c>
      <c r="B515" s="62" t="s">
        <v>5869</v>
      </c>
    </row>
    <row r="516" spans="1:2" x14ac:dyDescent="0.3">
      <c r="A516" s="60" t="s">
        <v>1453</v>
      </c>
      <c r="B516" s="62" t="s">
        <v>5870</v>
      </c>
    </row>
    <row r="517" spans="1:2" x14ac:dyDescent="0.3">
      <c r="A517" s="60" t="s">
        <v>5871</v>
      </c>
      <c r="B517" s="62" t="s">
        <v>5484</v>
      </c>
    </row>
    <row r="518" spans="1:2" x14ac:dyDescent="0.3">
      <c r="A518" s="60" t="s">
        <v>5872</v>
      </c>
      <c r="B518" s="62" t="s">
        <v>5873</v>
      </c>
    </row>
    <row r="519" spans="1:2" x14ac:dyDescent="0.3">
      <c r="A519" s="60" t="s">
        <v>5874</v>
      </c>
      <c r="B519" s="62" t="s">
        <v>5875</v>
      </c>
    </row>
    <row r="520" spans="1:2" x14ac:dyDescent="0.3">
      <c r="A520" s="60" t="s">
        <v>5876</v>
      </c>
      <c r="B520" s="62" t="s">
        <v>5877</v>
      </c>
    </row>
    <row r="521" spans="1:2" x14ac:dyDescent="0.3">
      <c r="A521" s="60" t="s">
        <v>5878</v>
      </c>
      <c r="B521" s="62" t="s">
        <v>5879</v>
      </c>
    </row>
    <row r="522" spans="1:2" x14ac:dyDescent="0.3">
      <c r="A522" s="60" t="s">
        <v>5880</v>
      </c>
      <c r="B522" s="62" t="s">
        <v>5881</v>
      </c>
    </row>
    <row r="523" spans="1:2" x14ac:dyDescent="0.3">
      <c r="A523" s="60" t="s">
        <v>5882</v>
      </c>
      <c r="B523" s="62" t="s">
        <v>5883</v>
      </c>
    </row>
    <row r="524" spans="1:2" x14ac:dyDescent="0.3">
      <c r="A524" s="60" t="s">
        <v>5884</v>
      </c>
      <c r="B524" s="62" t="s">
        <v>5885</v>
      </c>
    </row>
    <row r="525" spans="1:2" x14ac:dyDescent="0.3">
      <c r="A525" s="60" t="s">
        <v>5886</v>
      </c>
      <c r="B525" s="62" t="s">
        <v>5887</v>
      </c>
    </row>
    <row r="526" spans="1:2" x14ac:dyDescent="0.3">
      <c r="A526" s="60" t="s">
        <v>5888</v>
      </c>
      <c r="B526" s="62" t="s">
        <v>5889</v>
      </c>
    </row>
    <row r="527" spans="1:2" x14ac:dyDescent="0.3">
      <c r="A527" s="60" t="s">
        <v>5890</v>
      </c>
      <c r="B527" s="62" t="s">
        <v>5891</v>
      </c>
    </row>
    <row r="528" spans="1:2" x14ac:dyDescent="0.3">
      <c r="A528" s="60" t="s">
        <v>5892</v>
      </c>
      <c r="B528" s="62" t="s">
        <v>5893</v>
      </c>
    </row>
    <row r="529" spans="1:2" x14ac:dyDescent="0.3">
      <c r="A529" s="60" t="s">
        <v>5894</v>
      </c>
      <c r="B529" s="62" t="s">
        <v>5895</v>
      </c>
    </row>
    <row r="530" spans="1:2" x14ac:dyDescent="0.3">
      <c r="A530" s="60" t="s">
        <v>5896</v>
      </c>
      <c r="B530" s="62" t="s">
        <v>5897</v>
      </c>
    </row>
    <row r="531" spans="1:2" x14ac:dyDescent="0.3">
      <c r="A531" s="60" t="s">
        <v>5898</v>
      </c>
      <c r="B531" s="62" t="s">
        <v>5899</v>
      </c>
    </row>
    <row r="532" spans="1:2" x14ac:dyDescent="0.3">
      <c r="A532" s="60" t="s">
        <v>5900</v>
      </c>
      <c r="B532" s="62" t="s">
        <v>5901</v>
      </c>
    </row>
    <row r="533" spans="1:2" x14ac:dyDescent="0.3">
      <c r="A533" s="60" t="s">
        <v>5902</v>
      </c>
      <c r="B533" s="62" t="s">
        <v>5903</v>
      </c>
    </row>
    <row r="534" spans="1:2" x14ac:dyDescent="0.3">
      <c r="A534" s="60" t="s">
        <v>5904</v>
      </c>
      <c r="B534" s="62" t="s">
        <v>5905</v>
      </c>
    </row>
    <row r="535" spans="1:2" x14ac:dyDescent="0.3">
      <c r="A535" s="60" t="s">
        <v>5906</v>
      </c>
      <c r="B535" s="62" t="s">
        <v>5907</v>
      </c>
    </row>
    <row r="536" spans="1:2" x14ac:dyDescent="0.3">
      <c r="A536" s="60" t="s">
        <v>5908</v>
      </c>
      <c r="B536" s="62" t="s">
        <v>5909</v>
      </c>
    </row>
    <row r="537" spans="1:2" x14ac:dyDescent="0.3">
      <c r="A537" s="60" t="s">
        <v>675</v>
      </c>
      <c r="B537" s="62" t="s">
        <v>5910</v>
      </c>
    </row>
    <row r="538" spans="1:2" x14ac:dyDescent="0.3">
      <c r="A538" s="60" t="s">
        <v>2762</v>
      </c>
      <c r="B538" s="62" t="s">
        <v>5911</v>
      </c>
    </row>
    <row r="539" spans="1:2" x14ac:dyDescent="0.3">
      <c r="A539" s="60" t="s">
        <v>3049</v>
      </c>
      <c r="B539" s="62" t="s">
        <v>5912</v>
      </c>
    </row>
    <row r="540" spans="1:2" x14ac:dyDescent="0.3">
      <c r="A540" s="60" t="s">
        <v>5913</v>
      </c>
      <c r="B540" s="62" t="s">
        <v>42</v>
      </c>
    </row>
    <row r="541" spans="1:2" x14ac:dyDescent="0.3">
      <c r="A541" s="60" t="s">
        <v>5914</v>
      </c>
      <c r="B541" s="62" t="s">
        <v>5287</v>
      </c>
    </row>
    <row r="542" spans="1:2" x14ac:dyDescent="0.3">
      <c r="A542" s="60" t="s">
        <v>5915</v>
      </c>
      <c r="B542" s="62" t="s">
        <v>5289</v>
      </c>
    </row>
    <row r="543" spans="1:2" x14ac:dyDescent="0.3">
      <c r="A543" s="60" t="s">
        <v>2743</v>
      </c>
      <c r="B543" s="62" t="s">
        <v>5916</v>
      </c>
    </row>
    <row r="544" spans="1:2" x14ac:dyDescent="0.3">
      <c r="A544" s="60" t="s">
        <v>5917</v>
      </c>
      <c r="B544" s="62" t="s">
        <v>5918</v>
      </c>
    </row>
    <row r="545" spans="1:2" x14ac:dyDescent="0.3">
      <c r="A545" s="60" t="s">
        <v>5919</v>
      </c>
      <c r="B545" s="62" t="s">
        <v>5920</v>
      </c>
    </row>
    <row r="546" spans="1:2" x14ac:dyDescent="0.3">
      <c r="A546" s="60" t="s">
        <v>5921</v>
      </c>
      <c r="B546" s="62" t="s">
        <v>5922</v>
      </c>
    </row>
    <row r="547" spans="1:2" x14ac:dyDescent="0.3">
      <c r="A547" s="60" t="s">
        <v>5923</v>
      </c>
      <c r="B547" s="62" t="s">
        <v>5924</v>
      </c>
    </row>
    <row r="548" spans="1:2" x14ac:dyDescent="0.3">
      <c r="A548" s="60" t="s">
        <v>1366</v>
      </c>
      <c r="B548" s="62" t="s">
        <v>5925</v>
      </c>
    </row>
    <row r="549" spans="1:2" x14ac:dyDescent="0.3">
      <c r="A549" s="60" t="s">
        <v>1363</v>
      </c>
      <c r="B549" s="62" t="s">
        <v>5926</v>
      </c>
    </row>
    <row r="550" spans="1:2" x14ac:dyDescent="0.3">
      <c r="A550" s="60" t="s">
        <v>971</v>
      </c>
      <c r="B550" s="62" t="s">
        <v>5927</v>
      </c>
    </row>
    <row r="551" spans="1:2" x14ac:dyDescent="0.3">
      <c r="A551" s="60" t="s">
        <v>5928</v>
      </c>
      <c r="B551" s="62" t="s">
        <v>5929</v>
      </c>
    </row>
    <row r="552" spans="1:2" x14ac:dyDescent="0.3">
      <c r="A552" s="60" t="s">
        <v>5930</v>
      </c>
      <c r="B552" s="62" t="s">
        <v>5931</v>
      </c>
    </row>
    <row r="553" spans="1:2" x14ac:dyDescent="0.3">
      <c r="A553" s="60" t="s">
        <v>5932</v>
      </c>
      <c r="B553" s="62" t="s">
        <v>5933</v>
      </c>
    </row>
    <row r="554" spans="1:2" x14ac:dyDescent="0.3">
      <c r="A554" s="60" t="s">
        <v>5934</v>
      </c>
      <c r="B554" s="62" t="s">
        <v>5935</v>
      </c>
    </row>
    <row r="555" spans="1:2" x14ac:dyDescent="0.3">
      <c r="A555" s="60" t="s">
        <v>1589</v>
      </c>
      <c r="B555" s="62" t="s">
        <v>5936</v>
      </c>
    </row>
    <row r="556" spans="1:2" x14ac:dyDescent="0.3">
      <c r="A556" s="60" t="s">
        <v>5937</v>
      </c>
      <c r="B556" s="62" t="s">
        <v>5938</v>
      </c>
    </row>
    <row r="557" spans="1:2" x14ac:dyDescent="0.3">
      <c r="A557" s="60" t="s">
        <v>5939</v>
      </c>
      <c r="B557" s="62" t="s">
        <v>5940</v>
      </c>
    </row>
    <row r="558" spans="1:2" x14ac:dyDescent="0.3">
      <c r="A558" s="60" t="s">
        <v>5941</v>
      </c>
      <c r="B558" s="62" t="s">
        <v>5942</v>
      </c>
    </row>
    <row r="559" spans="1:2" x14ac:dyDescent="0.3">
      <c r="A559" s="60" t="s">
        <v>5943</v>
      </c>
      <c r="B559" s="62" t="s">
        <v>5944</v>
      </c>
    </row>
    <row r="560" spans="1:2" x14ac:dyDescent="0.3">
      <c r="A560" s="60" t="s">
        <v>5945</v>
      </c>
      <c r="B560" s="62" t="s">
        <v>5946</v>
      </c>
    </row>
    <row r="561" spans="1:2" x14ac:dyDescent="0.3">
      <c r="A561" s="60" t="s">
        <v>5947</v>
      </c>
      <c r="B561" s="62" t="s">
        <v>5948</v>
      </c>
    </row>
    <row r="562" spans="1:2" x14ac:dyDescent="0.3">
      <c r="A562" s="60" t="s">
        <v>5949</v>
      </c>
      <c r="B562" s="62" t="s">
        <v>5950</v>
      </c>
    </row>
    <row r="563" spans="1:2" x14ac:dyDescent="0.3">
      <c r="A563" s="60" t="s">
        <v>5951</v>
      </c>
      <c r="B563" s="62" t="s">
        <v>5952</v>
      </c>
    </row>
    <row r="564" spans="1:2" x14ac:dyDescent="0.3">
      <c r="A564" s="60" t="s">
        <v>5953</v>
      </c>
      <c r="B564" s="62" t="s">
        <v>8609</v>
      </c>
    </row>
    <row r="565" spans="1:2" x14ac:dyDescent="0.3">
      <c r="A565" s="60" t="s">
        <v>2783</v>
      </c>
      <c r="B565" s="62" t="s">
        <v>5954</v>
      </c>
    </row>
    <row r="566" spans="1:2" x14ac:dyDescent="0.3">
      <c r="A566" s="60" t="s">
        <v>5955</v>
      </c>
      <c r="B566" s="62" t="s">
        <v>5956</v>
      </c>
    </row>
    <row r="567" spans="1:2" x14ac:dyDescent="0.3">
      <c r="A567" s="60" t="s">
        <v>5957</v>
      </c>
      <c r="B567" s="62" t="s">
        <v>5958</v>
      </c>
    </row>
    <row r="568" spans="1:2" x14ac:dyDescent="0.3">
      <c r="A568" s="60" t="s">
        <v>5959</v>
      </c>
      <c r="B568" s="62" t="s">
        <v>5960</v>
      </c>
    </row>
    <row r="569" spans="1:2" x14ac:dyDescent="0.3">
      <c r="A569" s="60" t="s">
        <v>5961</v>
      </c>
      <c r="B569" s="62" t="s">
        <v>5962</v>
      </c>
    </row>
    <row r="570" spans="1:2" x14ac:dyDescent="0.3">
      <c r="A570" s="60" t="s">
        <v>5963</v>
      </c>
      <c r="B570" s="62" t="s">
        <v>5964</v>
      </c>
    </row>
    <row r="571" spans="1:2" x14ac:dyDescent="0.3">
      <c r="A571" s="60" t="s">
        <v>5965</v>
      </c>
      <c r="B571" s="62" t="s">
        <v>5966</v>
      </c>
    </row>
    <row r="572" spans="1:2" x14ac:dyDescent="0.3">
      <c r="A572" s="60" t="s">
        <v>5967</v>
      </c>
      <c r="B572" s="62" t="s">
        <v>5968</v>
      </c>
    </row>
    <row r="573" spans="1:2" x14ac:dyDescent="0.3">
      <c r="A573" s="60" t="s">
        <v>5969</v>
      </c>
      <c r="B573" s="62" t="s">
        <v>5970</v>
      </c>
    </row>
    <row r="574" spans="1:2" x14ac:dyDescent="0.3">
      <c r="A574" s="60" t="s">
        <v>5971</v>
      </c>
      <c r="B574" s="62" t="s">
        <v>5972</v>
      </c>
    </row>
    <row r="575" spans="1:2" x14ac:dyDescent="0.3">
      <c r="A575" s="60" t="s">
        <v>5973</v>
      </c>
      <c r="B575" s="62" t="s">
        <v>5974</v>
      </c>
    </row>
    <row r="576" spans="1:2" x14ac:dyDescent="0.3">
      <c r="A576" s="60" t="s">
        <v>5975</v>
      </c>
      <c r="B576" s="62" t="s">
        <v>5976</v>
      </c>
    </row>
    <row r="577" spans="1:2" x14ac:dyDescent="0.3">
      <c r="A577" s="60" t="s">
        <v>5977</v>
      </c>
      <c r="B577" s="62" t="s">
        <v>5978</v>
      </c>
    </row>
    <row r="578" spans="1:2" x14ac:dyDescent="0.3">
      <c r="A578" s="60" t="s">
        <v>5979</v>
      </c>
      <c r="B578" s="62" t="s">
        <v>5980</v>
      </c>
    </row>
    <row r="579" spans="1:2" x14ac:dyDescent="0.3">
      <c r="A579" s="60" t="s">
        <v>3249</v>
      </c>
      <c r="B579" s="62" t="s">
        <v>5981</v>
      </c>
    </row>
    <row r="580" spans="1:2" x14ac:dyDescent="0.3">
      <c r="A580" s="60" t="s">
        <v>3426</v>
      </c>
      <c r="B580" s="62" t="s">
        <v>5982</v>
      </c>
    </row>
    <row r="581" spans="1:2" x14ac:dyDescent="0.3">
      <c r="A581" s="60" t="s">
        <v>3264</v>
      </c>
      <c r="B581" s="62" t="s">
        <v>5983</v>
      </c>
    </row>
    <row r="582" spans="1:2" x14ac:dyDescent="0.3">
      <c r="A582" s="60" t="s">
        <v>3273</v>
      </c>
      <c r="B582" s="62" t="s">
        <v>5984</v>
      </c>
    </row>
    <row r="583" spans="1:2" x14ac:dyDescent="0.3">
      <c r="A583" s="60" t="s">
        <v>3288</v>
      </c>
      <c r="B583" s="62" t="s">
        <v>5985</v>
      </c>
    </row>
    <row r="584" spans="1:2" x14ac:dyDescent="0.3">
      <c r="A584" s="60" t="s">
        <v>3293</v>
      </c>
      <c r="B584" s="62" t="s">
        <v>5986</v>
      </c>
    </row>
    <row r="585" spans="1:2" x14ac:dyDescent="0.3">
      <c r="A585" s="60" t="s">
        <v>3283</v>
      </c>
      <c r="B585" s="62" t="s">
        <v>5987</v>
      </c>
    </row>
    <row r="586" spans="1:2" x14ac:dyDescent="0.3">
      <c r="A586" s="60" t="s">
        <v>3284</v>
      </c>
      <c r="B586" s="62" t="s">
        <v>5988</v>
      </c>
    </row>
    <row r="587" spans="1:2" x14ac:dyDescent="0.3">
      <c r="A587" s="60" t="s">
        <v>3299</v>
      </c>
      <c r="B587" s="62" t="s">
        <v>5989</v>
      </c>
    </row>
    <row r="588" spans="1:2" x14ac:dyDescent="0.3">
      <c r="A588" s="60" t="s">
        <v>3300</v>
      </c>
      <c r="B588" s="62" t="s">
        <v>5990</v>
      </c>
    </row>
    <row r="589" spans="1:2" x14ac:dyDescent="0.3">
      <c r="A589" s="60" t="s">
        <v>3251</v>
      </c>
      <c r="B589" s="62" t="s">
        <v>5991</v>
      </c>
    </row>
    <row r="590" spans="1:2" x14ac:dyDescent="0.3">
      <c r="A590" s="60" t="s">
        <v>3253</v>
      </c>
      <c r="B590" s="62" t="s">
        <v>5992</v>
      </c>
    </row>
    <row r="591" spans="1:2" x14ac:dyDescent="0.3">
      <c r="A591" s="60" t="s">
        <v>3255</v>
      </c>
      <c r="B591" s="62" t="s">
        <v>5993</v>
      </c>
    </row>
    <row r="592" spans="1:2" x14ac:dyDescent="0.3">
      <c r="A592" s="60" t="s">
        <v>3241</v>
      </c>
      <c r="B592" s="62" t="s">
        <v>5994</v>
      </c>
    </row>
    <row r="593" spans="1:2" x14ac:dyDescent="0.3">
      <c r="A593" s="60" t="s">
        <v>3374</v>
      </c>
      <c r="B593" s="62" t="s">
        <v>5995</v>
      </c>
    </row>
    <row r="594" spans="1:2" x14ac:dyDescent="0.3">
      <c r="A594" s="60" t="s">
        <v>3451</v>
      </c>
      <c r="B594" s="62" t="s">
        <v>5996</v>
      </c>
    </row>
    <row r="595" spans="1:2" x14ac:dyDescent="0.3">
      <c r="A595" s="60" t="s">
        <v>3332</v>
      </c>
      <c r="B595" s="62" t="s">
        <v>5997</v>
      </c>
    </row>
    <row r="596" spans="1:2" x14ac:dyDescent="0.3">
      <c r="A596" s="60" t="s">
        <v>3334</v>
      </c>
      <c r="B596" s="62" t="s">
        <v>5998</v>
      </c>
    </row>
    <row r="597" spans="1:2" x14ac:dyDescent="0.3">
      <c r="A597" s="60" t="s">
        <v>3336</v>
      </c>
      <c r="B597" s="62" t="s">
        <v>5999</v>
      </c>
    </row>
    <row r="598" spans="1:2" x14ac:dyDescent="0.3">
      <c r="A598" s="60" t="s">
        <v>3338</v>
      </c>
      <c r="B598" s="62" t="s">
        <v>6000</v>
      </c>
    </row>
    <row r="599" spans="1:2" x14ac:dyDescent="0.3">
      <c r="A599" s="60" t="s">
        <v>3410</v>
      </c>
      <c r="B599" s="62" t="s">
        <v>6001</v>
      </c>
    </row>
    <row r="600" spans="1:2" x14ac:dyDescent="0.3">
      <c r="A600" s="60" t="s">
        <v>1036</v>
      </c>
      <c r="B600" s="62" t="s">
        <v>6002</v>
      </c>
    </row>
    <row r="601" spans="1:2" x14ac:dyDescent="0.3">
      <c r="A601" s="60" t="s">
        <v>3493</v>
      </c>
      <c r="B601" s="62" t="s">
        <v>6003</v>
      </c>
    </row>
    <row r="602" spans="1:2" x14ac:dyDescent="0.3">
      <c r="A602" s="60" t="s">
        <v>3496</v>
      </c>
      <c r="B602" s="62" t="s">
        <v>6004</v>
      </c>
    </row>
    <row r="603" spans="1:2" x14ac:dyDescent="0.3">
      <c r="A603" s="60" t="s">
        <v>3499</v>
      </c>
      <c r="B603" s="62" t="s">
        <v>6005</v>
      </c>
    </row>
    <row r="604" spans="1:2" x14ac:dyDescent="0.3">
      <c r="A604" s="60" t="s">
        <v>3501</v>
      </c>
      <c r="B604" s="62" t="s">
        <v>6006</v>
      </c>
    </row>
    <row r="605" spans="1:2" x14ac:dyDescent="0.3">
      <c r="A605" s="60" t="s">
        <v>3528</v>
      </c>
      <c r="B605" s="62" t="s">
        <v>6007</v>
      </c>
    </row>
    <row r="606" spans="1:2" x14ac:dyDescent="0.3">
      <c r="A606" s="60" t="s">
        <v>3530</v>
      </c>
      <c r="B606" s="62" t="s">
        <v>6008</v>
      </c>
    </row>
    <row r="607" spans="1:2" x14ac:dyDescent="0.3">
      <c r="A607" s="60" t="s">
        <v>3535</v>
      </c>
      <c r="B607" s="62" t="s">
        <v>6009</v>
      </c>
    </row>
    <row r="608" spans="1:2" x14ac:dyDescent="0.3">
      <c r="A608" s="60" t="s">
        <v>3537</v>
      </c>
      <c r="B608" s="62" t="s">
        <v>6010</v>
      </c>
    </row>
    <row r="609" spans="1:2" x14ac:dyDescent="0.3">
      <c r="A609" s="60" t="s">
        <v>3556</v>
      </c>
      <c r="B609" s="62" t="s">
        <v>6011</v>
      </c>
    </row>
    <row r="610" spans="1:2" x14ac:dyDescent="0.3">
      <c r="A610" s="60" t="s">
        <v>3557</v>
      </c>
      <c r="B610" s="62" t="s">
        <v>6012</v>
      </c>
    </row>
    <row r="611" spans="1:2" x14ac:dyDescent="0.3">
      <c r="A611" s="60" t="s">
        <v>3598</v>
      </c>
      <c r="B611" s="62" t="s">
        <v>6013</v>
      </c>
    </row>
    <row r="612" spans="1:2" x14ac:dyDescent="0.3">
      <c r="A612" s="60" t="s">
        <v>3599</v>
      </c>
      <c r="B612" s="62" t="s">
        <v>6014</v>
      </c>
    </row>
    <row r="613" spans="1:2" x14ac:dyDescent="0.3">
      <c r="A613" s="60" t="s">
        <v>3569</v>
      </c>
      <c r="B613" s="62" t="s">
        <v>6015</v>
      </c>
    </row>
    <row r="614" spans="1:2" x14ac:dyDescent="0.3">
      <c r="A614" s="60" t="s">
        <v>3574</v>
      </c>
      <c r="B614" s="62" t="s">
        <v>6016</v>
      </c>
    </row>
    <row r="615" spans="1:2" x14ac:dyDescent="0.3">
      <c r="A615" s="60" t="s">
        <v>3581</v>
      </c>
      <c r="B615" s="62" t="s">
        <v>6017</v>
      </c>
    </row>
    <row r="616" spans="1:2" x14ac:dyDescent="0.3">
      <c r="A616" s="60" t="s">
        <v>3622</v>
      </c>
      <c r="B616" s="62" t="s">
        <v>6018</v>
      </c>
    </row>
    <row r="617" spans="1:2" x14ac:dyDescent="0.3">
      <c r="A617" s="60" t="s">
        <v>3623</v>
      </c>
      <c r="B617" s="62" t="s">
        <v>6019</v>
      </c>
    </row>
    <row r="618" spans="1:2" x14ac:dyDescent="0.3">
      <c r="A618" s="60" t="s">
        <v>3663</v>
      </c>
      <c r="B618" s="62" t="s">
        <v>6020</v>
      </c>
    </row>
    <row r="619" spans="1:2" x14ac:dyDescent="0.3">
      <c r="A619" s="60" t="s">
        <v>3660</v>
      </c>
      <c r="B619" s="62" t="s">
        <v>6021</v>
      </c>
    </row>
    <row r="620" spans="1:2" x14ac:dyDescent="0.3">
      <c r="A620" s="60" t="s">
        <v>3661</v>
      </c>
      <c r="B620" s="62" t="s">
        <v>6022</v>
      </c>
    </row>
    <row r="621" spans="1:2" x14ac:dyDescent="0.3">
      <c r="A621" s="60" t="s">
        <v>3714</v>
      </c>
      <c r="B621" s="62" t="s">
        <v>6023</v>
      </c>
    </row>
    <row r="622" spans="1:2" x14ac:dyDescent="0.3">
      <c r="A622" s="60" t="s">
        <v>3715</v>
      </c>
      <c r="B622" s="62" t="s">
        <v>6024</v>
      </c>
    </row>
    <row r="623" spans="1:2" x14ac:dyDescent="0.3">
      <c r="A623" s="60" t="s">
        <v>3729</v>
      </c>
      <c r="B623" s="62" t="s">
        <v>3728</v>
      </c>
    </row>
    <row r="624" spans="1:2" x14ac:dyDescent="0.3">
      <c r="A624" s="60" t="s">
        <v>3731</v>
      </c>
      <c r="B624" s="62" t="s">
        <v>6025</v>
      </c>
    </row>
    <row r="625" spans="1:2" x14ac:dyDescent="0.3">
      <c r="A625" s="60" t="s">
        <v>3732</v>
      </c>
      <c r="B625" s="62" t="s">
        <v>6026</v>
      </c>
    </row>
    <row r="626" spans="1:2" x14ac:dyDescent="0.3">
      <c r="A626" s="60" t="s">
        <v>3586</v>
      </c>
      <c r="B626" s="62" t="s">
        <v>6027</v>
      </c>
    </row>
    <row r="627" spans="1:2" x14ac:dyDescent="0.3">
      <c r="A627" s="60" t="s">
        <v>3743</v>
      </c>
      <c r="B627" s="62" t="s">
        <v>6028</v>
      </c>
    </row>
    <row r="628" spans="1:2" x14ac:dyDescent="0.3">
      <c r="A628" s="60" t="s">
        <v>3744</v>
      </c>
      <c r="B628" s="62" t="s">
        <v>6029</v>
      </c>
    </row>
    <row r="629" spans="1:2" x14ac:dyDescent="0.3">
      <c r="A629" s="60" t="s">
        <v>6030</v>
      </c>
      <c r="B629" s="62" t="s">
        <v>6031</v>
      </c>
    </row>
    <row r="630" spans="1:2" x14ac:dyDescent="0.3">
      <c r="A630" s="60" t="s">
        <v>6032</v>
      </c>
      <c r="B630" s="62" t="s">
        <v>6033</v>
      </c>
    </row>
    <row r="631" spans="1:2" x14ac:dyDescent="0.3">
      <c r="A631" s="60" t="s">
        <v>6034</v>
      </c>
      <c r="B631" s="62" t="s">
        <v>6035</v>
      </c>
    </row>
    <row r="632" spans="1:2" x14ac:dyDescent="0.3">
      <c r="A632" s="60" t="s">
        <v>1789</v>
      </c>
      <c r="B632" s="62" t="s">
        <v>6036</v>
      </c>
    </row>
    <row r="633" spans="1:2" x14ac:dyDescent="0.3">
      <c r="A633" s="60" t="s">
        <v>6037</v>
      </c>
      <c r="B633" s="62" t="s">
        <v>6038</v>
      </c>
    </row>
    <row r="634" spans="1:2" x14ac:dyDescent="0.3">
      <c r="A634" s="60" t="s">
        <v>1806</v>
      </c>
      <c r="B634" s="62" t="s">
        <v>6039</v>
      </c>
    </row>
    <row r="635" spans="1:2" x14ac:dyDescent="0.3">
      <c r="A635" s="60" t="s">
        <v>6040</v>
      </c>
      <c r="B635" s="62" t="s">
        <v>6041</v>
      </c>
    </row>
    <row r="636" spans="1:2" x14ac:dyDescent="0.3">
      <c r="A636" s="60" t="s">
        <v>6042</v>
      </c>
      <c r="B636" s="62" t="s">
        <v>6043</v>
      </c>
    </row>
    <row r="637" spans="1:2" x14ac:dyDescent="0.3">
      <c r="A637" s="60" t="s">
        <v>6044</v>
      </c>
      <c r="B637" s="62" t="s">
        <v>6045</v>
      </c>
    </row>
    <row r="638" spans="1:2" x14ac:dyDescent="0.3">
      <c r="A638" s="60" t="s">
        <v>1826</v>
      </c>
      <c r="B638" s="62" t="s">
        <v>6046</v>
      </c>
    </row>
    <row r="639" spans="1:2" x14ac:dyDescent="0.3">
      <c r="A639" s="60" t="s">
        <v>6047</v>
      </c>
      <c r="B639" s="62" t="s">
        <v>6048</v>
      </c>
    </row>
    <row r="640" spans="1:2" x14ac:dyDescent="0.3">
      <c r="A640" s="60" t="s">
        <v>198</v>
      </c>
      <c r="B640" s="62" t="s">
        <v>6049</v>
      </c>
    </row>
    <row r="641" spans="1:2" x14ac:dyDescent="0.3">
      <c r="A641" s="60" t="s">
        <v>827</v>
      </c>
      <c r="B641" s="62" t="s">
        <v>6050</v>
      </c>
    </row>
    <row r="642" spans="1:2" x14ac:dyDescent="0.3">
      <c r="A642" s="60" t="s">
        <v>829</v>
      </c>
      <c r="B642" s="62" t="s">
        <v>6051</v>
      </c>
    </row>
    <row r="643" spans="1:2" x14ac:dyDescent="0.3">
      <c r="A643" s="60" t="s">
        <v>852</v>
      </c>
      <c r="B643" s="62" t="s">
        <v>6052</v>
      </c>
    </row>
    <row r="644" spans="1:2" x14ac:dyDescent="0.3">
      <c r="A644" s="60" t="s">
        <v>6053</v>
      </c>
      <c r="B644" s="62" t="s">
        <v>6054</v>
      </c>
    </row>
    <row r="645" spans="1:2" x14ac:dyDescent="0.3">
      <c r="A645" s="60" t="s">
        <v>258</v>
      </c>
      <c r="B645" s="62" t="s">
        <v>6055</v>
      </c>
    </row>
    <row r="646" spans="1:2" x14ac:dyDescent="0.3">
      <c r="A646" s="60" t="s">
        <v>898</v>
      </c>
      <c r="B646" s="62" t="s">
        <v>6056</v>
      </c>
    </row>
    <row r="647" spans="1:2" x14ac:dyDescent="0.3">
      <c r="A647" s="60" t="s">
        <v>6057</v>
      </c>
      <c r="B647" s="62" t="s">
        <v>6058</v>
      </c>
    </row>
    <row r="648" spans="1:2" ht="27.6" x14ac:dyDescent="0.3">
      <c r="A648" s="60" t="s">
        <v>6059</v>
      </c>
      <c r="B648" s="62" t="s">
        <v>6060</v>
      </c>
    </row>
    <row r="649" spans="1:2" x14ac:dyDescent="0.3">
      <c r="A649" s="60" t="s">
        <v>1820</v>
      </c>
      <c r="B649" s="62" t="s">
        <v>6061</v>
      </c>
    </row>
    <row r="650" spans="1:2" x14ac:dyDescent="0.3">
      <c r="A650" s="60" t="s">
        <v>1802</v>
      </c>
      <c r="B650" s="62" t="s">
        <v>6062</v>
      </c>
    </row>
    <row r="651" spans="1:2" x14ac:dyDescent="0.3">
      <c r="A651" s="60" t="s">
        <v>928</v>
      </c>
      <c r="B651" s="62" t="s">
        <v>6063</v>
      </c>
    </row>
    <row r="652" spans="1:2" x14ac:dyDescent="0.3">
      <c r="A652" s="60" t="s">
        <v>6064</v>
      </c>
      <c r="B652" s="62" t="s">
        <v>6065</v>
      </c>
    </row>
    <row r="653" spans="1:2" x14ac:dyDescent="0.3">
      <c r="A653" s="60" t="s">
        <v>873</v>
      </c>
      <c r="B653" s="62" t="s">
        <v>6066</v>
      </c>
    </row>
    <row r="654" spans="1:2" x14ac:dyDescent="0.3">
      <c r="A654" s="60" t="s">
        <v>6067</v>
      </c>
      <c r="B654" s="62" t="s">
        <v>6068</v>
      </c>
    </row>
    <row r="655" spans="1:2" x14ac:dyDescent="0.3">
      <c r="A655" s="60" t="s">
        <v>6069</v>
      </c>
      <c r="B655" s="62" t="s">
        <v>6070</v>
      </c>
    </row>
    <row r="656" spans="1:2" x14ac:dyDescent="0.3">
      <c r="A656" s="60" t="s">
        <v>6071</v>
      </c>
      <c r="B656" s="62" t="s">
        <v>6072</v>
      </c>
    </row>
    <row r="657" spans="1:2" x14ac:dyDescent="0.3">
      <c r="A657" s="60" t="s">
        <v>6073</v>
      </c>
      <c r="B657" s="62" t="s">
        <v>6074</v>
      </c>
    </row>
    <row r="658" spans="1:2" x14ac:dyDescent="0.3">
      <c r="A658" s="60" t="s">
        <v>1813</v>
      </c>
      <c r="B658" s="62" t="s">
        <v>8041</v>
      </c>
    </row>
    <row r="659" spans="1:2" x14ac:dyDescent="0.3">
      <c r="A659" s="60" t="s">
        <v>6075</v>
      </c>
      <c r="B659" s="62" t="s">
        <v>6076</v>
      </c>
    </row>
    <row r="660" spans="1:2" x14ac:dyDescent="0.3">
      <c r="A660" s="60" t="s">
        <v>6077</v>
      </c>
      <c r="B660" s="62" t="s">
        <v>6078</v>
      </c>
    </row>
    <row r="661" spans="1:2" x14ac:dyDescent="0.3">
      <c r="A661" s="60" t="s">
        <v>6079</v>
      </c>
      <c r="B661" s="62" t="s">
        <v>6080</v>
      </c>
    </row>
    <row r="662" spans="1:2" x14ac:dyDescent="0.3">
      <c r="A662" s="60" t="s">
        <v>6081</v>
      </c>
      <c r="B662" s="62" t="s">
        <v>6082</v>
      </c>
    </row>
    <row r="663" spans="1:2" x14ac:dyDescent="0.3">
      <c r="A663" s="60" t="s">
        <v>6083</v>
      </c>
      <c r="B663" s="62" t="s">
        <v>6084</v>
      </c>
    </row>
    <row r="664" spans="1:2" x14ac:dyDescent="0.3">
      <c r="A664" s="60" t="s">
        <v>6085</v>
      </c>
      <c r="B664" s="62" t="s">
        <v>6086</v>
      </c>
    </row>
    <row r="665" spans="1:2" x14ac:dyDescent="0.3">
      <c r="A665" s="787" t="s">
        <v>6087</v>
      </c>
      <c r="B665" s="788" t="s">
        <v>6088</v>
      </c>
    </row>
    <row r="666" spans="1:2" x14ac:dyDescent="0.3">
      <c r="A666" s="60" t="s">
        <v>6089</v>
      </c>
      <c r="B666" s="62" t="s">
        <v>6090</v>
      </c>
    </row>
    <row r="667" spans="1:2" x14ac:dyDescent="0.3">
      <c r="A667" s="60" t="s">
        <v>6091</v>
      </c>
      <c r="B667" s="62" t="s">
        <v>6092</v>
      </c>
    </row>
    <row r="668" spans="1:2" x14ac:dyDescent="0.3">
      <c r="A668" s="60" t="s">
        <v>6093</v>
      </c>
      <c r="B668" s="62" t="s">
        <v>6094</v>
      </c>
    </row>
    <row r="669" spans="1:2" x14ac:dyDescent="0.3">
      <c r="A669" s="60" t="s">
        <v>6095</v>
      </c>
      <c r="B669" s="62" t="s">
        <v>6096</v>
      </c>
    </row>
    <row r="670" spans="1:2" x14ac:dyDescent="0.3">
      <c r="A670" s="60" t="s">
        <v>6097</v>
      </c>
      <c r="B670" s="62" t="s">
        <v>6098</v>
      </c>
    </row>
    <row r="671" spans="1:2" ht="27.6" x14ac:dyDescent="0.3">
      <c r="A671" s="60" t="s">
        <v>6099</v>
      </c>
      <c r="B671" s="62" t="s">
        <v>6100</v>
      </c>
    </row>
    <row r="672" spans="1:2" x14ac:dyDescent="0.3">
      <c r="A672" s="60" t="s">
        <v>6101</v>
      </c>
      <c r="B672" s="62" t="s">
        <v>6102</v>
      </c>
    </row>
    <row r="673" spans="1:2" x14ac:dyDescent="0.3">
      <c r="A673" s="60" t="s">
        <v>6103</v>
      </c>
      <c r="B673" s="62" t="s">
        <v>6104</v>
      </c>
    </row>
    <row r="674" spans="1:2" x14ac:dyDescent="0.3">
      <c r="A674" s="60" t="s">
        <v>6105</v>
      </c>
      <c r="B674" s="62" t="s">
        <v>6106</v>
      </c>
    </row>
    <row r="675" spans="1:2" x14ac:dyDescent="0.3">
      <c r="A675" s="60" t="s">
        <v>6107</v>
      </c>
      <c r="B675" s="62" t="s">
        <v>6108</v>
      </c>
    </row>
    <row r="676" spans="1:2" x14ac:dyDescent="0.3">
      <c r="A676" s="60" t="s">
        <v>6109</v>
      </c>
      <c r="B676" s="62" t="s">
        <v>6110</v>
      </c>
    </row>
    <row r="677" spans="1:2" x14ac:dyDescent="0.3">
      <c r="A677" s="60" t="s">
        <v>241</v>
      </c>
      <c r="B677" s="62" t="s">
        <v>6111</v>
      </c>
    </row>
    <row r="678" spans="1:2" x14ac:dyDescent="0.3">
      <c r="A678" s="60" t="s">
        <v>6112</v>
      </c>
      <c r="B678" s="62" t="s">
        <v>6113</v>
      </c>
    </row>
    <row r="679" spans="1:2" ht="27.6" x14ac:dyDescent="0.3">
      <c r="A679" s="60" t="s">
        <v>6114</v>
      </c>
      <c r="B679" s="62" t="s">
        <v>6115</v>
      </c>
    </row>
    <row r="680" spans="1:2" x14ac:dyDescent="0.3">
      <c r="A680" s="60" t="s">
        <v>6116</v>
      </c>
      <c r="B680" s="62" t="s">
        <v>6117</v>
      </c>
    </row>
    <row r="681" spans="1:2" x14ac:dyDescent="0.3">
      <c r="A681" s="60" t="s">
        <v>6118</v>
      </c>
      <c r="B681" s="62" t="s">
        <v>6119</v>
      </c>
    </row>
    <row r="682" spans="1:2" x14ac:dyDescent="0.3">
      <c r="A682" s="60" t="s">
        <v>6120</v>
      </c>
      <c r="B682" s="62" t="s">
        <v>6121</v>
      </c>
    </row>
    <row r="683" spans="1:2" x14ac:dyDescent="0.3">
      <c r="A683" s="60" t="s">
        <v>720</v>
      </c>
      <c r="B683" s="62" t="s">
        <v>6122</v>
      </c>
    </row>
    <row r="684" spans="1:2" x14ac:dyDescent="0.3">
      <c r="A684" s="60" t="s">
        <v>721</v>
      </c>
      <c r="B684" s="62" t="s">
        <v>6123</v>
      </c>
    </row>
    <row r="685" spans="1:2" x14ac:dyDescent="0.3">
      <c r="A685" s="60" t="s">
        <v>6124</v>
      </c>
      <c r="B685" s="62" t="s">
        <v>6125</v>
      </c>
    </row>
    <row r="686" spans="1:2" x14ac:dyDescent="0.3">
      <c r="A686" s="60" t="s">
        <v>6126</v>
      </c>
      <c r="B686" s="62" t="s">
        <v>6127</v>
      </c>
    </row>
    <row r="687" spans="1:2" x14ac:dyDescent="0.3">
      <c r="A687" s="60" t="s">
        <v>6128</v>
      </c>
      <c r="B687" s="62" t="s">
        <v>6129</v>
      </c>
    </row>
    <row r="688" spans="1:2" ht="27.6" x14ac:dyDescent="0.3">
      <c r="A688" s="60" t="s">
        <v>6130</v>
      </c>
      <c r="B688" s="62" t="s">
        <v>6131</v>
      </c>
    </row>
    <row r="689" spans="1:2" x14ac:dyDescent="0.3">
      <c r="A689" s="787" t="s">
        <v>6132</v>
      </c>
      <c r="B689" s="788" t="s">
        <v>6133</v>
      </c>
    </row>
    <row r="690" spans="1:2" x14ac:dyDescent="0.3">
      <c r="A690" s="60" t="s">
        <v>6134</v>
      </c>
      <c r="B690" s="62" t="s">
        <v>6135</v>
      </c>
    </row>
    <row r="691" spans="1:2" x14ac:dyDescent="0.3">
      <c r="A691" s="60" t="s">
        <v>6136</v>
      </c>
      <c r="B691" s="62" t="s">
        <v>6137</v>
      </c>
    </row>
    <row r="692" spans="1:2" x14ac:dyDescent="0.3">
      <c r="A692" s="60" t="s">
        <v>6138</v>
      </c>
      <c r="B692" s="62" t="s">
        <v>6139</v>
      </c>
    </row>
    <row r="693" spans="1:2" x14ac:dyDescent="0.3">
      <c r="A693" s="60" t="s">
        <v>6140</v>
      </c>
      <c r="B693" s="62" t="s">
        <v>6141</v>
      </c>
    </row>
    <row r="694" spans="1:2" x14ac:dyDescent="0.3">
      <c r="A694" s="60" t="s">
        <v>6142</v>
      </c>
      <c r="B694" s="62" t="s">
        <v>6143</v>
      </c>
    </row>
    <row r="695" spans="1:2" x14ac:dyDescent="0.3">
      <c r="A695" s="60" t="s">
        <v>6144</v>
      </c>
      <c r="B695" s="62" t="s">
        <v>6145</v>
      </c>
    </row>
    <row r="696" spans="1:2" x14ac:dyDescent="0.3">
      <c r="A696" s="60" t="s">
        <v>6146</v>
      </c>
      <c r="B696" s="62" t="s">
        <v>6147</v>
      </c>
    </row>
    <row r="697" spans="1:2" x14ac:dyDescent="0.3">
      <c r="A697" s="60" t="s">
        <v>6148</v>
      </c>
      <c r="B697" s="62" t="s">
        <v>6149</v>
      </c>
    </row>
    <row r="698" spans="1:2" x14ac:dyDescent="0.3">
      <c r="A698" s="60" t="s">
        <v>6150</v>
      </c>
      <c r="B698" s="62" t="s">
        <v>6151</v>
      </c>
    </row>
    <row r="699" spans="1:2" x14ac:dyDescent="0.3">
      <c r="A699" s="60" t="s">
        <v>6152</v>
      </c>
      <c r="B699" s="62" t="s">
        <v>6153</v>
      </c>
    </row>
    <row r="700" spans="1:2" x14ac:dyDescent="0.3">
      <c r="A700" s="60" t="s">
        <v>6154</v>
      </c>
      <c r="B700" s="62" t="s">
        <v>6155</v>
      </c>
    </row>
    <row r="701" spans="1:2" x14ac:dyDescent="0.3">
      <c r="A701" s="60" t="s">
        <v>6156</v>
      </c>
      <c r="B701" s="62" t="s">
        <v>6157</v>
      </c>
    </row>
    <row r="702" spans="1:2" x14ac:dyDescent="0.3">
      <c r="A702" s="60" t="s">
        <v>6158</v>
      </c>
      <c r="B702" s="62" t="s">
        <v>6159</v>
      </c>
    </row>
    <row r="703" spans="1:2" x14ac:dyDescent="0.3">
      <c r="A703" s="60" t="s">
        <v>6160</v>
      </c>
      <c r="B703" s="62" t="s">
        <v>6161</v>
      </c>
    </row>
    <row r="704" spans="1:2" x14ac:dyDescent="0.3">
      <c r="A704" s="60" t="s">
        <v>6162</v>
      </c>
      <c r="B704" s="62" t="s">
        <v>6163</v>
      </c>
    </row>
    <row r="705" spans="1:2" x14ac:dyDescent="0.3">
      <c r="A705" s="60" t="s">
        <v>6164</v>
      </c>
      <c r="B705" s="62" t="s">
        <v>6165</v>
      </c>
    </row>
    <row r="706" spans="1:2" x14ac:dyDescent="0.3">
      <c r="A706" s="60" t="s">
        <v>6166</v>
      </c>
      <c r="B706" s="62" t="s">
        <v>6167</v>
      </c>
    </row>
    <row r="707" spans="1:2" x14ac:dyDescent="0.3">
      <c r="A707" s="60" t="s">
        <v>6168</v>
      </c>
      <c r="B707" s="62" t="s">
        <v>6163</v>
      </c>
    </row>
    <row r="708" spans="1:2" x14ac:dyDescent="0.3">
      <c r="A708" s="60" t="s">
        <v>6169</v>
      </c>
      <c r="B708" s="62" t="s">
        <v>6165</v>
      </c>
    </row>
    <row r="709" spans="1:2" x14ac:dyDescent="0.3">
      <c r="A709" s="60" t="s">
        <v>6170</v>
      </c>
      <c r="B709" s="62" t="s">
        <v>6171</v>
      </c>
    </row>
    <row r="710" spans="1:2" x14ac:dyDescent="0.3">
      <c r="A710" s="60" t="s">
        <v>659</v>
      </c>
      <c r="B710" s="62" t="s">
        <v>6172</v>
      </c>
    </row>
    <row r="711" spans="1:2" x14ac:dyDescent="0.3">
      <c r="A711" s="60" t="s">
        <v>869</v>
      </c>
      <c r="B711" s="62" t="s">
        <v>6173</v>
      </c>
    </row>
    <row r="712" spans="1:2" x14ac:dyDescent="0.3">
      <c r="A712" s="60" t="s">
        <v>880</v>
      </c>
      <c r="B712" s="62" t="s">
        <v>6174</v>
      </c>
    </row>
    <row r="713" spans="1:2" x14ac:dyDescent="0.3">
      <c r="A713" s="60" t="s">
        <v>3752</v>
      </c>
      <c r="B713" s="62" t="s">
        <v>6175</v>
      </c>
    </row>
    <row r="714" spans="1:2" x14ac:dyDescent="0.3">
      <c r="A714" s="60" t="s">
        <v>3757</v>
      </c>
      <c r="B714" s="62" t="s">
        <v>6176</v>
      </c>
    </row>
    <row r="715" spans="1:2" x14ac:dyDescent="0.3">
      <c r="A715" s="60" t="s">
        <v>3760</v>
      </c>
      <c r="B715" s="62" t="s">
        <v>6177</v>
      </c>
    </row>
    <row r="716" spans="1:2" x14ac:dyDescent="0.3">
      <c r="A716" s="60" t="s">
        <v>3764</v>
      </c>
      <c r="B716" s="62" t="s">
        <v>6178</v>
      </c>
    </row>
    <row r="717" spans="1:2" x14ac:dyDescent="0.3">
      <c r="A717" s="60" t="s">
        <v>3766</v>
      </c>
      <c r="B717" s="62" t="s">
        <v>6179</v>
      </c>
    </row>
    <row r="718" spans="1:2" x14ac:dyDescent="0.3">
      <c r="A718" s="60" t="s">
        <v>3769</v>
      </c>
      <c r="B718" s="62" t="s">
        <v>6180</v>
      </c>
    </row>
    <row r="719" spans="1:2" x14ac:dyDescent="0.3">
      <c r="A719" s="60" t="s">
        <v>3589</v>
      </c>
      <c r="B719" s="62" t="s">
        <v>8610</v>
      </c>
    </row>
    <row r="720" spans="1:2" x14ac:dyDescent="0.3">
      <c r="A720" s="60" t="s">
        <v>3423</v>
      </c>
      <c r="B720" s="62" t="s">
        <v>6181</v>
      </c>
    </row>
    <row r="721" spans="1:2" x14ac:dyDescent="0.3">
      <c r="A721" s="60" t="s">
        <v>3431</v>
      </c>
      <c r="B721" s="62" t="s">
        <v>6182</v>
      </c>
    </row>
    <row r="722" spans="1:2" x14ac:dyDescent="0.3">
      <c r="A722" s="60" t="s">
        <v>3266</v>
      </c>
      <c r="B722" s="62" t="s">
        <v>6183</v>
      </c>
    </row>
    <row r="723" spans="1:2" x14ac:dyDescent="0.3">
      <c r="A723" s="60" t="s">
        <v>2765</v>
      </c>
      <c r="B723" s="62" t="s">
        <v>5345</v>
      </c>
    </row>
    <row r="724" spans="1:2" x14ac:dyDescent="0.3">
      <c r="A724" s="60" t="s">
        <v>2642</v>
      </c>
      <c r="B724" s="62" t="s">
        <v>6184</v>
      </c>
    </row>
    <row r="725" spans="1:2" x14ac:dyDescent="0.3">
      <c r="A725" s="60" t="s">
        <v>2644</v>
      </c>
      <c r="B725" s="62" t="s">
        <v>6185</v>
      </c>
    </row>
    <row r="726" spans="1:2" x14ac:dyDescent="0.3">
      <c r="A726" s="60" t="s">
        <v>2652</v>
      </c>
      <c r="B726" s="62" t="s">
        <v>6186</v>
      </c>
    </row>
    <row r="727" spans="1:2" x14ac:dyDescent="0.3">
      <c r="A727" s="60" t="s">
        <v>177</v>
      </c>
      <c r="B727" s="62" t="s">
        <v>6187</v>
      </c>
    </row>
    <row r="728" spans="1:2" x14ac:dyDescent="0.3">
      <c r="A728" s="60" t="s">
        <v>911</v>
      </c>
      <c r="B728" s="62" t="s">
        <v>6188</v>
      </c>
    </row>
    <row r="729" spans="1:2" x14ac:dyDescent="0.3">
      <c r="A729" s="60" t="s">
        <v>486</v>
      </c>
      <c r="B729" s="62" t="s">
        <v>6189</v>
      </c>
    </row>
    <row r="730" spans="1:2" x14ac:dyDescent="0.3">
      <c r="A730" s="60" t="s">
        <v>493</v>
      </c>
      <c r="B730" s="62" t="s">
        <v>6190</v>
      </c>
    </row>
    <row r="731" spans="1:2" x14ac:dyDescent="0.3">
      <c r="A731" s="60" t="s">
        <v>452</v>
      </c>
      <c r="B731" s="62" t="s">
        <v>6191</v>
      </c>
    </row>
    <row r="732" spans="1:2" x14ac:dyDescent="0.3">
      <c r="A732" s="60" t="s">
        <v>454</v>
      </c>
      <c r="B732" s="62" t="s">
        <v>6192</v>
      </c>
    </row>
    <row r="733" spans="1:2" x14ac:dyDescent="0.3">
      <c r="A733" s="60" t="s">
        <v>6193</v>
      </c>
      <c r="B733" s="62" t="s">
        <v>6194</v>
      </c>
    </row>
    <row r="734" spans="1:2" x14ac:dyDescent="0.3">
      <c r="A734" s="60" t="s">
        <v>566</v>
      </c>
      <c r="B734" s="62" t="s">
        <v>6195</v>
      </c>
    </row>
    <row r="735" spans="1:2" x14ac:dyDescent="0.3">
      <c r="A735" s="60" t="s">
        <v>572</v>
      </c>
      <c r="B735" s="62" t="s">
        <v>6196</v>
      </c>
    </row>
    <row r="736" spans="1:2" x14ac:dyDescent="0.3">
      <c r="A736" s="60" t="s">
        <v>524</v>
      </c>
      <c r="B736" s="62" t="s">
        <v>6197</v>
      </c>
    </row>
    <row r="737" spans="1:2" x14ac:dyDescent="0.3">
      <c r="A737" s="60" t="s">
        <v>542</v>
      </c>
      <c r="B737" s="62" t="s">
        <v>6198</v>
      </c>
    </row>
    <row r="738" spans="1:2" x14ac:dyDescent="0.3">
      <c r="A738" s="60" t="s">
        <v>6199</v>
      </c>
      <c r="B738" s="62" t="s">
        <v>6200</v>
      </c>
    </row>
    <row r="739" spans="1:2" ht="27.6" x14ac:dyDescent="0.3">
      <c r="A739" s="60" t="s">
        <v>551</v>
      </c>
      <c r="B739" s="62" t="s">
        <v>6201</v>
      </c>
    </row>
    <row r="740" spans="1:2" x14ac:dyDescent="0.3">
      <c r="A740" s="60" t="s">
        <v>6202</v>
      </c>
      <c r="B740" s="62" t="s">
        <v>6203</v>
      </c>
    </row>
    <row r="741" spans="1:2" x14ac:dyDescent="0.3">
      <c r="A741" s="60" t="s">
        <v>6204</v>
      </c>
      <c r="B741" s="62" t="s">
        <v>6205</v>
      </c>
    </row>
    <row r="742" spans="1:2" x14ac:dyDescent="0.3">
      <c r="A742" s="60" t="s">
        <v>6206</v>
      </c>
      <c r="B742" s="62" t="s">
        <v>6207</v>
      </c>
    </row>
    <row r="743" spans="1:2" x14ac:dyDescent="0.3">
      <c r="A743" s="60" t="s">
        <v>6208</v>
      </c>
      <c r="B743" s="62" t="s">
        <v>6209</v>
      </c>
    </row>
    <row r="744" spans="1:2" x14ac:dyDescent="0.3">
      <c r="A744" s="60" t="s">
        <v>189</v>
      </c>
      <c r="B744" s="62" t="s">
        <v>6210</v>
      </c>
    </row>
    <row r="745" spans="1:2" x14ac:dyDescent="0.3">
      <c r="A745" s="60" t="s">
        <v>283</v>
      </c>
      <c r="B745" s="62" t="s">
        <v>6211</v>
      </c>
    </row>
    <row r="746" spans="1:2" x14ac:dyDescent="0.3">
      <c r="A746" s="60" t="s">
        <v>290</v>
      </c>
      <c r="B746" s="62" t="s">
        <v>6212</v>
      </c>
    </row>
    <row r="747" spans="1:2" x14ac:dyDescent="0.3">
      <c r="A747" s="60" t="s">
        <v>250</v>
      </c>
      <c r="B747" s="62" t="s">
        <v>6213</v>
      </c>
    </row>
    <row r="748" spans="1:2" x14ac:dyDescent="0.3">
      <c r="A748" s="60" t="s">
        <v>252</v>
      </c>
      <c r="B748" s="62" t="s">
        <v>6214</v>
      </c>
    </row>
    <row r="749" spans="1:2" x14ac:dyDescent="0.3">
      <c r="A749" s="60" t="s">
        <v>376</v>
      </c>
      <c r="B749" s="62" t="s">
        <v>6215</v>
      </c>
    </row>
    <row r="750" spans="1:2" x14ac:dyDescent="0.3">
      <c r="A750" s="60" t="s">
        <v>383</v>
      </c>
      <c r="B750" s="62" t="s">
        <v>6216</v>
      </c>
    </row>
    <row r="751" spans="1:2" x14ac:dyDescent="0.3">
      <c r="A751" s="60" t="s">
        <v>6217</v>
      </c>
      <c r="B751" s="62" t="s">
        <v>6218</v>
      </c>
    </row>
    <row r="752" spans="1:2" ht="27.6" x14ac:dyDescent="0.3">
      <c r="A752" s="60" t="s">
        <v>355</v>
      </c>
      <c r="B752" s="62" t="s">
        <v>6219</v>
      </c>
    </row>
    <row r="753" spans="1:2" x14ac:dyDescent="0.3">
      <c r="A753" s="60" t="s">
        <v>367</v>
      </c>
      <c r="B753" s="62" t="s">
        <v>6220</v>
      </c>
    </row>
    <row r="754" spans="1:2" x14ac:dyDescent="0.3">
      <c r="A754" s="60" t="s">
        <v>6221</v>
      </c>
      <c r="B754" s="62" t="s">
        <v>6222</v>
      </c>
    </row>
    <row r="755" spans="1:2" x14ac:dyDescent="0.3">
      <c r="A755" s="60" t="s">
        <v>301</v>
      </c>
      <c r="B755" s="62" t="s">
        <v>6223</v>
      </c>
    </row>
    <row r="756" spans="1:2" x14ac:dyDescent="0.3">
      <c r="A756" s="60" t="s">
        <v>311</v>
      </c>
      <c r="B756" s="62" t="s">
        <v>6224</v>
      </c>
    </row>
    <row r="757" spans="1:2" x14ac:dyDescent="0.3">
      <c r="A757" s="60" t="s">
        <v>6225</v>
      </c>
      <c r="B757" s="62" t="s">
        <v>6226</v>
      </c>
    </row>
    <row r="758" spans="1:2" x14ac:dyDescent="0.3">
      <c r="A758" s="60" t="s">
        <v>6227</v>
      </c>
      <c r="B758" s="62" t="s">
        <v>6228</v>
      </c>
    </row>
    <row r="759" spans="1:2" x14ac:dyDescent="0.3">
      <c r="A759" s="60" t="s">
        <v>6229</v>
      </c>
      <c r="B759" s="62" t="s">
        <v>6230</v>
      </c>
    </row>
    <row r="760" spans="1:2" x14ac:dyDescent="0.3">
      <c r="A760" s="60" t="s">
        <v>6231</v>
      </c>
      <c r="B760" s="62" t="s">
        <v>6232</v>
      </c>
    </row>
    <row r="761" spans="1:2" x14ac:dyDescent="0.3">
      <c r="A761" s="60" t="s">
        <v>6233</v>
      </c>
      <c r="B761" s="62" t="s">
        <v>6234</v>
      </c>
    </row>
    <row r="762" spans="1:2" x14ac:dyDescent="0.3">
      <c r="A762" s="60" t="s">
        <v>2789</v>
      </c>
      <c r="B762" s="62" t="s">
        <v>6235</v>
      </c>
    </row>
    <row r="763" spans="1:2" x14ac:dyDescent="0.3">
      <c r="A763" s="60" t="s">
        <v>2785</v>
      </c>
      <c r="B763" s="62" t="s">
        <v>6236</v>
      </c>
    </row>
    <row r="764" spans="1:2" x14ac:dyDescent="0.3">
      <c r="A764" s="60" t="s">
        <v>2791</v>
      </c>
      <c r="B764" s="62" t="s">
        <v>6237</v>
      </c>
    </row>
    <row r="765" spans="1:2" x14ac:dyDescent="0.3">
      <c r="A765" s="60" t="s">
        <v>1540</v>
      </c>
      <c r="B765" s="62" t="s">
        <v>6238</v>
      </c>
    </row>
    <row r="766" spans="1:2" x14ac:dyDescent="0.3">
      <c r="A766" s="60" t="s">
        <v>1352</v>
      </c>
      <c r="B766" s="62" t="s">
        <v>6239</v>
      </c>
    </row>
    <row r="767" spans="1:2" x14ac:dyDescent="0.3">
      <c r="A767" s="60" t="s">
        <v>1587</v>
      </c>
      <c r="B767" s="62" t="s">
        <v>6240</v>
      </c>
    </row>
    <row r="768" spans="1:2" x14ac:dyDescent="0.3">
      <c r="A768" s="60" t="s">
        <v>1426</v>
      </c>
      <c r="B768" s="62" t="s">
        <v>6241</v>
      </c>
    </row>
    <row r="769" spans="1:2" x14ac:dyDescent="0.3">
      <c r="A769" s="60" t="s">
        <v>3079</v>
      </c>
      <c r="B769" s="62" t="s">
        <v>6242</v>
      </c>
    </row>
    <row r="770" spans="1:2" x14ac:dyDescent="0.3">
      <c r="A770" s="60" t="s">
        <v>1428</v>
      </c>
      <c r="B770" s="62" t="s">
        <v>6243</v>
      </c>
    </row>
    <row r="771" spans="1:2" x14ac:dyDescent="0.3">
      <c r="A771" s="60" t="s">
        <v>6244</v>
      </c>
      <c r="B771" s="62" t="s">
        <v>6245</v>
      </c>
    </row>
    <row r="772" spans="1:2" x14ac:dyDescent="0.3">
      <c r="A772" s="60" t="s">
        <v>6246</v>
      </c>
      <c r="B772" s="62" t="s">
        <v>6247</v>
      </c>
    </row>
    <row r="773" spans="1:2" x14ac:dyDescent="0.3">
      <c r="A773" s="60" t="s">
        <v>6248</v>
      </c>
      <c r="B773" s="62" t="s">
        <v>6249</v>
      </c>
    </row>
    <row r="774" spans="1:2" x14ac:dyDescent="0.3">
      <c r="A774" s="60" t="s">
        <v>6250</v>
      </c>
      <c r="B774" s="62" t="s">
        <v>6251</v>
      </c>
    </row>
    <row r="775" spans="1:2" x14ac:dyDescent="0.3">
      <c r="A775" s="60" t="s">
        <v>6252</v>
      </c>
      <c r="B775" s="62" t="s">
        <v>6253</v>
      </c>
    </row>
    <row r="776" spans="1:2" x14ac:dyDescent="0.3">
      <c r="A776" s="60" t="s">
        <v>1626</v>
      </c>
      <c r="B776" s="62" t="s">
        <v>6254</v>
      </c>
    </row>
    <row r="777" spans="1:2" x14ac:dyDescent="0.3">
      <c r="A777" s="60" t="s">
        <v>6255</v>
      </c>
      <c r="B777" s="62" t="s">
        <v>6256</v>
      </c>
    </row>
    <row r="778" spans="1:2" x14ac:dyDescent="0.3">
      <c r="A778" s="60" t="s">
        <v>6257</v>
      </c>
      <c r="B778" s="62" t="s">
        <v>6258</v>
      </c>
    </row>
    <row r="779" spans="1:2" x14ac:dyDescent="0.3">
      <c r="A779" s="60" t="s">
        <v>6259</v>
      </c>
      <c r="B779" s="62" t="s">
        <v>6260</v>
      </c>
    </row>
    <row r="780" spans="1:2" x14ac:dyDescent="0.3">
      <c r="A780" s="60" t="s">
        <v>6261</v>
      </c>
      <c r="B780" s="62" t="s">
        <v>6262</v>
      </c>
    </row>
    <row r="781" spans="1:2" x14ac:dyDescent="0.3">
      <c r="A781" s="60" t="s">
        <v>6263</v>
      </c>
      <c r="B781" s="62" t="s">
        <v>6264</v>
      </c>
    </row>
    <row r="782" spans="1:2" x14ac:dyDescent="0.3">
      <c r="A782" s="60" t="s">
        <v>6265</v>
      </c>
      <c r="B782" s="62" t="s">
        <v>6266</v>
      </c>
    </row>
    <row r="783" spans="1:2" x14ac:dyDescent="0.3">
      <c r="A783" s="60" t="s">
        <v>6267</v>
      </c>
      <c r="B783" s="62" t="s">
        <v>6268</v>
      </c>
    </row>
    <row r="784" spans="1:2" x14ac:dyDescent="0.3">
      <c r="A784" s="60" t="s">
        <v>6269</v>
      </c>
      <c r="B784" s="62" t="s">
        <v>6270</v>
      </c>
    </row>
    <row r="785" spans="1:2" ht="27.6" x14ac:dyDescent="0.3">
      <c r="A785" s="60" t="s">
        <v>549</v>
      </c>
      <c r="B785" s="62" t="s">
        <v>6271</v>
      </c>
    </row>
    <row r="786" spans="1:2" x14ac:dyDescent="0.3">
      <c r="A786" s="60" t="s">
        <v>6272</v>
      </c>
      <c r="B786" s="62" t="s">
        <v>6273</v>
      </c>
    </row>
    <row r="787" spans="1:2" ht="27.6" x14ac:dyDescent="0.3">
      <c r="A787" s="60" t="s">
        <v>353</v>
      </c>
      <c r="B787" s="62" t="s">
        <v>6274</v>
      </c>
    </row>
    <row r="788" spans="1:2" x14ac:dyDescent="0.3">
      <c r="A788" s="60" t="s">
        <v>6275</v>
      </c>
      <c r="B788" s="62" t="s">
        <v>6276</v>
      </c>
    </row>
    <row r="789" spans="1:2" x14ac:dyDescent="0.3">
      <c r="A789" s="60" t="s">
        <v>830</v>
      </c>
      <c r="B789" s="62" t="s">
        <v>6277</v>
      </c>
    </row>
    <row r="790" spans="1:2" x14ac:dyDescent="0.3">
      <c r="A790" s="60" t="s">
        <v>6278</v>
      </c>
      <c r="B790" s="62" t="s">
        <v>6279</v>
      </c>
    </row>
    <row r="791" spans="1:2" x14ac:dyDescent="0.3">
      <c r="A791" s="60" t="s">
        <v>6280</v>
      </c>
      <c r="B791" s="62" t="s">
        <v>6281</v>
      </c>
    </row>
    <row r="792" spans="1:2" x14ac:dyDescent="0.3">
      <c r="A792" s="60" t="s">
        <v>6282</v>
      </c>
      <c r="B792" s="62" t="s">
        <v>6283</v>
      </c>
    </row>
    <row r="793" spans="1:2" x14ac:dyDescent="0.3">
      <c r="A793" s="60" t="s">
        <v>498</v>
      </c>
      <c r="B793" s="62" t="s">
        <v>6207</v>
      </c>
    </row>
    <row r="794" spans="1:2" x14ac:dyDescent="0.3">
      <c r="A794" s="60" t="s">
        <v>506</v>
      </c>
      <c r="B794" s="62" t="s">
        <v>6284</v>
      </c>
    </row>
    <row r="795" spans="1:2" x14ac:dyDescent="0.3">
      <c r="A795" s="60" t="s">
        <v>299</v>
      </c>
      <c r="B795" s="62" t="s">
        <v>6285</v>
      </c>
    </row>
    <row r="796" spans="1:2" x14ac:dyDescent="0.3">
      <c r="A796" s="60" t="s">
        <v>6286</v>
      </c>
      <c r="B796" s="62" t="s">
        <v>6287</v>
      </c>
    </row>
    <row r="797" spans="1:2" x14ac:dyDescent="0.3">
      <c r="A797" s="60" t="s">
        <v>621</v>
      </c>
      <c r="B797" s="62" t="s">
        <v>6288</v>
      </c>
    </row>
    <row r="798" spans="1:2" x14ac:dyDescent="0.3">
      <c r="A798" s="60" t="s">
        <v>6289</v>
      </c>
      <c r="B798" s="62" t="s">
        <v>6290</v>
      </c>
    </row>
    <row r="799" spans="1:2" x14ac:dyDescent="0.3">
      <c r="A799" s="60" t="s">
        <v>6291</v>
      </c>
      <c r="B799" s="62" t="s">
        <v>6292</v>
      </c>
    </row>
    <row r="800" spans="1:2" x14ac:dyDescent="0.3">
      <c r="A800" s="60" t="s">
        <v>1024</v>
      </c>
      <c r="B800" s="62" t="s">
        <v>6293</v>
      </c>
    </row>
    <row r="801" spans="1:2" x14ac:dyDescent="0.3">
      <c r="A801" s="60" t="s">
        <v>1026</v>
      </c>
      <c r="B801" s="62" t="s">
        <v>6294</v>
      </c>
    </row>
    <row r="802" spans="1:2" x14ac:dyDescent="0.3">
      <c r="A802" s="60" t="s">
        <v>6295</v>
      </c>
      <c r="B802" s="62" t="s">
        <v>6296</v>
      </c>
    </row>
    <row r="803" spans="1:2" x14ac:dyDescent="0.3">
      <c r="A803" s="60" t="s">
        <v>6297</v>
      </c>
      <c r="B803" s="62" t="s">
        <v>6298</v>
      </c>
    </row>
    <row r="804" spans="1:2" x14ac:dyDescent="0.3">
      <c r="A804" s="60" t="s">
        <v>196</v>
      </c>
      <c r="B804" s="62" t="s">
        <v>6299</v>
      </c>
    </row>
    <row r="805" spans="1:2" x14ac:dyDescent="0.3">
      <c r="A805" s="60" t="s">
        <v>449</v>
      </c>
      <c r="B805" s="62" t="s">
        <v>6300</v>
      </c>
    </row>
    <row r="806" spans="1:2" x14ac:dyDescent="0.3">
      <c r="A806" s="60" t="s">
        <v>451</v>
      </c>
      <c r="B806" s="62" t="s">
        <v>6301</v>
      </c>
    </row>
    <row r="807" spans="1:2" x14ac:dyDescent="0.3">
      <c r="A807" s="60" t="s">
        <v>6302</v>
      </c>
      <c r="B807" s="62" t="s">
        <v>6303</v>
      </c>
    </row>
    <row r="808" spans="1:2" x14ac:dyDescent="0.3">
      <c r="A808" s="60" t="s">
        <v>6304</v>
      </c>
      <c r="B808" s="62" t="s">
        <v>6305</v>
      </c>
    </row>
    <row r="809" spans="1:2" x14ac:dyDescent="0.3">
      <c r="A809" s="60" t="s">
        <v>6306</v>
      </c>
      <c r="B809" s="62" t="s">
        <v>6307</v>
      </c>
    </row>
    <row r="810" spans="1:2" x14ac:dyDescent="0.3">
      <c r="A810" s="60" t="s">
        <v>6308</v>
      </c>
      <c r="B810" s="62" t="s">
        <v>6309</v>
      </c>
    </row>
    <row r="811" spans="1:2" x14ac:dyDescent="0.3">
      <c r="A811" s="60" t="s">
        <v>501</v>
      </c>
      <c r="B811" s="62" t="s">
        <v>6310</v>
      </c>
    </row>
    <row r="812" spans="1:2" x14ac:dyDescent="0.3">
      <c r="A812" s="60" t="s">
        <v>6311</v>
      </c>
      <c r="B812" s="62" t="s">
        <v>6312</v>
      </c>
    </row>
    <row r="813" spans="1:2" x14ac:dyDescent="0.3">
      <c r="A813" s="60" t="s">
        <v>504</v>
      </c>
      <c r="B813" s="62" t="s">
        <v>6313</v>
      </c>
    </row>
    <row r="814" spans="1:2" x14ac:dyDescent="0.3">
      <c r="A814" s="60" t="s">
        <v>6314</v>
      </c>
      <c r="B814" s="62" t="s">
        <v>6315</v>
      </c>
    </row>
    <row r="815" spans="1:2" x14ac:dyDescent="0.3">
      <c r="A815" s="60" t="s">
        <v>509</v>
      </c>
      <c r="B815" s="62" t="s">
        <v>6316</v>
      </c>
    </row>
    <row r="816" spans="1:2" x14ac:dyDescent="0.3">
      <c r="A816" s="60" t="s">
        <v>328</v>
      </c>
      <c r="B816" s="62" t="s">
        <v>6317</v>
      </c>
    </row>
    <row r="817" spans="1:2" x14ac:dyDescent="0.3">
      <c r="A817" s="60" t="s">
        <v>330</v>
      </c>
      <c r="B817" s="62" t="s">
        <v>6318</v>
      </c>
    </row>
    <row r="818" spans="1:2" x14ac:dyDescent="0.3">
      <c r="A818" s="60" t="s">
        <v>333</v>
      </c>
      <c r="B818" s="62" t="s">
        <v>6319</v>
      </c>
    </row>
    <row r="819" spans="1:2" x14ac:dyDescent="0.3">
      <c r="A819" s="60" t="s">
        <v>335</v>
      </c>
      <c r="B819" s="62" t="s">
        <v>6320</v>
      </c>
    </row>
    <row r="820" spans="1:2" x14ac:dyDescent="0.3">
      <c r="A820" s="60" t="s">
        <v>6321</v>
      </c>
      <c r="B820" s="62" t="s">
        <v>6322</v>
      </c>
    </row>
    <row r="821" spans="1:2" x14ac:dyDescent="0.3">
      <c r="A821" s="60" t="s">
        <v>344</v>
      </c>
      <c r="B821" s="62" t="s">
        <v>6323</v>
      </c>
    </row>
    <row r="822" spans="1:2" x14ac:dyDescent="0.3">
      <c r="A822" s="60" t="s">
        <v>557</v>
      </c>
      <c r="B822" s="62" t="s">
        <v>6324</v>
      </c>
    </row>
    <row r="823" spans="1:2" x14ac:dyDescent="0.3">
      <c r="A823" s="60" t="s">
        <v>558</v>
      </c>
      <c r="B823" s="62" t="s">
        <v>6325</v>
      </c>
    </row>
    <row r="824" spans="1:2" x14ac:dyDescent="0.3">
      <c r="A824" s="60" t="s">
        <v>562</v>
      </c>
      <c r="B824" s="62" t="s">
        <v>6326</v>
      </c>
    </row>
    <row r="825" spans="1:2" x14ac:dyDescent="0.3">
      <c r="A825" s="60" t="s">
        <v>563</v>
      </c>
      <c r="B825" s="62" t="s">
        <v>6327</v>
      </c>
    </row>
    <row r="826" spans="1:2" x14ac:dyDescent="0.3">
      <c r="A826" s="60" t="s">
        <v>6328</v>
      </c>
      <c r="B826" s="62" t="s">
        <v>6329</v>
      </c>
    </row>
    <row r="827" spans="1:2" x14ac:dyDescent="0.3">
      <c r="A827" s="60" t="s">
        <v>547</v>
      </c>
      <c r="B827" s="62" t="s">
        <v>6330</v>
      </c>
    </row>
    <row r="828" spans="1:2" x14ac:dyDescent="0.3">
      <c r="A828" s="60" t="s">
        <v>6331</v>
      </c>
      <c r="B828" s="62" t="s">
        <v>6332</v>
      </c>
    </row>
    <row r="829" spans="1:2" x14ac:dyDescent="0.3">
      <c r="A829" s="60" t="s">
        <v>6333</v>
      </c>
      <c r="B829" s="62" t="s">
        <v>6334</v>
      </c>
    </row>
    <row r="830" spans="1:2" x14ac:dyDescent="0.3">
      <c r="A830" s="60" t="s">
        <v>570</v>
      </c>
      <c r="B830" s="62" t="s">
        <v>6335</v>
      </c>
    </row>
    <row r="831" spans="1:2" x14ac:dyDescent="0.3">
      <c r="A831" s="60" t="s">
        <v>6336</v>
      </c>
      <c r="B831" s="62" t="s">
        <v>6337</v>
      </c>
    </row>
    <row r="832" spans="1:2" x14ac:dyDescent="0.3">
      <c r="A832" s="60" t="s">
        <v>576</v>
      </c>
      <c r="B832" s="62" t="s">
        <v>6338</v>
      </c>
    </row>
    <row r="833" spans="1:2" x14ac:dyDescent="0.3">
      <c r="A833" s="60" t="s">
        <v>6339</v>
      </c>
      <c r="B833" s="62" t="s">
        <v>6340</v>
      </c>
    </row>
    <row r="834" spans="1:2" x14ac:dyDescent="0.3">
      <c r="A834" s="60" t="s">
        <v>6341</v>
      </c>
      <c r="B834" s="62" t="s">
        <v>6342</v>
      </c>
    </row>
    <row r="835" spans="1:2" x14ac:dyDescent="0.3">
      <c r="A835" s="60" t="s">
        <v>6343</v>
      </c>
      <c r="B835" s="62" t="s">
        <v>6344</v>
      </c>
    </row>
    <row r="836" spans="1:2" x14ac:dyDescent="0.3">
      <c r="A836" s="60" t="s">
        <v>581</v>
      </c>
      <c r="B836" s="62" t="s">
        <v>6345</v>
      </c>
    </row>
    <row r="837" spans="1:2" x14ac:dyDescent="0.3">
      <c r="A837" s="60" t="s">
        <v>6346</v>
      </c>
      <c r="B837" s="62" t="s">
        <v>6347</v>
      </c>
    </row>
    <row r="838" spans="1:2" x14ac:dyDescent="0.3">
      <c r="A838" s="60" t="s">
        <v>586</v>
      </c>
      <c r="B838" s="62" t="s">
        <v>6348</v>
      </c>
    </row>
    <row r="839" spans="1:2" x14ac:dyDescent="0.3">
      <c r="A839" s="60" t="s">
        <v>6349</v>
      </c>
      <c r="B839" s="62" t="s">
        <v>6350</v>
      </c>
    </row>
    <row r="840" spans="1:2" x14ac:dyDescent="0.3">
      <c r="A840" s="60" t="s">
        <v>408</v>
      </c>
      <c r="B840" s="62" t="s">
        <v>6351</v>
      </c>
    </row>
    <row r="841" spans="1:2" x14ac:dyDescent="0.3">
      <c r="A841" s="60" t="s">
        <v>415</v>
      </c>
      <c r="B841" s="62" t="s">
        <v>6352</v>
      </c>
    </row>
    <row r="842" spans="1:2" x14ac:dyDescent="0.3">
      <c r="A842" s="60" t="s">
        <v>6353</v>
      </c>
      <c r="B842" s="62" t="s">
        <v>6354</v>
      </c>
    </row>
    <row r="843" spans="1:2" x14ac:dyDescent="0.3">
      <c r="A843" s="60" t="s">
        <v>6355</v>
      </c>
      <c r="B843" s="62" t="s">
        <v>6356</v>
      </c>
    </row>
    <row r="844" spans="1:2" x14ac:dyDescent="0.3">
      <c r="A844" s="60" t="s">
        <v>402</v>
      </c>
      <c r="B844" s="62" t="s">
        <v>6357</v>
      </c>
    </row>
    <row r="845" spans="1:2" x14ac:dyDescent="0.3">
      <c r="A845" s="60" t="s">
        <v>6358</v>
      </c>
      <c r="B845" s="62" t="s">
        <v>6359</v>
      </c>
    </row>
    <row r="846" spans="1:2" x14ac:dyDescent="0.3">
      <c r="A846" s="60" t="s">
        <v>413</v>
      </c>
      <c r="B846" s="62" t="s">
        <v>6360</v>
      </c>
    </row>
    <row r="847" spans="1:2" x14ac:dyDescent="0.3">
      <c r="A847" s="60" t="s">
        <v>418</v>
      </c>
      <c r="B847" s="62" t="s">
        <v>6361</v>
      </c>
    </row>
    <row r="848" spans="1:2" x14ac:dyDescent="0.3">
      <c r="A848" s="60" t="s">
        <v>246</v>
      </c>
      <c r="B848" s="62" t="s">
        <v>6362</v>
      </c>
    </row>
    <row r="849" spans="1:2" x14ac:dyDescent="0.3">
      <c r="A849" s="60" t="s">
        <v>248</v>
      </c>
      <c r="B849" s="62" t="s">
        <v>6363</v>
      </c>
    </row>
    <row r="850" spans="1:2" x14ac:dyDescent="0.3">
      <c r="A850" s="60" t="s">
        <v>6364</v>
      </c>
      <c r="B850" s="62" t="s">
        <v>6365</v>
      </c>
    </row>
    <row r="851" spans="1:2" x14ac:dyDescent="0.3">
      <c r="A851" s="60" t="s">
        <v>6366</v>
      </c>
      <c r="B851" s="62" t="s">
        <v>6367</v>
      </c>
    </row>
    <row r="852" spans="1:2" x14ac:dyDescent="0.3">
      <c r="A852" s="60" t="s">
        <v>6368</v>
      </c>
      <c r="B852" s="62" t="s">
        <v>6367</v>
      </c>
    </row>
    <row r="853" spans="1:2" x14ac:dyDescent="0.3">
      <c r="A853" s="60" t="s">
        <v>306</v>
      </c>
      <c r="B853" s="62" t="s">
        <v>6369</v>
      </c>
    </row>
    <row r="854" spans="1:2" x14ac:dyDescent="0.3">
      <c r="A854" s="60" t="s">
        <v>6370</v>
      </c>
      <c r="B854" s="62" t="s">
        <v>6371</v>
      </c>
    </row>
    <row r="855" spans="1:2" x14ac:dyDescent="0.3">
      <c r="A855" s="60" t="s">
        <v>309</v>
      </c>
      <c r="B855" s="62" t="s">
        <v>6372</v>
      </c>
    </row>
    <row r="856" spans="1:2" x14ac:dyDescent="0.3">
      <c r="A856" s="60" t="s">
        <v>6373</v>
      </c>
      <c r="B856" s="62" t="s">
        <v>6374</v>
      </c>
    </row>
    <row r="857" spans="1:2" x14ac:dyDescent="0.3">
      <c r="A857" s="60" t="s">
        <v>314</v>
      </c>
      <c r="B857" s="62" t="s">
        <v>6375</v>
      </c>
    </row>
    <row r="858" spans="1:2" x14ac:dyDescent="0.3">
      <c r="A858" s="60" t="s">
        <v>363</v>
      </c>
      <c r="B858" s="62" t="s">
        <v>6376</v>
      </c>
    </row>
    <row r="859" spans="1:2" x14ac:dyDescent="0.3">
      <c r="A859" s="60" t="s">
        <v>365</v>
      </c>
      <c r="B859" s="62" t="s">
        <v>6377</v>
      </c>
    </row>
    <row r="860" spans="1:2" x14ac:dyDescent="0.3">
      <c r="A860" s="60" t="s">
        <v>370</v>
      </c>
      <c r="B860" s="62" t="s">
        <v>6378</v>
      </c>
    </row>
    <row r="861" spans="1:2" x14ac:dyDescent="0.3">
      <c r="A861" s="60" t="s">
        <v>372</v>
      </c>
      <c r="B861" s="62" t="s">
        <v>6379</v>
      </c>
    </row>
    <row r="862" spans="1:2" x14ac:dyDescent="0.3">
      <c r="A862" s="60" t="s">
        <v>351</v>
      </c>
      <c r="B862" s="62" t="s">
        <v>6380</v>
      </c>
    </row>
    <row r="863" spans="1:2" x14ac:dyDescent="0.3">
      <c r="A863" s="60" t="s">
        <v>6381</v>
      </c>
      <c r="B863" s="62" t="s">
        <v>6382</v>
      </c>
    </row>
    <row r="864" spans="1:2" x14ac:dyDescent="0.3">
      <c r="A864" s="60" t="s">
        <v>6383</v>
      </c>
      <c r="B864" s="62" t="s">
        <v>6384</v>
      </c>
    </row>
    <row r="865" spans="1:2" x14ac:dyDescent="0.3">
      <c r="A865" s="60" t="s">
        <v>381</v>
      </c>
      <c r="B865" s="62" t="s">
        <v>6385</v>
      </c>
    </row>
    <row r="866" spans="1:2" x14ac:dyDescent="0.3">
      <c r="A866" s="60" t="s">
        <v>6386</v>
      </c>
      <c r="B866" s="62" t="s">
        <v>6387</v>
      </c>
    </row>
    <row r="867" spans="1:2" x14ac:dyDescent="0.3">
      <c r="A867" s="60" t="s">
        <v>387</v>
      </c>
      <c r="B867" s="62" t="s">
        <v>6388</v>
      </c>
    </row>
    <row r="868" spans="1:2" x14ac:dyDescent="0.3">
      <c r="A868" s="60" t="s">
        <v>6389</v>
      </c>
      <c r="B868" s="62" t="s">
        <v>6390</v>
      </c>
    </row>
    <row r="869" spans="1:2" x14ac:dyDescent="0.3">
      <c r="A869" s="60" t="s">
        <v>6391</v>
      </c>
      <c r="B869" s="62" t="s">
        <v>6392</v>
      </c>
    </row>
    <row r="870" spans="1:2" x14ac:dyDescent="0.3">
      <c r="A870" s="60" t="s">
        <v>6393</v>
      </c>
      <c r="B870" s="62" t="s">
        <v>6394</v>
      </c>
    </row>
    <row r="871" spans="1:2" x14ac:dyDescent="0.3">
      <c r="A871" s="60" t="s">
        <v>392</v>
      </c>
      <c r="B871" s="62" t="s">
        <v>6395</v>
      </c>
    </row>
    <row r="872" spans="1:2" x14ac:dyDescent="0.3">
      <c r="A872" s="60" t="s">
        <v>6396</v>
      </c>
      <c r="B872" s="62" t="s">
        <v>6397</v>
      </c>
    </row>
    <row r="873" spans="1:2" x14ac:dyDescent="0.3">
      <c r="A873" s="60" t="s">
        <v>397</v>
      </c>
      <c r="B873" s="62" t="s">
        <v>6398</v>
      </c>
    </row>
    <row r="874" spans="1:2" x14ac:dyDescent="0.3">
      <c r="A874" s="60" t="s">
        <v>404</v>
      </c>
      <c r="B874" s="62" t="s">
        <v>6399</v>
      </c>
    </row>
    <row r="875" spans="1:2" x14ac:dyDescent="0.3">
      <c r="A875" s="60" t="s">
        <v>1031</v>
      </c>
      <c r="B875" s="62" t="s">
        <v>6400</v>
      </c>
    </row>
    <row r="876" spans="1:2" x14ac:dyDescent="0.3">
      <c r="A876" s="60" t="s">
        <v>1034</v>
      </c>
      <c r="B876" s="62" t="s">
        <v>6401</v>
      </c>
    </row>
    <row r="877" spans="1:2" x14ac:dyDescent="0.3">
      <c r="A877" s="60" t="s">
        <v>649</v>
      </c>
      <c r="B877" s="62" t="s">
        <v>6402</v>
      </c>
    </row>
    <row r="878" spans="1:2" x14ac:dyDescent="0.3">
      <c r="A878" s="60" t="s">
        <v>699</v>
      </c>
      <c r="B878" s="62" t="s">
        <v>6403</v>
      </c>
    </row>
    <row r="879" spans="1:2" x14ac:dyDescent="0.3">
      <c r="A879" s="60" t="s">
        <v>6404</v>
      </c>
      <c r="B879" s="62" t="s">
        <v>6405</v>
      </c>
    </row>
    <row r="880" spans="1:2" x14ac:dyDescent="0.3">
      <c r="A880" s="60" t="s">
        <v>702</v>
      </c>
      <c r="B880" s="62" t="s">
        <v>6406</v>
      </c>
    </row>
    <row r="881" spans="1:2" x14ac:dyDescent="0.3">
      <c r="A881" s="60" t="s">
        <v>711</v>
      </c>
      <c r="B881" s="62" t="s">
        <v>6407</v>
      </c>
    </row>
    <row r="882" spans="1:2" x14ac:dyDescent="0.3">
      <c r="A882" s="60" t="s">
        <v>715</v>
      </c>
      <c r="B882" s="62" t="s">
        <v>6408</v>
      </c>
    </row>
    <row r="883" spans="1:2" x14ac:dyDescent="0.3">
      <c r="A883" s="60" t="s">
        <v>716</v>
      </c>
      <c r="B883" s="62" t="s">
        <v>6409</v>
      </c>
    </row>
    <row r="884" spans="1:2" x14ac:dyDescent="0.3">
      <c r="A884" s="60" t="s">
        <v>722</v>
      </c>
      <c r="B884" s="62" t="s">
        <v>6410</v>
      </c>
    </row>
    <row r="885" spans="1:2" x14ac:dyDescent="0.3">
      <c r="A885" s="60" t="s">
        <v>723</v>
      </c>
      <c r="B885" s="62" t="s">
        <v>6411</v>
      </c>
    </row>
    <row r="886" spans="1:2" x14ac:dyDescent="0.3">
      <c r="A886" s="60" t="s">
        <v>724</v>
      </c>
      <c r="B886" s="62" t="s">
        <v>6412</v>
      </c>
    </row>
    <row r="887" spans="1:2" x14ac:dyDescent="0.3">
      <c r="A887" s="60" t="s">
        <v>725</v>
      </c>
      <c r="B887" s="62" t="s">
        <v>6413</v>
      </c>
    </row>
    <row r="888" spans="1:2" x14ac:dyDescent="0.3">
      <c r="A888" s="60" t="s">
        <v>6414</v>
      </c>
      <c r="B888" s="62" t="s">
        <v>6415</v>
      </c>
    </row>
    <row r="889" spans="1:2" x14ac:dyDescent="0.3">
      <c r="A889" s="60" t="s">
        <v>726</v>
      </c>
      <c r="B889" s="62" t="s">
        <v>6416</v>
      </c>
    </row>
    <row r="890" spans="1:2" x14ac:dyDescent="0.3">
      <c r="A890" s="60" t="s">
        <v>731</v>
      </c>
      <c r="B890" s="62" t="s">
        <v>6417</v>
      </c>
    </row>
    <row r="891" spans="1:2" x14ac:dyDescent="0.3">
      <c r="A891" s="60" t="s">
        <v>732</v>
      </c>
      <c r="B891" s="62" t="s">
        <v>6418</v>
      </c>
    </row>
    <row r="892" spans="1:2" x14ac:dyDescent="0.3">
      <c r="A892" s="60" t="s">
        <v>736</v>
      </c>
      <c r="B892" s="62" t="s">
        <v>6419</v>
      </c>
    </row>
    <row r="893" spans="1:2" x14ac:dyDescent="0.3">
      <c r="A893" s="60" t="s">
        <v>737</v>
      </c>
      <c r="B893" s="62" t="s">
        <v>6420</v>
      </c>
    </row>
    <row r="894" spans="1:2" x14ac:dyDescent="0.3">
      <c r="A894" s="60" t="s">
        <v>706</v>
      </c>
      <c r="B894" s="62" t="s">
        <v>6421</v>
      </c>
    </row>
    <row r="895" spans="1:2" x14ac:dyDescent="0.3">
      <c r="A895" s="60" t="s">
        <v>6422</v>
      </c>
      <c r="B895" s="62" t="s">
        <v>6423</v>
      </c>
    </row>
    <row r="896" spans="1:2" x14ac:dyDescent="0.3">
      <c r="A896" s="60" t="s">
        <v>747</v>
      </c>
      <c r="B896" s="62" t="s">
        <v>6424</v>
      </c>
    </row>
    <row r="897" spans="1:2" x14ac:dyDescent="0.3">
      <c r="A897" s="60" t="s">
        <v>748</v>
      </c>
      <c r="B897" s="62" t="s">
        <v>6425</v>
      </c>
    </row>
    <row r="898" spans="1:2" x14ac:dyDescent="0.3">
      <c r="A898" s="60" t="s">
        <v>751</v>
      </c>
      <c r="B898" s="62" t="s">
        <v>6426</v>
      </c>
    </row>
    <row r="899" spans="1:2" x14ac:dyDescent="0.3">
      <c r="A899" s="60" t="s">
        <v>6427</v>
      </c>
      <c r="B899" s="62" t="s">
        <v>6428</v>
      </c>
    </row>
    <row r="900" spans="1:2" x14ac:dyDescent="0.3">
      <c r="A900" s="60" t="s">
        <v>759</v>
      </c>
      <c r="B900" s="62" t="s">
        <v>6429</v>
      </c>
    </row>
    <row r="901" spans="1:2" x14ac:dyDescent="0.3">
      <c r="A901" s="60" t="s">
        <v>760</v>
      </c>
      <c r="B901" s="62" t="s">
        <v>6430</v>
      </c>
    </row>
    <row r="902" spans="1:2" x14ac:dyDescent="0.3">
      <c r="A902" s="60" t="s">
        <v>762</v>
      </c>
      <c r="B902" s="62" t="s">
        <v>6431</v>
      </c>
    </row>
    <row r="903" spans="1:2" x14ac:dyDescent="0.3">
      <c r="A903" s="60" t="s">
        <v>763</v>
      </c>
      <c r="B903" s="62" t="s">
        <v>6432</v>
      </c>
    </row>
    <row r="904" spans="1:2" x14ac:dyDescent="0.3">
      <c r="A904" s="60" t="s">
        <v>768</v>
      </c>
      <c r="B904" s="62" t="s">
        <v>6433</v>
      </c>
    </row>
    <row r="905" spans="1:2" x14ac:dyDescent="0.3">
      <c r="A905" s="60" t="s">
        <v>770</v>
      </c>
      <c r="B905" s="62" t="s">
        <v>6434</v>
      </c>
    </row>
    <row r="906" spans="1:2" x14ac:dyDescent="0.3">
      <c r="A906" s="60" t="s">
        <v>771</v>
      </c>
      <c r="B906" s="62" t="s">
        <v>6435</v>
      </c>
    </row>
    <row r="907" spans="1:2" x14ac:dyDescent="0.3">
      <c r="A907" s="60" t="s">
        <v>772</v>
      </c>
      <c r="B907" s="62" t="s">
        <v>6436</v>
      </c>
    </row>
    <row r="908" spans="1:2" x14ac:dyDescent="0.3">
      <c r="A908" s="60" t="s">
        <v>773</v>
      </c>
      <c r="B908" s="62" t="s">
        <v>6437</v>
      </c>
    </row>
    <row r="909" spans="1:2" x14ac:dyDescent="0.3">
      <c r="A909" s="60" t="s">
        <v>6438</v>
      </c>
      <c r="B909" s="62" t="s">
        <v>6439</v>
      </c>
    </row>
    <row r="910" spans="1:2" x14ac:dyDescent="0.3">
      <c r="A910" s="60" t="s">
        <v>6440</v>
      </c>
      <c r="B910" s="62" t="s">
        <v>6441</v>
      </c>
    </row>
    <row r="911" spans="1:2" x14ac:dyDescent="0.3">
      <c r="A911" s="60" t="s">
        <v>6442</v>
      </c>
      <c r="B911" s="62" t="s">
        <v>6443</v>
      </c>
    </row>
    <row r="912" spans="1:2" x14ac:dyDescent="0.3">
      <c r="A912" s="60" t="s">
        <v>6444</v>
      </c>
      <c r="B912" s="62" t="s">
        <v>6445</v>
      </c>
    </row>
    <row r="913" spans="1:2" x14ac:dyDescent="0.3">
      <c r="A913" s="60" t="s">
        <v>1762</v>
      </c>
      <c r="B913" s="62" t="s">
        <v>6446</v>
      </c>
    </row>
    <row r="914" spans="1:2" x14ac:dyDescent="0.3">
      <c r="A914" s="60" t="s">
        <v>6447</v>
      </c>
      <c r="B914" s="62" t="s">
        <v>6448</v>
      </c>
    </row>
    <row r="915" spans="1:2" x14ac:dyDescent="0.3">
      <c r="A915" s="60" t="s">
        <v>6449</v>
      </c>
      <c r="B915" s="62" t="s">
        <v>6450</v>
      </c>
    </row>
    <row r="916" spans="1:2" x14ac:dyDescent="0.3">
      <c r="A916" s="60" t="s">
        <v>6451</v>
      </c>
      <c r="B916" s="62" t="s">
        <v>6452</v>
      </c>
    </row>
    <row r="917" spans="1:2" x14ac:dyDescent="0.3">
      <c r="A917" s="60" t="s">
        <v>1755</v>
      </c>
      <c r="B917" s="62" t="s">
        <v>6453</v>
      </c>
    </row>
    <row r="918" spans="1:2" x14ac:dyDescent="0.3">
      <c r="A918" s="60" t="s">
        <v>6454</v>
      </c>
      <c r="B918" s="62" t="s">
        <v>6455</v>
      </c>
    </row>
    <row r="919" spans="1:2" x14ac:dyDescent="0.3">
      <c r="A919" s="60" t="s">
        <v>6456</v>
      </c>
      <c r="B919" s="62" t="s">
        <v>6457</v>
      </c>
    </row>
    <row r="920" spans="1:2" x14ac:dyDescent="0.3">
      <c r="A920" s="60" t="s">
        <v>6458</v>
      </c>
      <c r="B920" s="62" t="s">
        <v>6459</v>
      </c>
    </row>
    <row r="921" spans="1:2" x14ac:dyDescent="0.3">
      <c r="A921" s="60" t="s">
        <v>6460</v>
      </c>
      <c r="B921" s="62" t="s">
        <v>6461</v>
      </c>
    </row>
    <row r="922" spans="1:2" x14ac:dyDescent="0.3">
      <c r="A922" s="60" t="s">
        <v>1759</v>
      </c>
      <c r="B922" s="62" t="s">
        <v>6462</v>
      </c>
    </row>
    <row r="923" spans="1:2" x14ac:dyDescent="0.3">
      <c r="A923" s="60" t="s">
        <v>1753</v>
      </c>
      <c r="B923" s="62" t="s">
        <v>6463</v>
      </c>
    </row>
    <row r="924" spans="1:2" x14ac:dyDescent="0.3">
      <c r="A924" s="60" t="s">
        <v>6464</v>
      </c>
      <c r="B924" s="62" t="s">
        <v>6465</v>
      </c>
    </row>
    <row r="925" spans="1:2" x14ac:dyDescent="0.3">
      <c r="A925" s="60" t="s">
        <v>1217</v>
      </c>
      <c r="B925" s="62" t="s">
        <v>6466</v>
      </c>
    </row>
    <row r="926" spans="1:2" x14ac:dyDescent="0.3">
      <c r="A926" s="60" t="s">
        <v>1212</v>
      </c>
      <c r="B926" s="62" t="s">
        <v>6467</v>
      </c>
    </row>
    <row r="927" spans="1:2" x14ac:dyDescent="0.3">
      <c r="A927" s="60" t="s">
        <v>1210</v>
      </c>
      <c r="B927" s="62" t="s">
        <v>6468</v>
      </c>
    </row>
    <row r="928" spans="1:2" x14ac:dyDescent="0.3">
      <c r="A928" s="60" t="s">
        <v>6469</v>
      </c>
      <c r="B928" s="62" t="s">
        <v>3819</v>
      </c>
    </row>
    <row r="929" spans="1:2" x14ac:dyDescent="0.3">
      <c r="A929" s="60" t="s">
        <v>3948</v>
      </c>
      <c r="B929" s="62" t="s">
        <v>6470</v>
      </c>
    </row>
    <row r="930" spans="1:2" x14ac:dyDescent="0.3">
      <c r="A930" s="60" t="s">
        <v>6471</v>
      </c>
      <c r="B930" s="62" t="s">
        <v>3828</v>
      </c>
    </row>
    <row r="931" spans="1:2" x14ac:dyDescent="0.3">
      <c r="A931" s="60" t="s">
        <v>6472</v>
      </c>
      <c r="B931" s="62" t="s">
        <v>3953</v>
      </c>
    </row>
    <row r="932" spans="1:2" x14ac:dyDescent="0.3">
      <c r="A932" s="60" t="s">
        <v>6473</v>
      </c>
      <c r="B932" s="62" t="s">
        <v>3832</v>
      </c>
    </row>
    <row r="933" spans="1:2" x14ac:dyDescent="0.3">
      <c r="A933" s="60" t="s">
        <v>6474</v>
      </c>
      <c r="B933" s="62" t="s">
        <v>3833</v>
      </c>
    </row>
    <row r="934" spans="1:2" x14ac:dyDescent="0.3">
      <c r="A934" s="60" t="s">
        <v>6475</v>
      </c>
      <c r="B934" s="62" t="s">
        <v>6476</v>
      </c>
    </row>
    <row r="935" spans="1:2" x14ac:dyDescent="0.3">
      <c r="A935" s="60" t="s">
        <v>6477</v>
      </c>
      <c r="B935" s="62" t="s">
        <v>6478</v>
      </c>
    </row>
    <row r="936" spans="1:2" x14ac:dyDescent="0.3">
      <c r="A936" s="60" t="s">
        <v>6479</v>
      </c>
      <c r="B936" s="62" t="s">
        <v>3840</v>
      </c>
    </row>
    <row r="937" spans="1:2" x14ac:dyDescent="0.3">
      <c r="A937" s="60" t="s">
        <v>6480</v>
      </c>
      <c r="B937" s="62" t="s">
        <v>3954</v>
      </c>
    </row>
    <row r="938" spans="1:2" x14ac:dyDescent="0.3">
      <c r="A938" s="60" t="s">
        <v>6481</v>
      </c>
      <c r="B938" s="62" t="s">
        <v>3843</v>
      </c>
    </row>
    <row r="939" spans="1:2" x14ac:dyDescent="0.3">
      <c r="A939" s="60" t="s">
        <v>6482</v>
      </c>
      <c r="B939" s="62" t="s">
        <v>3845</v>
      </c>
    </row>
    <row r="940" spans="1:2" x14ac:dyDescent="0.3">
      <c r="A940" s="60" t="s">
        <v>6483</v>
      </c>
      <c r="B940" s="62" t="s">
        <v>3849</v>
      </c>
    </row>
    <row r="941" spans="1:2" x14ac:dyDescent="0.3">
      <c r="A941" s="60" t="s">
        <v>6484</v>
      </c>
      <c r="B941" s="62" t="s">
        <v>3851</v>
      </c>
    </row>
    <row r="942" spans="1:2" x14ac:dyDescent="0.3">
      <c r="A942" s="60" t="s">
        <v>6485</v>
      </c>
      <c r="B942" s="62" t="s">
        <v>3853</v>
      </c>
    </row>
    <row r="943" spans="1:2" x14ac:dyDescent="0.3">
      <c r="A943" s="60" t="s">
        <v>6486</v>
      </c>
      <c r="B943" s="62" t="s">
        <v>3855</v>
      </c>
    </row>
    <row r="944" spans="1:2" x14ac:dyDescent="0.3">
      <c r="A944" s="60" t="s">
        <v>6487</v>
      </c>
      <c r="B944" s="62" t="s">
        <v>3857</v>
      </c>
    </row>
    <row r="945" spans="1:2" x14ac:dyDescent="0.3">
      <c r="A945" s="60" t="s">
        <v>6488</v>
      </c>
      <c r="B945" s="62" t="s">
        <v>3859</v>
      </c>
    </row>
    <row r="946" spans="1:2" x14ac:dyDescent="0.3">
      <c r="A946" s="60" t="s">
        <v>6489</v>
      </c>
      <c r="B946" s="62" t="s">
        <v>3955</v>
      </c>
    </row>
    <row r="947" spans="1:2" x14ac:dyDescent="0.3">
      <c r="A947" s="60" t="s">
        <v>6490</v>
      </c>
      <c r="B947" s="62" t="s">
        <v>3863</v>
      </c>
    </row>
    <row r="948" spans="1:2" x14ac:dyDescent="0.3">
      <c r="A948" s="60" t="s">
        <v>6491</v>
      </c>
      <c r="B948" s="62" t="s">
        <v>3865</v>
      </c>
    </row>
    <row r="949" spans="1:2" x14ac:dyDescent="0.3">
      <c r="A949" s="60" t="s">
        <v>6492</v>
      </c>
      <c r="B949" s="62" t="s">
        <v>3867</v>
      </c>
    </row>
    <row r="950" spans="1:2" x14ac:dyDescent="0.3">
      <c r="A950" s="60" t="s">
        <v>6493</v>
      </c>
      <c r="B950" s="62" t="s">
        <v>3873</v>
      </c>
    </row>
    <row r="951" spans="1:2" x14ac:dyDescent="0.3">
      <c r="A951" s="60" t="s">
        <v>6494</v>
      </c>
      <c r="B951" s="62" t="s">
        <v>3874</v>
      </c>
    </row>
    <row r="952" spans="1:2" x14ac:dyDescent="0.3">
      <c r="A952" s="60" t="s">
        <v>6495</v>
      </c>
      <c r="B952" s="62" t="s">
        <v>3876</v>
      </c>
    </row>
    <row r="953" spans="1:2" x14ac:dyDescent="0.3">
      <c r="A953" s="60" t="s">
        <v>6496</v>
      </c>
      <c r="B953" s="62" t="s">
        <v>3877</v>
      </c>
    </row>
    <row r="954" spans="1:2" x14ac:dyDescent="0.3">
      <c r="A954" s="60" t="s">
        <v>6497</v>
      </c>
      <c r="B954" s="62" t="s">
        <v>3879</v>
      </c>
    </row>
    <row r="955" spans="1:2" x14ac:dyDescent="0.3">
      <c r="A955" s="60" t="s">
        <v>6498</v>
      </c>
      <c r="B955" s="62" t="s">
        <v>3880</v>
      </c>
    </row>
    <row r="956" spans="1:2" x14ac:dyDescent="0.3">
      <c r="A956" s="60" t="s">
        <v>6499</v>
      </c>
      <c r="B956" s="62" t="s">
        <v>3883</v>
      </c>
    </row>
    <row r="957" spans="1:2" x14ac:dyDescent="0.3">
      <c r="A957" s="60" t="s">
        <v>6500</v>
      </c>
      <c r="B957" s="62" t="s">
        <v>3885</v>
      </c>
    </row>
    <row r="958" spans="1:2" x14ac:dyDescent="0.3">
      <c r="A958" s="60" t="s">
        <v>6501</v>
      </c>
      <c r="B958" s="62" t="s">
        <v>3887</v>
      </c>
    </row>
    <row r="959" spans="1:2" x14ac:dyDescent="0.3">
      <c r="A959" s="60" t="s">
        <v>6502</v>
      </c>
      <c r="B959" s="62" t="s">
        <v>3888</v>
      </c>
    </row>
    <row r="960" spans="1:2" x14ac:dyDescent="0.3">
      <c r="A960" s="60" t="s">
        <v>6503</v>
      </c>
      <c r="B960" s="62" t="s">
        <v>3956</v>
      </c>
    </row>
    <row r="961" spans="1:2" x14ac:dyDescent="0.3">
      <c r="A961" s="60" t="s">
        <v>6504</v>
      </c>
      <c r="B961" s="62" t="s">
        <v>3892</v>
      </c>
    </row>
    <row r="962" spans="1:2" x14ac:dyDescent="0.3">
      <c r="A962" s="60" t="s">
        <v>6505</v>
      </c>
      <c r="B962" s="62" t="s">
        <v>3896</v>
      </c>
    </row>
    <row r="963" spans="1:2" x14ac:dyDescent="0.3">
      <c r="A963" s="60" t="s">
        <v>6506</v>
      </c>
      <c r="B963" s="62" t="s">
        <v>3957</v>
      </c>
    </row>
    <row r="964" spans="1:2" x14ac:dyDescent="0.3">
      <c r="A964" s="60" t="s">
        <v>6507</v>
      </c>
      <c r="B964" s="62" t="s">
        <v>3958</v>
      </c>
    </row>
    <row r="965" spans="1:2" x14ac:dyDescent="0.3">
      <c r="A965" s="60" t="s">
        <v>6508</v>
      </c>
      <c r="B965" s="62" t="s">
        <v>3959</v>
      </c>
    </row>
    <row r="966" spans="1:2" x14ac:dyDescent="0.3">
      <c r="A966" s="60" t="s">
        <v>6509</v>
      </c>
      <c r="B966" s="62" t="s">
        <v>3905</v>
      </c>
    </row>
    <row r="967" spans="1:2" x14ac:dyDescent="0.3">
      <c r="A967" s="60" t="s">
        <v>6510</v>
      </c>
      <c r="B967" s="62" t="s">
        <v>3907</v>
      </c>
    </row>
    <row r="968" spans="1:2" x14ac:dyDescent="0.3">
      <c r="A968" s="60" t="s">
        <v>6511</v>
      </c>
      <c r="B968" s="62" t="s">
        <v>3897</v>
      </c>
    </row>
    <row r="969" spans="1:2" x14ac:dyDescent="0.3">
      <c r="A969" s="60" t="s">
        <v>6512</v>
      </c>
      <c r="B969" s="62" t="s">
        <v>3962</v>
      </c>
    </row>
    <row r="970" spans="1:2" x14ac:dyDescent="0.3">
      <c r="A970" s="60" t="s">
        <v>6513</v>
      </c>
      <c r="B970" s="62" t="s">
        <v>3913</v>
      </c>
    </row>
    <row r="971" spans="1:2" x14ac:dyDescent="0.3">
      <c r="A971" s="60" t="s">
        <v>6514</v>
      </c>
      <c r="B971" s="62" t="s">
        <v>3917</v>
      </c>
    </row>
    <row r="972" spans="1:2" x14ac:dyDescent="0.3">
      <c r="A972" s="60" t="s">
        <v>6515</v>
      </c>
      <c r="B972" s="62" t="s">
        <v>3920</v>
      </c>
    </row>
    <row r="973" spans="1:2" x14ac:dyDescent="0.3">
      <c r="A973" s="60" t="s">
        <v>6516</v>
      </c>
      <c r="B973" s="62" t="s">
        <v>3924</v>
      </c>
    </row>
    <row r="974" spans="1:2" x14ac:dyDescent="0.3">
      <c r="A974" s="60" t="s">
        <v>6517</v>
      </c>
      <c r="B974" s="62" t="s">
        <v>3968</v>
      </c>
    </row>
    <row r="975" spans="1:2" x14ac:dyDescent="0.3">
      <c r="A975" s="60" t="s">
        <v>6518</v>
      </c>
      <c r="B975" s="62" t="s">
        <v>3969</v>
      </c>
    </row>
    <row r="976" spans="1:2" x14ac:dyDescent="0.3">
      <c r="A976" s="60" t="s">
        <v>6519</v>
      </c>
      <c r="B976" s="62" t="s">
        <v>3970</v>
      </c>
    </row>
    <row r="977" spans="1:2" x14ac:dyDescent="0.3">
      <c r="A977" s="60" t="s">
        <v>6520</v>
      </c>
      <c r="B977" s="62" t="s">
        <v>3928</v>
      </c>
    </row>
    <row r="978" spans="1:2" x14ac:dyDescent="0.3">
      <c r="A978" s="60" t="s">
        <v>6521</v>
      </c>
      <c r="B978" s="62" t="s">
        <v>3929</v>
      </c>
    </row>
    <row r="979" spans="1:2" x14ac:dyDescent="0.3">
      <c r="A979" s="60" t="s">
        <v>6522</v>
      </c>
      <c r="B979" s="62" t="s">
        <v>3930</v>
      </c>
    </row>
    <row r="980" spans="1:2" x14ac:dyDescent="0.3">
      <c r="A980" s="60" t="s">
        <v>6523</v>
      </c>
      <c r="B980" s="62" t="s">
        <v>3974</v>
      </c>
    </row>
    <row r="981" spans="1:2" x14ac:dyDescent="0.3">
      <c r="A981" s="60" t="s">
        <v>6524</v>
      </c>
      <c r="B981" s="62" t="s">
        <v>3934</v>
      </c>
    </row>
    <row r="982" spans="1:2" x14ac:dyDescent="0.3">
      <c r="A982" s="60" t="s">
        <v>6525</v>
      </c>
      <c r="B982" s="62" t="s">
        <v>3935</v>
      </c>
    </row>
    <row r="983" spans="1:2" x14ac:dyDescent="0.3">
      <c r="A983" s="60" t="s">
        <v>6526</v>
      </c>
      <c r="B983" s="62" t="s">
        <v>3975</v>
      </c>
    </row>
    <row r="984" spans="1:2" x14ac:dyDescent="0.3">
      <c r="A984" s="60" t="s">
        <v>6527</v>
      </c>
      <c r="B984" s="62" t="s">
        <v>3938</v>
      </c>
    </row>
    <row r="985" spans="1:2" x14ac:dyDescent="0.3">
      <c r="A985" s="60" t="s">
        <v>6528</v>
      </c>
      <c r="B985" s="62" t="s">
        <v>3939</v>
      </c>
    </row>
    <row r="986" spans="1:2" x14ac:dyDescent="0.3">
      <c r="A986" s="60" t="s">
        <v>6529</v>
      </c>
      <c r="B986" s="62" t="s">
        <v>3942</v>
      </c>
    </row>
    <row r="987" spans="1:2" x14ac:dyDescent="0.3">
      <c r="A987" s="60" t="s">
        <v>6530</v>
      </c>
      <c r="B987" s="62" t="s">
        <v>3944</v>
      </c>
    </row>
    <row r="988" spans="1:2" x14ac:dyDescent="0.3">
      <c r="A988" s="60" t="s">
        <v>6531</v>
      </c>
      <c r="B988" s="62" t="s">
        <v>3945</v>
      </c>
    </row>
    <row r="989" spans="1:2" x14ac:dyDescent="0.3">
      <c r="A989" s="60" t="s">
        <v>6532</v>
      </c>
      <c r="B989" s="62" t="s">
        <v>3979</v>
      </c>
    </row>
    <row r="990" spans="1:2" x14ac:dyDescent="0.3">
      <c r="A990" s="60" t="s">
        <v>6533</v>
      </c>
      <c r="B990" s="62" t="s">
        <v>6534</v>
      </c>
    </row>
    <row r="991" spans="1:2" x14ac:dyDescent="0.3">
      <c r="A991" s="60" t="s">
        <v>6535</v>
      </c>
      <c r="B991" s="62" t="s">
        <v>3980</v>
      </c>
    </row>
    <row r="992" spans="1:2" x14ac:dyDescent="0.3">
      <c r="A992" s="60" t="s">
        <v>6536</v>
      </c>
      <c r="B992" s="62" t="s">
        <v>6537</v>
      </c>
    </row>
    <row r="993" spans="1:2" x14ac:dyDescent="0.3">
      <c r="A993" s="60" t="s">
        <v>6538</v>
      </c>
      <c r="B993" s="62" t="s">
        <v>3984</v>
      </c>
    </row>
    <row r="994" spans="1:2" x14ac:dyDescent="0.3">
      <c r="A994" s="60" t="s">
        <v>6539</v>
      </c>
      <c r="B994" s="62" t="s">
        <v>3985</v>
      </c>
    </row>
    <row r="995" spans="1:2" x14ac:dyDescent="0.3">
      <c r="A995" s="60" t="s">
        <v>6540</v>
      </c>
      <c r="B995" s="62" t="s">
        <v>6541</v>
      </c>
    </row>
    <row r="996" spans="1:2" x14ac:dyDescent="0.3">
      <c r="A996" s="60" t="s">
        <v>6542</v>
      </c>
      <c r="B996" s="62" t="s">
        <v>6543</v>
      </c>
    </row>
    <row r="997" spans="1:2" x14ac:dyDescent="0.3">
      <c r="A997" s="60" t="s">
        <v>6544</v>
      </c>
      <c r="B997" s="62" t="s">
        <v>3915</v>
      </c>
    </row>
    <row r="998" spans="1:2" x14ac:dyDescent="0.3">
      <c r="A998" s="60" t="s">
        <v>3949</v>
      </c>
      <c r="B998" s="62" t="s">
        <v>6545</v>
      </c>
    </row>
    <row r="999" spans="1:2" x14ac:dyDescent="0.3">
      <c r="A999" s="60" t="s">
        <v>742</v>
      </c>
      <c r="B999" s="62" t="s">
        <v>6546</v>
      </c>
    </row>
    <row r="1000" spans="1:2" x14ac:dyDescent="0.3">
      <c r="A1000" s="60" t="s">
        <v>745</v>
      </c>
      <c r="B1000" s="62" t="s">
        <v>6547</v>
      </c>
    </row>
    <row r="1001" spans="1:2" x14ac:dyDescent="0.3">
      <c r="A1001" s="60" t="s">
        <v>1277</v>
      </c>
      <c r="B1001" s="62" t="s">
        <v>6548</v>
      </c>
    </row>
    <row r="1002" spans="1:2" x14ac:dyDescent="0.3">
      <c r="A1002" s="60" t="s">
        <v>2771</v>
      </c>
      <c r="B1002" s="62" t="s">
        <v>6549</v>
      </c>
    </row>
    <row r="1003" spans="1:2" x14ac:dyDescent="0.3">
      <c r="A1003" s="60" t="s">
        <v>2745</v>
      </c>
      <c r="B1003" s="62" t="s">
        <v>6550</v>
      </c>
    </row>
    <row r="1004" spans="1:2" x14ac:dyDescent="0.3">
      <c r="A1004" s="60" t="s">
        <v>904</v>
      </c>
      <c r="B1004" s="62" t="s">
        <v>6551</v>
      </c>
    </row>
    <row r="1005" spans="1:2" x14ac:dyDescent="0.3">
      <c r="A1005" s="60" t="s">
        <v>1481</v>
      </c>
      <c r="B1005" s="62" t="s">
        <v>6552</v>
      </c>
    </row>
    <row r="1006" spans="1:2" x14ac:dyDescent="0.3">
      <c r="A1006" s="60" t="s">
        <v>908</v>
      </c>
      <c r="B1006" s="62" t="s">
        <v>6553</v>
      </c>
    </row>
    <row r="1007" spans="1:2" x14ac:dyDescent="0.3">
      <c r="A1007" s="60" t="s">
        <v>6554</v>
      </c>
      <c r="B1007" s="62" t="s">
        <v>6552</v>
      </c>
    </row>
    <row r="1008" spans="1:2" x14ac:dyDescent="0.3">
      <c r="A1008" s="60" t="s">
        <v>919</v>
      </c>
      <c r="B1008" s="62" t="s">
        <v>6553</v>
      </c>
    </row>
    <row r="1009" spans="1:2" x14ac:dyDescent="0.3">
      <c r="A1009" s="60" t="s">
        <v>929</v>
      </c>
      <c r="B1009" s="62" t="s">
        <v>6555</v>
      </c>
    </row>
    <row r="1010" spans="1:2" x14ac:dyDescent="0.3">
      <c r="A1010" s="60" t="s">
        <v>924</v>
      </c>
      <c r="B1010" s="62" t="s">
        <v>6553</v>
      </c>
    </row>
    <row r="1011" spans="1:2" x14ac:dyDescent="0.3">
      <c r="A1011" s="60" t="s">
        <v>2303</v>
      </c>
      <c r="B1011" s="62" t="s">
        <v>6556</v>
      </c>
    </row>
    <row r="1012" spans="1:2" x14ac:dyDescent="0.3">
      <c r="A1012" s="60" t="s">
        <v>2305</v>
      </c>
      <c r="B1012" s="62" t="s">
        <v>6557</v>
      </c>
    </row>
    <row r="1013" spans="1:2" x14ac:dyDescent="0.3">
      <c r="A1013" s="60" t="s">
        <v>6558</v>
      </c>
      <c r="B1013" s="62" t="s">
        <v>6559</v>
      </c>
    </row>
    <row r="1014" spans="1:2" x14ac:dyDescent="0.3">
      <c r="A1014" s="60" t="s">
        <v>204</v>
      </c>
      <c r="B1014" s="62" t="s">
        <v>6560</v>
      </c>
    </row>
    <row r="1015" spans="1:2" x14ac:dyDescent="0.3">
      <c r="A1015" s="60" t="s">
        <v>226</v>
      </c>
      <c r="B1015" s="62" t="s">
        <v>6561</v>
      </c>
    </row>
    <row r="1016" spans="1:2" x14ac:dyDescent="0.3">
      <c r="A1016" s="60" t="s">
        <v>229</v>
      </c>
      <c r="B1016" s="62" t="s">
        <v>6562</v>
      </c>
    </row>
    <row r="1017" spans="1:2" x14ac:dyDescent="0.3">
      <c r="A1017" s="60" t="s">
        <v>232</v>
      </c>
      <c r="B1017" s="62" t="s">
        <v>6563</v>
      </c>
    </row>
    <row r="1018" spans="1:2" x14ac:dyDescent="0.3">
      <c r="A1018" s="60" t="s">
        <v>235</v>
      </c>
      <c r="B1018" s="62" t="s">
        <v>6564</v>
      </c>
    </row>
    <row r="1019" spans="1:2" x14ac:dyDescent="0.3">
      <c r="A1019" s="60" t="s">
        <v>261</v>
      </c>
      <c r="B1019" s="62" t="s">
        <v>6565</v>
      </c>
    </row>
    <row r="1020" spans="1:2" x14ac:dyDescent="0.3">
      <c r="A1020" s="60" t="s">
        <v>270</v>
      </c>
      <c r="B1020" s="62" t="s">
        <v>6566</v>
      </c>
    </row>
    <row r="1021" spans="1:2" x14ac:dyDescent="0.3">
      <c r="A1021" s="60" t="s">
        <v>272</v>
      </c>
      <c r="B1021" s="62" t="s">
        <v>6567</v>
      </c>
    </row>
    <row r="1022" spans="1:2" x14ac:dyDescent="0.3">
      <c r="A1022" s="60" t="s">
        <v>274</v>
      </c>
      <c r="B1022" s="62" t="s">
        <v>6568</v>
      </c>
    </row>
    <row r="1023" spans="1:2" x14ac:dyDescent="0.3">
      <c r="A1023" s="60" t="s">
        <v>276</v>
      </c>
      <c r="B1023" s="62" t="s">
        <v>6569</v>
      </c>
    </row>
    <row r="1024" spans="1:2" x14ac:dyDescent="0.3">
      <c r="A1024" s="60" t="s">
        <v>467</v>
      </c>
      <c r="B1024" s="62" t="s">
        <v>6570</v>
      </c>
    </row>
    <row r="1025" spans="1:2" x14ac:dyDescent="0.3">
      <c r="A1025" s="60" t="s">
        <v>474</v>
      </c>
      <c r="B1025" s="62" t="s">
        <v>6571</v>
      </c>
    </row>
    <row r="1026" spans="1:2" x14ac:dyDescent="0.3">
      <c r="A1026" s="60" t="s">
        <v>476</v>
      </c>
      <c r="B1026" s="62" t="s">
        <v>6572</v>
      </c>
    </row>
    <row r="1027" spans="1:2" x14ac:dyDescent="0.3">
      <c r="A1027" s="60" t="s">
        <v>478</v>
      </c>
      <c r="B1027" s="62" t="s">
        <v>6573</v>
      </c>
    </row>
    <row r="1028" spans="1:2" x14ac:dyDescent="0.3">
      <c r="A1028" s="60" t="s">
        <v>480</v>
      </c>
      <c r="B1028" s="62" t="s">
        <v>6574</v>
      </c>
    </row>
    <row r="1029" spans="1:2" x14ac:dyDescent="0.3">
      <c r="A1029" s="60" t="s">
        <v>221</v>
      </c>
      <c r="B1029" s="62" t="s">
        <v>6575</v>
      </c>
    </row>
    <row r="1030" spans="1:2" x14ac:dyDescent="0.3">
      <c r="A1030" s="60" t="s">
        <v>215</v>
      </c>
      <c r="B1030" s="62" t="s">
        <v>6576</v>
      </c>
    </row>
    <row r="1031" spans="1:2" x14ac:dyDescent="0.3">
      <c r="A1031" s="60" t="s">
        <v>268</v>
      </c>
      <c r="B1031" s="62" t="s">
        <v>6577</v>
      </c>
    </row>
    <row r="1032" spans="1:2" x14ac:dyDescent="0.3">
      <c r="A1032" s="60" t="s">
        <v>472</v>
      </c>
      <c r="B1032" s="62" t="s">
        <v>6578</v>
      </c>
    </row>
    <row r="1033" spans="1:2" x14ac:dyDescent="0.3">
      <c r="A1033" s="60" t="s">
        <v>875</v>
      </c>
      <c r="B1033" s="62" t="s">
        <v>6051</v>
      </c>
    </row>
    <row r="1034" spans="1:2" x14ac:dyDescent="0.3">
      <c r="A1034" s="60" t="s">
        <v>6579</v>
      </c>
      <c r="B1034" s="62" t="s">
        <v>6580</v>
      </c>
    </row>
    <row r="1035" spans="1:2" x14ac:dyDescent="0.3">
      <c r="A1035" s="60" t="s">
        <v>6581</v>
      </c>
      <c r="B1035" s="62" t="s">
        <v>6582</v>
      </c>
    </row>
    <row r="1036" spans="1:2" x14ac:dyDescent="0.3">
      <c r="A1036" s="60" t="s">
        <v>6583</v>
      </c>
      <c r="B1036" s="62" t="s">
        <v>6584</v>
      </c>
    </row>
    <row r="1037" spans="1:2" x14ac:dyDescent="0.3">
      <c r="A1037" s="60" t="s">
        <v>6585</v>
      </c>
      <c r="B1037" s="62" t="s">
        <v>6586</v>
      </c>
    </row>
    <row r="1038" spans="1:2" x14ac:dyDescent="0.3">
      <c r="A1038" s="60" t="s">
        <v>6587</v>
      </c>
      <c r="B1038" s="62" t="s">
        <v>6582</v>
      </c>
    </row>
    <row r="1039" spans="1:2" x14ac:dyDescent="0.3">
      <c r="A1039" s="60" t="s">
        <v>6588</v>
      </c>
      <c r="B1039" s="62" t="s">
        <v>6589</v>
      </c>
    </row>
    <row r="1040" spans="1:2" x14ac:dyDescent="0.3">
      <c r="A1040" s="60" t="s">
        <v>6590</v>
      </c>
      <c r="B1040" s="62" t="s">
        <v>6591</v>
      </c>
    </row>
    <row r="1041" spans="1:2" x14ac:dyDescent="0.3">
      <c r="A1041" s="60" t="s">
        <v>6592</v>
      </c>
      <c r="B1041" s="62" t="s">
        <v>6593</v>
      </c>
    </row>
    <row r="1042" spans="1:2" x14ac:dyDescent="0.3">
      <c r="A1042" s="60" t="s">
        <v>6594</v>
      </c>
      <c r="B1042" s="62" t="s">
        <v>6595</v>
      </c>
    </row>
    <row r="1043" spans="1:2" x14ac:dyDescent="0.3">
      <c r="A1043" s="60" t="s">
        <v>6596</v>
      </c>
      <c r="B1043" s="62" t="s">
        <v>6597</v>
      </c>
    </row>
    <row r="1044" spans="1:2" x14ac:dyDescent="0.3">
      <c r="A1044" s="60" t="s">
        <v>6598</v>
      </c>
      <c r="B1044" s="62" t="s">
        <v>6593</v>
      </c>
    </row>
    <row r="1045" spans="1:2" x14ac:dyDescent="0.3">
      <c r="A1045" s="60" t="s">
        <v>6599</v>
      </c>
      <c r="B1045" s="62" t="s">
        <v>6600</v>
      </c>
    </row>
    <row r="1046" spans="1:2" x14ac:dyDescent="0.3">
      <c r="A1046" s="60" t="s">
        <v>6601</v>
      </c>
      <c r="B1046" s="62" t="s">
        <v>6602</v>
      </c>
    </row>
    <row r="1047" spans="1:2" x14ac:dyDescent="0.3">
      <c r="A1047" s="60" t="s">
        <v>6603</v>
      </c>
      <c r="B1047" s="62" t="s">
        <v>6582</v>
      </c>
    </row>
    <row r="1048" spans="1:2" x14ac:dyDescent="0.3">
      <c r="A1048" s="60" t="s">
        <v>6604</v>
      </c>
      <c r="B1048" s="62" t="s">
        <v>6605</v>
      </c>
    </row>
    <row r="1049" spans="1:2" x14ac:dyDescent="0.3">
      <c r="A1049" s="60" t="s">
        <v>1279</v>
      </c>
      <c r="B1049" s="62" t="s">
        <v>6606</v>
      </c>
    </row>
    <row r="1050" spans="1:2" x14ac:dyDescent="0.3">
      <c r="A1050" s="60" t="s">
        <v>6607</v>
      </c>
      <c r="B1050" s="62" t="s">
        <v>6608</v>
      </c>
    </row>
    <row r="1051" spans="1:2" x14ac:dyDescent="0.3">
      <c r="A1051" s="60" t="s">
        <v>6609</v>
      </c>
      <c r="B1051" s="62" t="s">
        <v>6610</v>
      </c>
    </row>
    <row r="1052" spans="1:2" x14ac:dyDescent="0.3">
      <c r="A1052" s="60" t="s">
        <v>6611</v>
      </c>
      <c r="B1052" s="62" t="s">
        <v>6593</v>
      </c>
    </row>
    <row r="1053" spans="1:2" x14ac:dyDescent="0.3">
      <c r="A1053" s="60" t="s">
        <v>6612</v>
      </c>
      <c r="B1053" s="62" t="s">
        <v>6613</v>
      </c>
    </row>
    <row r="1054" spans="1:2" x14ac:dyDescent="0.3">
      <c r="A1054" s="60" t="s">
        <v>6614</v>
      </c>
      <c r="B1054" s="62" t="s">
        <v>6610</v>
      </c>
    </row>
    <row r="1055" spans="1:2" x14ac:dyDescent="0.3">
      <c r="A1055" s="60" t="s">
        <v>6615</v>
      </c>
      <c r="B1055" s="62" t="s">
        <v>6582</v>
      </c>
    </row>
    <row r="1056" spans="1:2" x14ac:dyDescent="0.3">
      <c r="A1056" s="60" t="s">
        <v>6616</v>
      </c>
      <c r="B1056" s="62" t="s">
        <v>6617</v>
      </c>
    </row>
    <row r="1057" spans="1:2" x14ac:dyDescent="0.3">
      <c r="A1057" s="60" t="s">
        <v>6618</v>
      </c>
      <c r="B1057" s="62" t="s">
        <v>6602</v>
      </c>
    </row>
    <row r="1058" spans="1:2" x14ac:dyDescent="0.3">
      <c r="A1058" s="60" t="s">
        <v>6619</v>
      </c>
      <c r="B1058" s="62" t="s">
        <v>6593</v>
      </c>
    </row>
    <row r="1059" spans="1:2" x14ac:dyDescent="0.3">
      <c r="A1059" s="60" t="s">
        <v>6620</v>
      </c>
      <c r="B1059" s="62" t="s">
        <v>6621</v>
      </c>
    </row>
    <row r="1060" spans="1:2" x14ac:dyDescent="0.3">
      <c r="A1060" s="60" t="s">
        <v>6622</v>
      </c>
      <c r="B1060" s="62" t="s">
        <v>6623</v>
      </c>
    </row>
    <row r="1061" spans="1:2" x14ac:dyDescent="0.3">
      <c r="A1061" s="60" t="s">
        <v>6624</v>
      </c>
      <c r="B1061" s="62" t="s">
        <v>6602</v>
      </c>
    </row>
    <row r="1062" spans="1:2" x14ac:dyDescent="0.3">
      <c r="A1062" s="60" t="s">
        <v>1621</v>
      </c>
      <c r="B1062" s="62" t="s">
        <v>6625</v>
      </c>
    </row>
    <row r="1063" spans="1:2" x14ac:dyDescent="0.3">
      <c r="A1063" s="60" t="s">
        <v>3950</v>
      </c>
      <c r="B1063" s="62" t="s">
        <v>6626</v>
      </c>
    </row>
    <row r="1064" spans="1:2" x14ac:dyDescent="0.3">
      <c r="A1064" s="60" t="s">
        <v>6627</v>
      </c>
      <c r="B1064" s="62" t="s">
        <v>6602</v>
      </c>
    </row>
    <row r="1065" spans="1:2" x14ac:dyDescent="0.3">
      <c r="A1065" s="60" t="s">
        <v>6628</v>
      </c>
      <c r="B1065" s="62" t="s">
        <v>6593</v>
      </c>
    </row>
    <row r="1066" spans="1:2" x14ac:dyDescent="0.3">
      <c r="A1066" s="60" t="s">
        <v>6629</v>
      </c>
      <c r="B1066" s="62" t="s">
        <v>6548</v>
      </c>
    </row>
    <row r="1067" spans="1:2" x14ac:dyDescent="0.3">
      <c r="A1067" s="60" t="s">
        <v>1512</v>
      </c>
      <c r="B1067" s="62" t="s">
        <v>6630</v>
      </c>
    </row>
    <row r="1068" spans="1:2" x14ac:dyDescent="0.3">
      <c r="A1068" s="60" t="s">
        <v>1524</v>
      </c>
      <c r="B1068" s="62" t="s">
        <v>6631</v>
      </c>
    </row>
    <row r="1069" spans="1:2" x14ac:dyDescent="0.3">
      <c r="A1069" s="60" t="s">
        <v>1533</v>
      </c>
      <c r="B1069" s="62" t="s">
        <v>6632</v>
      </c>
    </row>
    <row r="1070" spans="1:2" x14ac:dyDescent="0.3">
      <c r="A1070" s="60" t="s">
        <v>679</v>
      </c>
      <c r="B1070" s="62" t="s">
        <v>6633</v>
      </c>
    </row>
    <row r="1071" spans="1:2" x14ac:dyDescent="0.3">
      <c r="A1071" s="60" t="s">
        <v>1029</v>
      </c>
      <c r="B1071" s="62" t="s">
        <v>6634</v>
      </c>
    </row>
    <row r="1072" spans="1:2" x14ac:dyDescent="0.3">
      <c r="A1072" s="60" t="s">
        <v>6635</v>
      </c>
      <c r="B1072" s="62" t="s">
        <v>6636</v>
      </c>
    </row>
    <row r="1073" spans="1:2" x14ac:dyDescent="0.3">
      <c r="A1073" s="60" t="s">
        <v>6637</v>
      </c>
      <c r="B1073" s="62" t="s">
        <v>6638</v>
      </c>
    </row>
    <row r="1074" spans="1:2" x14ac:dyDescent="0.3">
      <c r="A1074" s="60" t="s">
        <v>1580</v>
      </c>
      <c r="B1074" s="62" t="s">
        <v>6639</v>
      </c>
    </row>
    <row r="1075" spans="1:2" x14ac:dyDescent="0.3">
      <c r="A1075" s="60" t="s">
        <v>6640</v>
      </c>
      <c r="B1075" s="62" t="s">
        <v>6641</v>
      </c>
    </row>
    <row r="1076" spans="1:2" x14ac:dyDescent="0.3">
      <c r="A1076" s="60" t="s">
        <v>6642</v>
      </c>
      <c r="B1076" s="62" t="s">
        <v>6636</v>
      </c>
    </row>
    <row r="1077" spans="1:2" x14ac:dyDescent="0.3">
      <c r="A1077" s="60" t="s">
        <v>1576</v>
      </c>
      <c r="B1077" s="62" t="s">
        <v>6643</v>
      </c>
    </row>
    <row r="1078" spans="1:2" x14ac:dyDescent="0.3">
      <c r="A1078" s="60" t="s">
        <v>6644</v>
      </c>
      <c r="B1078" s="62" t="s">
        <v>6645</v>
      </c>
    </row>
    <row r="1079" spans="1:2" x14ac:dyDescent="0.3">
      <c r="A1079" s="60" t="s">
        <v>6646</v>
      </c>
      <c r="B1079" s="62" t="s">
        <v>6647</v>
      </c>
    </row>
    <row r="1080" spans="1:2" x14ac:dyDescent="0.3">
      <c r="A1080" s="60" t="s">
        <v>6648</v>
      </c>
      <c r="B1080" s="62" t="s">
        <v>6649</v>
      </c>
    </row>
    <row r="1081" spans="1:2" x14ac:dyDescent="0.3">
      <c r="A1081" s="60" t="s">
        <v>1640</v>
      </c>
      <c r="B1081" s="62" t="s">
        <v>6650</v>
      </c>
    </row>
    <row r="1082" spans="1:2" x14ac:dyDescent="0.3">
      <c r="A1082" s="60" t="s">
        <v>6651</v>
      </c>
      <c r="B1082" s="62" t="s">
        <v>6649</v>
      </c>
    </row>
    <row r="1083" spans="1:2" x14ac:dyDescent="0.3">
      <c r="A1083" s="60" t="s">
        <v>6652</v>
      </c>
      <c r="B1083" s="62" t="s">
        <v>6653</v>
      </c>
    </row>
    <row r="1084" spans="1:2" x14ac:dyDescent="0.3">
      <c r="A1084" s="60" t="s">
        <v>6654</v>
      </c>
      <c r="B1084" s="62" t="s">
        <v>6655</v>
      </c>
    </row>
    <row r="1085" spans="1:2" x14ac:dyDescent="0.3">
      <c r="A1085" s="60" t="s">
        <v>6656</v>
      </c>
      <c r="B1085" s="62" t="s">
        <v>6657</v>
      </c>
    </row>
    <row r="1086" spans="1:2" x14ac:dyDescent="0.3">
      <c r="A1086" s="60" t="s">
        <v>6658</v>
      </c>
      <c r="B1086" s="62" t="s">
        <v>6659</v>
      </c>
    </row>
    <row r="1087" spans="1:2" x14ac:dyDescent="0.3">
      <c r="A1087" s="60" t="s">
        <v>6660</v>
      </c>
      <c r="B1087" s="62" t="s">
        <v>6661</v>
      </c>
    </row>
    <row r="1088" spans="1:2" x14ac:dyDescent="0.3">
      <c r="A1088" s="60" t="s">
        <v>6662</v>
      </c>
      <c r="B1088" s="62" t="s">
        <v>6663</v>
      </c>
    </row>
    <row r="1089" spans="1:2" x14ac:dyDescent="0.3">
      <c r="A1089" s="60" t="s">
        <v>6664</v>
      </c>
      <c r="B1089" s="62" t="s">
        <v>6665</v>
      </c>
    </row>
    <row r="1090" spans="1:2" x14ac:dyDescent="0.3">
      <c r="A1090" s="60" t="s">
        <v>6666</v>
      </c>
      <c r="B1090" s="62" t="s">
        <v>6667</v>
      </c>
    </row>
    <row r="1091" spans="1:2" x14ac:dyDescent="0.3">
      <c r="A1091" s="60" t="s">
        <v>6668</v>
      </c>
      <c r="B1091" s="62" t="s">
        <v>6669</v>
      </c>
    </row>
    <row r="1092" spans="1:2" x14ac:dyDescent="0.3">
      <c r="A1092" s="60" t="s">
        <v>6670</v>
      </c>
      <c r="B1092" s="62" t="s">
        <v>6671</v>
      </c>
    </row>
    <row r="1093" spans="1:2" x14ac:dyDescent="0.3">
      <c r="A1093" s="60" t="s">
        <v>6672</v>
      </c>
      <c r="B1093" s="62" t="s">
        <v>6673</v>
      </c>
    </row>
    <row r="1094" spans="1:2" x14ac:dyDescent="0.3">
      <c r="A1094" s="60" t="s">
        <v>6674</v>
      </c>
      <c r="B1094" s="62" t="s">
        <v>6675</v>
      </c>
    </row>
    <row r="1095" spans="1:2" x14ac:dyDescent="0.3">
      <c r="A1095" s="60" t="s">
        <v>6676</v>
      </c>
      <c r="B1095" s="62" t="s">
        <v>6677</v>
      </c>
    </row>
    <row r="1096" spans="1:2" x14ac:dyDescent="0.3">
      <c r="A1096" s="60" t="s">
        <v>6678</v>
      </c>
      <c r="B1096" s="62" t="s">
        <v>6679</v>
      </c>
    </row>
    <row r="1097" spans="1:2" x14ac:dyDescent="0.3">
      <c r="A1097" s="60" t="s">
        <v>6680</v>
      </c>
      <c r="B1097" s="62" t="s">
        <v>6681</v>
      </c>
    </row>
    <row r="1098" spans="1:2" x14ac:dyDescent="0.3">
      <c r="A1098" s="60" t="s">
        <v>341</v>
      </c>
      <c r="B1098" s="62" t="s">
        <v>6682</v>
      </c>
    </row>
    <row r="1099" spans="1:2" x14ac:dyDescent="0.3">
      <c r="A1099" s="60" t="s">
        <v>891</v>
      </c>
      <c r="B1099" s="62" t="s">
        <v>6683</v>
      </c>
    </row>
    <row r="1100" spans="1:2" x14ac:dyDescent="0.3">
      <c r="A1100" s="60" t="s">
        <v>839</v>
      </c>
      <c r="B1100" s="62" t="s">
        <v>6684</v>
      </c>
    </row>
    <row r="1101" spans="1:2" x14ac:dyDescent="0.3">
      <c r="A1101" s="60" t="s">
        <v>883</v>
      </c>
      <c r="B1101" s="62" t="s">
        <v>6685</v>
      </c>
    </row>
    <row r="1102" spans="1:2" x14ac:dyDescent="0.3">
      <c r="A1102" s="60" t="s">
        <v>885</v>
      </c>
      <c r="B1102" s="62" t="s">
        <v>6686</v>
      </c>
    </row>
    <row r="1103" spans="1:2" x14ac:dyDescent="0.3">
      <c r="A1103" s="60" t="s">
        <v>887</v>
      </c>
      <c r="B1103" s="62" t="s">
        <v>6687</v>
      </c>
    </row>
    <row r="1104" spans="1:2" x14ac:dyDescent="0.3">
      <c r="A1104" s="60" t="s">
        <v>6688</v>
      </c>
      <c r="B1104" s="62" t="s">
        <v>6689</v>
      </c>
    </row>
    <row r="1105" spans="1:2" x14ac:dyDescent="0.3">
      <c r="A1105" s="60" t="s">
        <v>1410</v>
      </c>
      <c r="B1105" s="62" t="s">
        <v>6690</v>
      </c>
    </row>
    <row r="1106" spans="1:2" x14ac:dyDescent="0.3">
      <c r="A1106" s="60" t="s">
        <v>1414</v>
      </c>
      <c r="B1106" s="62" t="s">
        <v>6691</v>
      </c>
    </row>
    <row r="1107" spans="1:2" x14ac:dyDescent="0.3">
      <c r="A1107" s="60" t="s">
        <v>6692</v>
      </c>
      <c r="B1107" s="62" t="s">
        <v>6693</v>
      </c>
    </row>
    <row r="1108" spans="1:2" x14ac:dyDescent="0.3">
      <c r="A1108" s="60" t="s">
        <v>6694</v>
      </c>
      <c r="B1108" s="62" t="s">
        <v>6695</v>
      </c>
    </row>
    <row r="1109" spans="1:2" x14ac:dyDescent="0.3">
      <c r="A1109" s="60" t="s">
        <v>1449</v>
      </c>
      <c r="B1109" s="62" t="s">
        <v>6696</v>
      </c>
    </row>
    <row r="1110" spans="1:2" x14ac:dyDescent="0.3">
      <c r="A1110" s="60" t="s">
        <v>6697</v>
      </c>
      <c r="B1110" s="62" t="s">
        <v>6698</v>
      </c>
    </row>
    <row r="1111" spans="1:2" x14ac:dyDescent="0.3">
      <c r="A1111" s="60" t="s">
        <v>6699</v>
      </c>
      <c r="B1111" s="62" t="s">
        <v>6700</v>
      </c>
    </row>
    <row r="1112" spans="1:2" x14ac:dyDescent="0.3">
      <c r="A1112" s="60" t="s">
        <v>1545</v>
      </c>
      <c r="B1112" s="62" t="s">
        <v>6701</v>
      </c>
    </row>
    <row r="1113" spans="1:2" x14ac:dyDescent="0.3">
      <c r="A1113" s="60" t="s">
        <v>1564</v>
      </c>
      <c r="B1113" s="62" t="s">
        <v>6702</v>
      </c>
    </row>
    <row r="1114" spans="1:2" x14ac:dyDescent="0.3">
      <c r="A1114" s="60" t="s">
        <v>4212</v>
      </c>
      <c r="B1114" s="62" t="s">
        <v>6703</v>
      </c>
    </row>
    <row r="1115" spans="1:2" x14ac:dyDescent="0.3">
      <c r="A1115" s="60" t="s">
        <v>4214</v>
      </c>
      <c r="B1115" s="62" t="s">
        <v>6704</v>
      </c>
    </row>
    <row r="1116" spans="1:2" x14ac:dyDescent="0.3">
      <c r="A1116" s="60" t="s">
        <v>1544</v>
      </c>
      <c r="B1116" s="62" t="s">
        <v>6705</v>
      </c>
    </row>
    <row r="1117" spans="1:2" x14ac:dyDescent="0.3">
      <c r="A1117" s="60" t="s">
        <v>4217</v>
      </c>
      <c r="B1117" s="62" t="s">
        <v>6706</v>
      </c>
    </row>
    <row r="1118" spans="1:2" x14ac:dyDescent="0.3">
      <c r="A1118" s="60" t="s">
        <v>4219</v>
      </c>
      <c r="B1118" s="62" t="s">
        <v>6707</v>
      </c>
    </row>
    <row r="1119" spans="1:2" x14ac:dyDescent="0.3">
      <c r="A1119" s="60" t="s">
        <v>1696</v>
      </c>
      <c r="B1119" s="62" t="s">
        <v>6708</v>
      </c>
    </row>
    <row r="1120" spans="1:2" x14ac:dyDescent="0.3">
      <c r="A1120" s="60" t="s">
        <v>1568</v>
      </c>
      <c r="B1120" s="62" t="s">
        <v>6709</v>
      </c>
    </row>
    <row r="1121" spans="1:2" x14ac:dyDescent="0.3">
      <c r="A1121" s="60" t="s">
        <v>4223</v>
      </c>
      <c r="B1121" s="62" t="s">
        <v>6710</v>
      </c>
    </row>
    <row r="1122" spans="1:2" x14ac:dyDescent="0.3">
      <c r="A1122" s="60" t="s">
        <v>4225</v>
      </c>
      <c r="B1122" s="62" t="s">
        <v>6711</v>
      </c>
    </row>
    <row r="1123" spans="1:2" x14ac:dyDescent="0.3">
      <c r="A1123" s="60" t="s">
        <v>4227</v>
      </c>
      <c r="B1123" s="62" t="s">
        <v>6712</v>
      </c>
    </row>
    <row r="1124" spans="1:2" x14ac:dyDescent="0.3">
      <c r="A1124" s="60" t="s">
        <v>6713</v>
      </c>
      <c r="B1124" s="62" t="s">
        <v>6714</v>
      </c>
    </row>
    <row r="1125" spans="1:2" x14ac:dyDescent="0.3">
      <c r="A1125" s="60" t="s">
        <v>6715</v>
      </c>
      <c r="B1125" s="62" t="s">
        <v>6716</v>
      </c>
    </row>
    <row r="1126" spans="1:2" x14ac:dyDescent="0.3">
      <c r="A1126" s="60" t="s">
        <v>6717</v>
      </c>
      <c r="B1126" s="62" t="s">
        <v>6718</v>
      </c>
    </row>
    <row r="1127" spans="1:2" x14ac:dyDescent="0.3">
      <c r="A1127" s="60" t="s">
        <v>1684</v>
      </c>
      <c r="B1127" s="62" t="s">
        <v>6719</v>
      </c>
    </row>
    <row r="1128" spans="1:2" x14ac:dyDescent="0.3">
      <c r="A1128" s="60" t="s">
        <v>6720</v>
      </c>
      <c r="B1128" s="62" t="s">
        <v>6721</v>
      </c>
    </row>
    <row r="1129" spans="1:2" x14ac:dyDescent="0.3">
      <c r="A1129" s="60" t="s">
        <v>1645</v>
      </c>
      <c r="B1129" s="62" t="s">
        <v>6722</v>
      </c>
    </row>
    <row r="1130" spans="1:2" x14ac:dyDescent="0.3">
      <c r="A1130" s="60" t="s">
        <v>6723</v>
      </c>
      <c r="B1130" s="62" t="s">
        <v>6724</v>
      </c>
    </row>
    <row r="1131" spans="1:2" x14ac:dyDescent="0.3">
      <c r="A1131" s="60" t="s">
        <v>6725</v>
      </c>
      <c r="B1131" s="62" t="s">
        <v>6726</v>
      </c>
    </row>
    <row r="1132" spans="1:2" x14ac:dyDescent="0.3">
      <c r="A1132" s="60" t="s">
        <v>1671</v>
      </c>
      <c r="B1132" s="62" t="s">
        <v>6727</v>
      </c>
    </row>
    <row r="1133" spans="1:2" x14ac:dyDescent="0.3">
      <c r="A1133" s="60" t="s">
        <v>1534</v>
      </c>
      <c r="B1133" s="62" t="s">
        <v>6728</v>
      </c>
    </row>
    <row r="1134" spans="1:2" x14ac:dyDescent="0.3">
      <c r="A1134" s="60" t="s">
        <v>1383</v>
      </c>
      <c r="B1134" s="62" t="s">
        <v>6729</v>
      </c>
    </row>
    <row r="1135" spans="1:2" x14ac:dyDescent="0.3">
      <c r="A1135" s="60" t="s">
        <v>6730</v>
      </c>
      <c r="B1135" s="62" t="s">
        <v>6731</v>
      </c>
    </row>
    <row r="1136" spans="1:2" x14ac:dyDescent="0.3">
      <c r="A1136" s="60" t="s">
        <v>6732</v>
      </c>
      <c r="B1136" s="62" t="s">
        <v>6733</v>
      </c>
    </row>
    <row r="1137" spans="1:2" x14ac:dyDescent="0.3">
      <c r="A1137" s="60" t="s">
        <v>1538</v>
      </c>
      <c r="B1137" s="62" t="s">
        <v>6734</v>
      </c>
    </row>
    <row r="1138" spans="1:2" x14ac:dyDescent="0.3">
      <c r="A1138" s="60" t="s">
        <v>1638</v>
      </c>
      <c r="B1138" s="62" t="s">
        <v>6735</v>
      </c>
    </row>
    <row r="1139" spans="1:2" x14ac:dyDescent="0.3">
      <c r="A1139" s="60" t="s">
        <v>1387</v>
      </c>
      <c r="B1139" s="62" t="s">
        <v>6736</v>
      </c>
    </row>
    <row r="1140" spans="1:2" x14ac:dyDescent="0.3">
      <c r="A1140" s="60" t="s">
        <v>1682</v>
      </c>
      <c r="B1140" s="62" t="s">
        <v>6737</v>
      </c>
    </row>
    <row r="1141" spans="1:2" x14ac:dyDescent="0.3">
      <c r="A1141" s="60" t="s">
        <v>6738</v>
      </c>
      <c r="B1141" s="62" t="s">
        <v>6739</v>
      </c>
    </row>
    <row r="1142" spans="1:2" x14ac:dyDescent="0.3">
      <c r="A1142" s="60" t="s">
        <v>2695</v>
      </c>
      <c r="B1142" s="62" t="s">
        <v>6740</v>
      </c>
    </row>
    <row r="1143" spans="1:2" x14ac:dyDescent="0.3">
      <c r="A1143" s="60" t="s">
        <v>1185</v>
      </c>
      <c r="B1143" s="62" t="s">
        <v>6741</v>
      </c>
    </row>
    <row r="1144" spans="1:2" x14ac:dyDescent="0.3">
      <c r="A1144" s="60" t="s">
        <v>1390</v>
      </c>
      <c r="B1144" s="62" t="s">
        <v>6742</v>
      </c>
    </row>
    <row r="1145" spans="1:2" x14ac:dyDescent="0.3">
      <c r="A1145" s="60" t="s">
        <v>6743</v>
      </c>
      <c r="B1145" s="62" t="s">
        <v>6744</v>
      </c>
    </row>
    <row r="1146" spans="1:2" x14ac:dyDescent="0.3">
      <c r="A1146" s="60" t="s">
        <v>1901</v>
      </c>
      <c r="B1146" s="62" t="s">
        <v>6745</v>
      </c>
    </row>
    <row r="1147" spans="1:2" x14ac:dyDescent="0.3">
      <c r="A1147" s="60" t="s">
        <v>1914</v>
      </c>
      <c r="B1147" s="62" t="s">
        <v>6746</v>
      </c>
    </row>
    <row r="1148" spans="1:2" x14ac:dyDescent="0.3">
      <c r="A1148" s="60" t="s">
        <v>1929</v>
      </c>
      <c r="B1148" s="62" t="s">
        <v>6747</v>
      </c>
    </row>
    <row r="1149" spans="1:2" x14ac:dyDescent="0.3">
      <c r="A1149" s="60" t="s">
        <v>6748</v>
      </c>
      <c r="B1149" s="62" t="s">
        <v>6749</v>
      </c>
    </row>
    <row r="1150" spans="1:2" x14ac:dyDescent="0.3">
      <c r="A1150" s="60" t="s">
        <v>1930</v>
      </c>
      <c r="B1150" s="62" t="s">
        <v>6750</v>
      </c>
    </row>
    <row r="1151" spans="1:2" x14ac:dyDescent="0.3">
      <c r="A1151" s="60" t="s">
        <v>6751</v>
      </c>
      <c r="B1151" s="62" t="s">
        <v>6752</v>
      </c>
    </row>
    <row r="1152" spans="1:2" x14ac:dyDescent="0.3">
      <c r="A1152" s="60" t="s">
        <v>6753</v>
      </c>
      <c r="B1152" s="62" t="s">
        <v>6754</v>
      </c>
    </row>
    <row r="1153" spans="1:2" x14ac:dyDescent="0.3">
      <c r="A1153" s="60" t="s">
        <v>6755</v>
      </c>
      <c r="B1153" s="62" t="s">
        <v>6756</v>
      </c>
    </row>
    <row r="1154" spans="1:2" x14ac:dyDescent="0.3">
      <c r="A1154" s="60" t="s">
        <v>6757</v>
      </c>
      <c r="B1154" s="62" t="s">
        <v>6758</v>
      </c>
    </row>
    <row r="1155" spans="1:2" x14ac:dyDescent="0.3">
      <c r="A1155" s="60" t="s">
        <v>6759</v>
      </c>
      <c r="B1155" s="62" t="s">
        <v>6760</v>
      </c>
    </row>
    <row r="1156" spans="1:2" x14ac:dyDescent="0.3">
      <c r="A1156" s="60" t="s">
        <v>6761</v>
      </c>
      <c r="B1156" s="62" t="s">
        <v>6762</v>
      </c>
    </row>
    <row r="1157" spans="1:2" x14ac:dyDescent="0.3">
      <c r="A1157" s="60" t="s">
        <v>6763</v>
      </c>
      <c r="B1157" s="62" t="s">
        <v>6764</v>
      </c>
    </row>
    <row r="1158" spans="1:2" x14ac:dyDescent="0.3">
      <c r="A1158" s="60" t="s">
        <v>6765</v>
      </c>
      <c r="B1158" s="62" t="s">
        <v>6766</v>
      </c>
    </row>
    <row r="1159" spans="1:2" x14ac:dyDescent="0.3">
      <c r="A1159" s="60" t="s">
        <v>6767</v>
      </c>
      <c r="B1159" s="62" t="s">
        <v>6768</v>
      </c>
    </row>
    <row r="1160" spans="1:2" x14ac:dyDescent="0.3">
      <c r="A1160" s="60" t="s">
        <v>6769</v>
      </c>
      <c r="B1160" s="62" t="s">
        <v>6770</v>
      </c>
    </row>
    <row r="1161" spans="1:2" x14ac:dyDescent="0.3">
      <c r="A1161" s="60" t="s">
        <v>6771</v>
      </c>
      <c r="B1161" s="62" t="s">
        <v>6772</v>
      </c>
    </row>
    <row r="1162" spans="1:2" x14ac:dyDescent="0.3">
      <c r="A1162" s="60" t="s">
        <v>6773</v>
      </c>
      <c r="B1162" s="62" t="s">
        <v>6774</v>
      </c>
    </row>
    <row r="1163" spans="1:2" x14ac:dyDescent="0.3">
      <c r="A1163" s="60" t="s">
        <v>1421</v>
      </c>
      <c r="B1163" s="62" t="s">
        <v>6775</v>
      </c>
    </row>
    <row r="1164" spans="1:2" x14ac:dyDescent="0.3">
      <c r="A1164" s="60" t="s">
        <v>1003</v>
      </c>
      <c r="B1164" s="62" t="s">
        <v>6776</v>
      </c>
    </row>
    <row r="1165" spans="1:2" x14ac:dyDescent="0.3">
      <c r="A1165" s="60" t="s">
        <v>1522</v>
      </c>
      <c r="B1165" s="62" t="s">
        <v>6777</v>
      </c>
    </row>
    <row r="1166" spans="1:2" x14ac:dyDescent="0.3">
      <c r="A1166" s="60" t="s">
        <v>1528</v>
      </c>
      <c r="B1166" s="62" t="s">
        <v>6778</v>
      </c>
    </row>
    <row r="1167" spans="1:2" x14ac:dyDescent="0.3">
      <c r="A1167" s="60" t="s">
        <v>4635</v>
      </c>
      <c r="B1167" s="62" t="s">
        <v>6779</v>
      </c>
    </row>
    <row r="1168" spans="1:2" x14ac:dyDescent="0.3">
      <c r="A1168" s="60" t="s">
        <v>4637</v>
      </c>
      <c r="B1168" s="62" t="s">
        <v>6780</v>
      </c>
    </row>
    <row r="1169" spans="1:2" x14ac:dyDescent="0.3">
      <c r="A1169" s="60" t="s">
        <v>4639</v>
      </c>
      <c r="B1169" s="62" t="s">
        <v>6781</v>
      </c>
    </row>
    <row r="1170" spans="1:2" x14ac:dyDescent="0.3">
      <c r="A1170" s="60" t="s">
        <v>4641</v>
      </c>
      <c r="B1170" s="62" t="s">
        <v>6782</v>
      </c>
    </row>
    <row r="1171" spans="1:2" x14ac:dyDescent="0.3">
      <c r="A1171" s="60" t="s">
        <v>4643</v>
      </c>
      <c r="B1171" s="62" t="s">
        <v>6783</v>
      </c>
    </row>
    <row r="1172" spans="1:2" x14ac:dyDescent="0.3">
      <c r="A1172" s="60" t="s">
        <v>1566</v>
      </c>
      <c r="B1172" s="62" t="s">
        <v>6784</v>
      </c>
    </row>
    <row r="1173" spans="1:2" x14ac:dyDescent="0.3">
      <c r="A1173" s="60" t="s">
        <v>4646</v>
      </c>
      <c r="B1173" s="62" t="s">
        <v>6785</v>
      </c>
    </row>
    <row r="1174" spans="1:2" x14ac:dyDescent="0.3">
      <c r="A1174" s="60" t="s">
        <v>6786</v>
      </c>
      <c r="B1174" s="62" t="s">
        <v>6787</v>
      </c>
    </row>
    <row r="1175" spans="1:2" x14ac:dyDescent="0.3">
      <c r="A1175" s="60" t="s">
        <v>6788</v>
      </c>
      <c r="B1175" s="62" t="s">
        <v>6789</v>
      </c>
    </row>
    <row r="1176" spans="1:2" x14ac:dyDescent="0.3">
      <c r="A1176" s="60" t="s">
        <v>1939</v>
      </c>
      <c r="B1176" s="62" t="s">
        <v>6790</v>
      </c>
    </row>
    <row r="1177" spans="1:2" x14ac:dyDescent="0.3">
      <c r="A1177" s="60" t="s">
        <v>1339</v>
      </c>
      <c r="B1177" s="62" t="s">
        <v>6791</v>
      </c>
    </row>
    <row r="1178" spans="1:2" x14ac:dyDescent="0.3">
      <c r="A1178" s="60" t="s">
        <v>1884</v>
      </c>
      <c r="B1178" s="62" t="s">
        <v>6792</v>
      </c>
    </row>
    <row r="1179" spans="1:2" x14ac:dyDescent="0.3">
      <c r="A1179" s="60" t="s">
        <v>6793</v>
      </c>
      <c r="B1179" s="62" t="s">
        <v>6794</v>
      </c>
    </row>
    <row r="1180" spans="1:2" x14ac:dyDescent="0.3">
      <c r="A1180" s="60" t="s">
        <v>1438</v>
      </c>
      <c r="B1180" s="62" t="s">
        <v>6795</v>
      </c>
    </row>
    <row r="1181" spans="1:2" x14ac:dyDescent="0.3">
      <c r="A1181" s="60" t="s">
        <v>1570</v>
      </c>
      <c r="B1181" s="62" t="s">
        <v>6796</v>
      </c>
    </row>
    <row r="1182" spans="1:2" x14ac:dyDescent="0.3">
      <c r="A1182" s="60" t="s">
        <v>6797</v>
      </c>
      <c r="B1182" s="62" t="s">
        <v>6798</v>
      </c>
    </row>
    <row r="1183" spans="1:2" x14ac:dyDescent="0.3">
      <c r="A1183" s="60" t="s">
        <v>6799</v>
      </c>
      <c r="B1183" s="62" t="s">
        <v>6800</v>
      </c>
    </row>
    <row r="1184" spans="1:2" x14ac:dyDescent="0.3">
      <c r="A1184" s="60" t="s">
        <v>1636</v>
      </c>
      <c r="B1184" s="62" t="s">
        <v>6801</v>
      </c>
    </row>
    <row r="1185" spans="1:2" x14ac:dyDescent="0.3">
      <c r="A1185" s="60" t="s">
        <v>1633</v>
      </c>
      <c r="B1185" s="62" t="s">
        <v>6802</v>
      </c>
    </row>
    <row r="1186" spans="1:2" x14ac:dyDescent="0.3">
      <c r="A1186" s="60" t="s">
        <v>1510</v>
      </c>
      <c r="B1186" s="62" t="s">
        <v>6803</v>
      </c>
    </row>
    <row r="1187" spans="1:2" x14ac:dyDescent="0.3">
      <c r="A1187" s="60" t="s">
        <v>1727</v>
      </c>
      <c r="B1187" s="62" t="s">
        <v>6804</v>
      </c>
    </row>
    <row r="1188" spans="1:2" x14ac:dyDescent="0.3">
      <c r="A1188" s="60" t="s">
        <v>6805</v>
      </c>
      <c r="B1188" s="62" t="s">
        <v>6806</v>
      </c>
    </row>
    <row r="1189" spans="1:2" x14ac:dyDescent="0.3">
      <c r="A1189" s="60" t="s">
        <v>6807</v>
      </c>
      <c r="B1189" s="62" t="s">
        <v>6808</v>
      </c>
    </row>
    <row r="1190" spans="1:2" x14ac:dyDescent="0.3">
      <c r="A1190" s="60" t="s">
        <v>6809</v>
      </c>
      <c r="B1190" s="62" t="s">
        <v>6810</v>
      </c>
    </row>
    <row r="1191" spans="1:2" x14ac:dyDescent="0.3">
      <c r="A1191" s="60" t="s">
        <v>6811</v>
      </c>
      <c r="B1191" s="62" t="s">
        <v>6812</v>
      </c>
    </row>
    <row r="1192" spans="1:2" x14ac:dyDescent="0.3">
      <c r="A1192" s="60" t="s">
        <v>6813</v>
      </c>
      <c r="B1192" s="62" t="s">
        <v>6814</v>
      </c>
    </row>
    <row r="1193" spans="1:2" x14ac:dyDescent="0.3">
      <c r="A1193" s="60" t="s">
        <v>6815</v>
      </c>
      <c r="B1193" s="62" t="s">
        <v>6816</v>
      </c>
    </row>
    <row r="1194" spans="1:2" x14ac:dyDescent="0.3">
      <c r="A1194" s="60" t="s">
        <v>6817</v>
      </c>
      <c r="B1194" s="62" t="s">
        <v>6818</v>
      </c>
    </row>
    <row r="1195" spans="1:2" x14ac:dyDescent="0.3">
      <c r="A1195" s="60" t="s">
        <v>6819</v>
      </c>
      <c r="B1195" s="62" t="s">
        <v>6820</v>
      </c>
    </row>
    <row r="1196" spans="1:2" x14ac:dyDescent="0.3">
      <c r="A1196" s="60" t="s">
        <v>6821</v>
      </c>
      <c r="B1196" s="62" t="s">
        <v>6822</v>
      </c>
    </row>
    <row r="1197" spans="1:2" x14ac:dyDescent="0.3">
      <c r="A1197" s="60" t="s">
        <v>6823</v>
      </c>
      <c r="B1197" s="62" t="s">
        <v>6824</v>
      </c>
    </row>
    <row r="1198" spans="1:2" x14ac:dyDescent="0.3">
      <c r="A1198" s="60" t="s">
        <v>6825</v>
      </c>
      <c r="B1198" s="62" t="s">
        <v>6826</v>
      </c>
    </row>
    <row r="1199" spans="1:2" x14ac:dyDescent="0.3">
      <c r="A1199" s="60" t="s">
        <v>6827</v>
      </c>
      <c r="B1199" s="62" t="s">
        <v>6828</v>
      </c>
    </row>
    <row r="1200" spans="1:2" x14ac:dyDescent="0.3">
      <c r="A1200" s="60" t="s">
        <v>6829</v>
      </c>
      <c r="B1200" s="62" t="s">
        <v>6830</v>
      </c>
    </row>
    <row r="1201" spans="1:2" x14ac:dyDescent="0.3">
      <c r="A1201" s="60" t="s">
        <v>1079</v>
      </c>
      <c r="B1201" s="62" t="s">
        <v>6831</v>
      </c>
    </row>
    <row r="1202" spans="1:2" x14ac:dyDescent="0.3">
      <c r="A1202" s="60" t="s">
        <v>1097</v>
      </c>
      <c r="B1202" s="62" t="s">
        <v>6832</v>
      </c>
    </row>
    <row r="1203" spans="1:2" x14ac:dyDescent="0.3">
      <c r="A1203" s="60" t="s">
        <v>1201</v>
      </c>
      <c r="B1203" s="62" t="s">
        <v>6833</v>
      </c>
    </row>
    <row r="1204" spans="1:2" x14ac:dyDescent="0.3">
      <c r="A1204" s="60" t="s">
        <v>6834</v>
      </c>
      <c r="B1204" s="62" t="s">
        <v>6835</v>
      </c>
    </row>
    <row r="1205" spans="1:2" x14ac:dyDescent="0.3">
      <c r="A1205" s="60" t="s">
        <v>1730</v>
      </c>
      <c r="B1205" s="62" t="s">
        <v>6836</v>
      </c>
    </row>
    <row r="1206" spans="1:2" x14ac:dyDescent="0.3">
      <c r="A1206" s="60" t="s">
        <v>1743</v>
      </c>
      <c r="B1206" s="62" t="s">
        <v>6837</v>
      </c>
    </row>
    <row r="1207" spans="1:2" x14ac:dyDescent="0.3">
      <c r="A1207" s="60" t="s">
        <v>845</v>
      </c>
      <c r="B1207" s="62" t="s">
        <v>6838</v>
      </c>
    </row>
    <row r="1208" spans="1:2" x14ac:dyDescent="0.3">
      <c r="A1208" s="60" t="s">
        <v>847</v>
      </c>
      <c r="B1208" s="62" t="s">
        <v>6839</v>
      </c>
    </row>
    <row r="1209" spans="1:2" x14ac:dyDescent="0.3">
      <c r="A1209" s="60" t="s">
        <v>849</v>
      </c>
      <c r="B1209" s="62" t="s">
        <v>6840</v>
      </c>
    </row>
    <row r="1210" spans="1:2" x14ac:dyDescent="0.3">
      <c r="A1210" s="60" t="s">
        <v>1101</v>
      </c>
      <c r="B1210" s="62" t="s">
        <v>6841</v>
      </c>
    </row>
    <row r="1211" spans="1:2" x14ac:dyDescent="0.3">
      <c r="A1211" s="60" t="s">
        <v>1178</v>
      </c>
      <c r="B1211" s="62" t="s">
        <v>6842</v>
      </c>
    </row>
    <row r="1212" spans="1:2" x14ac:dyDescent="0.3">
      <c r="A1212" s="60" t="s">
        <v>1180</v>
      </c>
      <c r="B1212" s="62" t="s">
        <v>6843</v>
      </c>
    </row>
    <row r="1213" spans="1:2" x14ac:dyDescent="0.3">
      <c r="A1213" s="60" t="s">
        <v>6844</v>
      </c>
      <c r="B1213" s="62" t="s">
        <v>6845</v>
      </c>
    </row>
    <row r="1214" spans="1:2" x14ac:dyDescent="0.3">
      <c r="A1214" s="60" t="s">
        <v>3086</v>
      </c>
      <c r="B1214" s="62" t="s">
        <v>6846</v>
      </c>
    </row>
    <row r="1215" spans="1:2" x14ac:dyDescent="0.3">
      <c r="A1215" s="60" t="s">
        <v>1412</v>
      </c>
      <c r="B1215" s="62" t="s">
        <v>6847</v>
      </c>
    </row>
    <row r="1216" spans="1:2" x14ac:dyDescent="0.3">
      <c r="A1216" s="60" t="s">
        <v>1405</v>
      </c>
      <c r="B1216" s="62" t="s">
        <v>6848</v>
      </c>
    </row>
    <row r="1217" spans="1:2" x14ac:dyDescent="0.3">
      <c r="A1217" s="60" t="s">
        <v>1462</v>
      </c>
      <c r="B1217" s="62" t="s">
        <v>6849</v>
      </c>
    </row>
    <row r="1218" spans="1:2" x14ac:dyDescent="0.3">
      <c r="A1218" s="60" t="s">
        <v>1440</v>
      </c>
      <c r="B1218" s="62" t="s">
        <v>6850</v>
      </c>
    </row>
    <row r="1219" spans="1:2" x14ac:dyDescent="0.3">
      <c r="A1219" s="60" t="s">
        <v>6851</v>
      </c>
      <c r="B1219" s="62" t="s">
        <v>6852</v>
      </c>
    </row>
    <row r="1220" spans="1:2" x14ac:dyDescent="0.3">
      <c r="A1220" s="60" t="s">
        <v>1572</v>
      </c>
      <c r="B1220" s="62" t="s">
        <v>6853</v>
      </c>
    </row>
    <row r="1221" spans="1:2" x14ac:dyDescent="0.3">
      <c r="A1221" s="60" t="s">
        <v>1457</v>
      </c>
      <c r="B1221" s="62" t="s">
        <v>6854</v>
      </c>
    </row>
    <row r="1222" spans="1:2" x14ac:dyDescent="0.3">
      <c r="A1222" s="60" t="s">
        <v>1459</v>
      </c>
      <c r="B1222" s="62" t="s">
        <v>6855</v>
      </c>
    </row>
    <row r="1223" spans="1:2" x14ac:dyDescent="0.3">
      <c r="A1223" s="60" t="s">
        <v>1399</v>
      </c>
      <c r="B1223" s="62" t="s">
        <v>6856</v>
      </c>
    </row>
    <row r="1224" spans="1:2" x14ac:dyDescent="0.3">
      <c r="A1224" s="60" t="s">
        <v>1401</v>
      </c>
      <c r="B1224" s="62" t="s">
        <v>6857</v>
      </c>
    </row>
    <row r="1225" spans="1:2" x14ac:dyDescent="0.3">
      <c r="A1225" s="60" t="s">
        <v>6858</v>
      </c>
      <c r="B1225" s="62" t="s">
        <v>6859</v>
      </c>
    </row>
    <row r="1226" spans="1:2" x14ac:dyDescent="0.3">
      <c r="A1226" s="60" t="s">
        <v>6860</v>
      </c>
      <c r="B1226" s="62" t="s">
        <v>6861</v>
      </c>
    </row>
    <row r="1227" spans="1:2" x14ac:dyDescent="0.3">
      <c r="A1227" s="60" t="s">
        <v>1506</v>
      </c>
      <c r="B1227" s="62" t="s">
        <v>6862</v>
      </c>
    </row>
    <row r="1228" spans="1:2" x14ac:dyDescent="0.3">
      <c r="A1228" s="60" t="s">
        <v>1965</v>
      </c>
      <c r="B1228" s="62" t="s">
        <v>6863</v>
      </c>
    </row>
    <row r="1229" spans="1:2" x14ac:dyDescent="0.3">
      <c r="A1229" s="60" t="s">
        <v>1976</v>
      </c>
      <c r="B1229" s="62" t="s">
        <v>6864</v>
      </c>
    </row>
    <row r="1230" spans="1:2" x14ac:dyDescent="0.3">
      <c r="A1230" s="60" t="s">
        <v>1979</v>
      </c>
      <c r="B1230" s="62" t="s">
        <v>6865</v>
      </c>
    </row>
    <row r="1231" spans="1:2" x14ac:dyDescent="0.3">
      <c r="A1231" s="60" t="s">
        <v>1983</v>
      </c>
      <c r="B1231" s="62" t="s">
        <v>6866</v>
      </c>
    </row>
    <row r="1232" spans="1:2" x14ac:dyDescent="0.3">
      <c r="A1232" s="60" t="s">
        <v>1986</v>
      </c>
      <c r="B1232" s="62" t="s">
        <v>6867</v>
      </c>
    </row>
    <row r="1233" spans="1:2" x14ac:dyDescent="0.3">
      <c r="A1233" s="60" t="s">
        <v>1989</v>
      </c>
      <c r="B1233" s="62" t="s">
        <v>6868</v>
      </c>
    </row>
    <row r="1234" spans="1:2" x14ac:dyDescent="0.3">
      <c r="A1234" s="60" t="s">
        <v>6869</v>
      </c>
      <c r="B1234" s="62" t="s">
        <v>6870</v>
      </c>
    </row>
    <row r="1235" spans="1:2" x14ac:dyDescent="0.3">
      <c r="A1235" s="60" t="s">
        <v>1998</v>
      </c>
      <c r="B1235" s="62" t="s">
        <v>6871</v>
      </c>
    </row>
    <row r="1236" spans="1:2" x14ac:dyDescent="0.3">
      <c r="A1236" s="60" t="s">
        <v>2000</v>
      </c>
      <c r="B1236" s="62" t="s">
        <v>6872</v>
      </c>
    </row>
    <row r="1237" spans="1:2" x14ac:dyDescent="0.3">
      <c r="A1237" s="60" t="s">
        <v>1996</v>
      </c>
      <c r="B1237" s="62" t="s">
        <v>6873</v>
      </c>
    </row>
    <row r="1238" spans="1:2" x14ac:dyDescent="0.3">
      <c r="A1238" s="60" t="s">
        <v>2005</v>
      </c>
      <c r="B1238" s="62" t="s">
        <v>6874</v>
      </c>
    </row>
    <row r="1239" spans="1:2" x14ac:dyDescent="0.3">
      <c r="A1239" s="60" t="s">
        <v>2010</v>
      </c>
      <c r="B1239" s="62" t="s">
        <v>6875</v>
      </c>
    </row>
    <row r="1240" spans="1:2" x14ac:dyDescent="0.3">
      <c r="A1240" s="60" t="s">
        <v>1894</v>
      </c>
      <c r="B1240" s="62" t="s">
        <v>6876</v>
      </c>
    </row>
    <row r="1241" spans="1:2" x14ac:dyDescent="0.3">
      <c r="A1241" s="60" t="s">
        <v>1896</v>
      </c>
      <c r="B1241" s="62" t="s">
        <v>6877</v>
      </c>
    </row>
    <row r="1242" spans="1:2" x14ac:dyDescent="0.3">
      <c r="A1242" s="60" t="s">
        <v>1904</v>
      </c>
      <c r="B1242" s="62" t="s">
        <v>6878</v>
      </c>
    </row>
    <row r="1243" spans="1:2" x14ac:dyDescent="0.3">
      <c r="A1243" s="60" t="s">
        <v>1941</v>
      </c>
      <c r="B1243" s="62" t="s">
        <v>6879</v>
      </c>
    </row>
    <row r="1244" spans="1:2" x14ac:dyDescent="0.3">
      <c r="A1244" s="60" t="s">
        <v>1943</v>
      </c>
      <c r="B1244" s="62" t="s">
        <v>6880</v>
      </c>
    </row>
    <row r="1245" spans="1:2" x14ac:dyDescent="0.3">
      <c r="A1245" s="60" t="s">
        <v>1945</v>
      </c>
      <c r="B1245" s="62" t="s">
        <v>6881</v>
      </c>
    </row>
    <row r="1246" spans="1:2" x14ac:dyDescent="0.3">
      <c r="A1246" s="60" t="s">
        <v>1956</v>
      </c>
      <c r="B1246" s="62" t="s">
        <v>6882</v>
      </c>
    </row>
    <row r="1247" spans="1:2" x14ac:dyDescent="0.3">
      <c r="A1247" s="60" t="s">
        <v>1968</v>
      </c>
      <c r="B1247" s="62" t="s">
        <v>6883</v>
      </c>
    </row>
    <row r="1248" spans="1:2" x14ac:dyDescent="0.3">
      <c r="A1248" s="60" t="s">
        <v>1959</v>
      </c>
      <c r="B1248" s="62" t="s">
        <v>6884</v>
      </c>
    </row>
    <row r="1249" spans="1:2" x14ac:dyDescent="0.3">
      <c r="A1249" s="60" t="s">
        <v>2063</v>
      </c>
      <c r="B1249" s="62" t="s">
        <v>6885</v>
      </c>
    </row>
    <row r="1250" spans="1:2" x14ac:dyDescent="0.3">
      <c r="A1250" s="60" t="s">
        <v>2065</v>
      </c>
      <c r="B1250" s="62" t="s">
        <v>6886</v>
      </c>
    </row>
    <row r="1251" spans="1:2" x14ac:dyDescent="0.3">
      <c r="A1251" s="60" t="s">
        <v>2067</v>
      </c>
      <c r="B1251" s="62" t="s">
        <v>6887</v>
      </c>
    </row>
    <row r="1252" spans="1:2" x14ac:dyDescent="0.3">
      <c r="A1252" s="60" t="s">
        <v>2069</v>
      </c>
      <c r="B1252" s="62" t="s">
        <v>6888</v>
      </c>
    </row>
    <row r="1253" spans="1:2" x14ac:dyDescent="0.3">
      <c r="A1253" s="60" t="s">
        <v>2071</v>
      </c>
      <c r="B1253" s="62" t="s">
        <v>6889</v>
      </c>
    </row>
    <row r="1254" spans="1:2" x14ac:dyDescent="0.3">
      <c r="A1254" s="60" t="s">
        <v>2083</v>
      </c>
      <c r="B1254" s="62" t="s">
        <v>6890</v>
      </c>
    </row>
    <row r="1255" spans="1:2" x14ac:dyDescent="0.3">
      <c r="A1255" s="60" t="s">
        <v>2085</v>
      </c>
      <c r="B1255" s="62" t="s">
        <v>6891</v>
      </c>
    </row>
    <row r="1256" spans="1:2" x14ac:dyDescent="0.3">
      <c r="A1256" s="60" t="s">
        <v>2087</v>
      </c>
      <c r="B1256" s="62" t="s">
        <v>6892</v>
      </c>
    </row>
    <row r="1257" spans="1:2" x14ac:dyDescent="0.3">
      <c r="A1257" s="60" t="s">
        <v>2089</v>
      </c>
      <c r="B1257" s="62" t="s">
        <v>6893</v>
      </c>
    </row>
    <row r="1258" spans="1:2" x14ac:dyDescent="0.3">
      <c r="A1258" s="60" t="s">
        <v>2099</v>
      </c>
      <c r="B1258" s="62" t="s">
        <v>6894</v>
      </c>
    </row>
    <row r="1259" spans="1:2" x14ac:dyDescent="0.3">
      <c r="A1259" s="60" t="s">
        <v>2121</v>
      </c>
      <c r="B1259" s="62" t="s">
        <v>6895</v>
      </c>
    </row>
    <row r="1260" spans="1:2" x14ac:dyDescent="0.3">
      <c r="A1260" s="60" t="s">
        <v>2123</v>
      </c>
      <c r="B1260" s="62" t="s">
        <v>6896</v>
      </c>
    </row>
    <row r="1261" spans="1:2" x14ac:dyDescent="0.3">
      <c r="A1261" s="60" t="s">
        <v>2125</v>
      </c>
      <c r="B1261" s="62" t="s">
        <v>6897</v>
      </c>
    </row>
    <row r="1262" spans="1:2" x14ac:dyDescent="0.3">
      <c r="A1262" s="60" t="s">
        <v>2127</v>
      </c>
      <c r="B1262" s="62" t="s">
        <v>6898</v>
      </c>
    </row>
    <row r="1263" spans="1:2" x14ac:dyDescent="0.3">
      <c r="A1263" s="60" t="s">
        <v>2252</v>
      </c>
      <c r="B1263" s="62" t="s">
        <v>6899</v>
      </c>
    </row>
    <row r="1264" spans="1:2" x14ac:dyDescent="0.3">
      <c r="A1264" s="60" t="s">
        <v>2254</v>
      </c>
      <c r="B1264" s="62" t="s">
        <v>6900</v>
      </c>
    </row>
    <row r="1265" spans="1:2" x14ac:dyDescent="0.3">
      <c r="A1265" s="60" t="s">
        <v>2256</v>
      </c>
      <c r="B1265" s="62" t="s">
        <v>6901</v>
      </c>
    </row>
    <row r="1266" spans="1:2" x14ac:dyDescent="0.3">
      <c r="A1266" s="60" t="s">
        <v>2258</v>
      </c>
      <c r="B1266" s="62" t="s">
        <v>6902</v>
      </c>
    </row>
    <row r="1267" spans="1:2" x14ac:dyDescent="0.3">
      <c r="A1267" s="60" t="s">
        <v>2260</v>
      </c>
      <c r="B1267" s="62" t="s">
        <v>6903</v>
      </c>
    </row>
    <row r="1268" spans="1:2" x14ac:dyDescent="0.3">
      <c r="A1268" s="60" t="s">
        <v>2262</v>
      </c>
      <c r="B1268" s="62" t="s">
        <v>6904</v>
      </c>
    </row>
    <row r="1269" spans="1:2" x14ac:dyDescent="0.3">
      <c r="A1269" s="60" t="s">
        <v>2158</v>
      </c>
      <c r="B1269" s="62" t="s">
        <v>6905</v>
      </c>
    </row>
    <row r="1270" spans="1:2" x14ac:dyDescent="0.3">
      <c r="A1270" s="60" t="s">
        <v>2162</v>
      </c>
      <c r="B1270" s="62" t="s">
        <v>6906</v>
      </c>
    </row>
    <row r="1271" spans="1:2" x14ac:dyDescent="0.3">
      <c r="A1271" s="60" t="s">
        <v>2164</v>
      </c>
      <c r="B1271" s="62" t="s">
        <v>6907</v>
      </c>
    </row>
    <row r="1272" spans="1:2" x14ac:dyDescent="0.3">
      <c r="A1272" s="60" t="s">
        <v>2168</v>
      </c>
      <c r="B1272" s="62" t="s">
        <v>6908</v>
      </c>
    </row>
    <row r="1273" spans="1:2" x14ac:dyDescent="0.3">
      <c r="A1273" s="60" t="s">
        <v>2170</v>
      </c>
      <c r="B1273" s="62" t="s">
        <v>6909</v>
      </c>
    </row>
    <row r="1274" spans="1:2" x14ac:dyDescent="0.3">
      <c r="A1274" s="60" t="s">
        <v>2174</v>
      </c>
      <c r="B1274" s="62" t="s">
        <v>6910</v>
      </c>
    </row>
    <row r="1275" spans="1:2" x14ac:dyDescent="0.3">
      <c r="A1275" s="60" t="s">
        <v>2176</v>
      </c>
      <c r="B1275" s="62" t="s">
        <v>6911</v>
      </c>
    </row>
    <row r="1276" spans="1:2" x14ac:dyDescent="0.3">
      <c r="A1276" s="60" t="s">
        <v>2178</v>
      </c>
      <c r="B1276" s="62" t="s">
        <v>6912</v>
      </c>
    </row>
    <row r="1277" spans="1:2" x14ac:dyDescent="0.3">
      <c r="A1277" s="60" t="s">
        <v>2180</v>
      </c>
      <c r="B1277" s="62" t="s">
        <v>6913</v>
      </c>
    </row>
    <row r="1278" spans="1:2" x14ac:dyDescent="0.3">
      <c r="A1278" s="60" t="s">
        <v>2182</v>
      </c>
      <c r="B1278" s="62" t="s">
        <v>6914</v>
      </c>
    </row>
    <row r="1279" spans="1:2" x14ac:dyDescent="0.3">
      <c r="A1279" s="60" t="s">
        <v>2202</v>
      </c>
      <c r="B1279" s="62" t="s">
        <v>6915</v>
      </c>
    </row>
    <row r="1280" spans="1:2" x14ac:dyDescent="0.3">
      <c r="A1280" s="60" t="s">
        <v>2197</v>
      </c>
      <c r="B1280" s="62" t="s">
        <v>6916</v>
      </c>
    </row>
    <row r="1281" spans="1:2" x14ac:dyDescent="0.3">
      <c r="A1281" s="60" t="s">
        <v>2139</v>
      </c>
      <c r="B1281" s="62" t="s">
        <v>6917</v>
      </c>
    </row>
    <row r="1282" spans="1:2" x14ac:dyDescent="0.3">
      <c r="A1282" s="60" t="s">
        <v>2141</v>
      </c>
      <c r="B1282" s="62" t="s">
        <v>6918</v>
      </c>
    </row>
    <row r="1283" spans="1:2" x14ac:dyDescent="0.3">
      <c r="A1283" s="60" t="s">
        <v>2143</v>
      </c>
      <c r="B1283" s="62" t="s">
        <v>6919</v>
      </c>
    </row>
    <row r="1284" spans="1:2" x14ac:dyDescent="0.3">
      <c r="A1284" s="60" t="s">
        <v>2145</v>
      </c>
      <c r="B1284" s="62" t="s">
        <v>6920</v>
      </c>
    </row>
    <row r="1285" spans="1:2" x14ac:dyDescent="0.3">
      <c r="A1285" s="60" t="s">
        <v>1888</v>
      </c>
      <c r="B1285" s="62" t="s">
        <v>6921</v>
      </c>
    </row>
    <row r="1286" spans="1:2" x14ac:dyDescent="0.3">
      <c r="A1286" s="60" t="s">
        <v>2207</v>
      </c>
      <c r="B1286" s="62" t="s">
        <v>6922</v>
      </c>
    </row>
    <row r="1287" spans="1:2" x14ac:dyDescent="0.3">
      <c r="A1287" s="60" t="s">
        <v>1920</v>
      </c>
      <c r="B1287" s="62" t="s">
        <v>6923</v>
      </c>
    </row>
    <row r="1288" spans="1:2" x14ac:dyDescent="0.3">
      <c r="A1288" s="60" t="s">
        <v>2210</v>
      </c>
      <c r="B1288" s="62" t="s">
        <v>6924</v>
      </c>
    </row>
    <row r="1289" spans="1:2" x14ac:dyDescent="0.3">
      <c r="A1289" s="60" t="s">
        <v>6925</v>
      </c>
      <c r="B1289" s="62" t="s">
        <v>6926</v>
      </c>
    </row>
    <row r="1290" spans="1:2" x14ac:dyDescent="0.3">
      <c r="A1290" s="60" t="s">
        <v>6927</v>
      </c>
      <c r="B1290" s="62" t="s">
        <v>6928</v>
      </c>
    </row>
    <row r="1291" spans="1:2" x14ac:dyDescent="0.3">
      <c r="A1291" s="60" t="s">
        <v>6929</v>
      </c>
      <c r="B1291" s="62" t="s">
        <v>6930</v>
      </c>
    </row>
    <row r="1292" spans="1:2" x14ac:dyDescent="0.3">
      <c r="A1292" s="60" t="s">
        <v>6931</v>
      </c>
      <c r="B1292" s="62" t="s">
        <v>6932</v>
      </c>
    </row>
    <row r="1293" spans="1:2" x14ac:dyDescent="0.3">
      <c r="A1293" s="60" t="s">
        <v>6933</v>
      </c>
      <c r="B1293" s="62" t="s">
        <v>6934</v>
      </c>
    </row>
    <row r="1294" spans="1:2" x14ac:dyDescent="0.3">
      <c r="A1294" s="60" t="s">
        <v>1306</v>
      </c>
      <c r="B1294" s="62" t="s">
        <v>6935</v>
      </c>
    </row>
    <row r="1295" spans="1:2" x14ac:dyDescent="0.3">
      <c r="A1295" s="60" t="s">
        <v>6936</v>
      </c>
      <c r="B1295" s="62" t="s">
        <v>6937</v>
      </c>
    </row>
    <row r="1296" spans="1:2" x14ac:dyDescent="0.3">
      <c r="A1296" s="60" t="s">
        <v>6938</v>
      </c>
      <c r="B1296" s="62" t="s">
        <v>6939</v>
      </c>
    </row>
    <row r="1297" spans="1:2" x14ac:dyDescent="0.3">
      <c r="A1297" s="60" t="s">
        <v>6940</v>
      </c>
      <c r="B1297" s="62" t="s">
        <v>6941</v>
      </c>
    </row>
    <row r="1298" spans="1:2" x14ac:dyDescent="0.3">
      <c r="A1298" s="60" t="s">
        <v>6942</v>
      </c>
      <c r="B1298" s="62" t="s">
        <v>6943</v>
      </c>
    </row>
    <row r="1299" spans="1:2" x14ac:dyDescent="0.3">
      <c r="A1299" s="60" t="s">
        <v>6944</v>
      </c>
      <c r="B1299" s="62" t="s">
        <v>6945</v>
      </c>
    </row>
    <row r="1300" spans="1:2" x14ac:dyDescent="0.3">
      <c r="A1300" s="60" t="s">
        <v>6946</v>
      </c>
      <c r="B1300" s="62" t="s">
        <v>6947</v>
      </c>
    </row>
    <row r="1301" spans="1:2" x14ac:dyDescent="0.3">
      <c r="A1301" s="60" t="s">
        <v>6948</v>
      </c>
      <c r="B1301" s="62" t="s">
        <v>6949</v>
      </c>
    </row>
    <row r="1302" spans="1:2" x14ac:dyDescent="0.3">
      <c r="A1302" s="60" t="s">
        <v>6950</v>
      </c>
      <c r="B1302" s="62" t="s">
        <v>6951</v>
      </c>
    </row>
    <row r="1303" spans="1:2" x14ac:dyDescent="0.3">
      <c r="A1303" s="60" t="s">
        <v>6952</v>
      </c>
      <c r="B1303" s="62" t="s">
        <v>6953</v>
      </c>
    </row>
    <row r="1304" spans="1:2" x14ac:dyDescent="0.3">
      <c r="A1304" s="60" t="s">
        <v>6954</v>
      </c>
      <c r="B1304" s="62" t="s">
        <v>6955</v>
      </c>
    </row>
    <row r="1305" spans="1:2" x14ac:dyDescent="0.3">
      <c r="A1305" s="60" t="s">
        <v>6956</v>
      </c>
      <c r="B1305" s="62" t="s">
        <v>6957</v>
      </c>
    </row>
    <row r="1306" spans="1:2" x14ac:dyDescent="0.3">
      <c r="A1306" s="60" t="s">
        <v>6958</v>
      </c>
      <c r="B1306" s="62" t="s">
        <v>6959</v>
      </c>
    </row>
    <row r="1307" spans="1:2" x14ac:dyDescent="0.3">
      <c r="A1307" s="789" t="s">
        <v>2731</v>
      </c>
      <c r="B1307" s="703" t="s">
        <v>8357</v>
      </c>
    </row>
    <row r="1308" spans="1:2" x14ac:dyDescent="0.3">
      <c r="A1308" s="60" t="s">
        <v>1381</v>
      </c>
      <c r="B1308" s="62" t="s">
        <v>6960</v>
      </c>
    </row>
    <row r="1309" spans="1:2" x14ac:dyDescent="0.3">
      <c r="A1309" s="60" t="s">
        <v>6961</v>
      </c>
      <c r="B1309" s="62" t="s">
        <v>6962</v>
      </c>
    </row>
    <row r="1310" spans="1:2" x14ac:dyDescent="0.3">
      <c r="A1310" s="60" t="s">
        <v>6963</v>
      </c>
      <c r="B1310" s="62" t="s">
        <v>6964</v>
      </c>
    </row>
    <row r="1311" spans="1:2" x14ac:dyDescent="0.3">
      <c r="A1311" s="60" t="s">
        <v>6965</v>
      </c>
      <c r="B1311" s="62" t="s">
        <v>6966</v>
      </c>
    </row>
    <row r="1312" spans="1:2" x14ac:dyDescent="0.3">
      <c r="A1312" s="60" t="s">
        <v>6967</v>
      </c>
      <c r="B1312" s="62" t="s">
        <v>6968</v>
      </c>
    </row>
    <row r="1313" spans="1:2" x14ac:dyDescent="0.3">
      <c r="A1313" s="60" t="s">
        <v>6969</v>
      </c>
      <c r="B1313" s="62" t="s">
        <v>6970</v>
      </c>
    </row>
    <row r="1314" spans="1:2" x14ac:dyDescent="0.3">
      <c r="A1314" s="60" t="s">
        <v>6971</v>
      </c>
      <c r="B1314" s="62" t="s">
        <v>6972</v>
      </c>
    </row>
    <row r="1315" spans="1:2" x14ac:dyDescent="0.3">
      <c r="A1315" s="60" t="s">
        <v>6973</v>
      </c>
      <c r="B1315" s="62" t="s">
        <v>5412</v>
      </c>
    </row>
    <row r="1316" spans="1:2" x14ac:dyDescent="0.3">
      <c r="A1316" s="60" t="s">
        <v>2674</v>
      </c>
      <c r="B1316" s="62" t="s">
        <v>6974</v>
      </c>
    </row>
    <row r="1317" spans="1:2" x14ac:dyDescent="0.3">
      <c r="A1317" s="60" t="s">
        <v>2172</v>
      </c>
      <c r="B1317" s="62" t="s">
        <v>6975</v>
      </c>
    </row>
    <row r="1318" spans="1:2" x14ac:dyDescent="0.3">
      <c r="A1318" s="60" t="s">
        <v>1701</v>
      </c>
      <c r="B1318" s="62" t="s">
        <v>6976</v>
      </c>
    </row>
    <row r="1319" spans="1:2" x14ac:dyDescent="0.3">
      <c r="A1319" s="60" t="s">
        <v>1703</v>
      </c>
      <c r="B1319" s="62" t="s">
        <v>6977</v>
      </c>
    </row>
    <row r="1320" spans="1:2" x14ac:dyDescent="0.3">
      <c r="A1320" s="60" t="s">
        <v>170</v>
      </c>
      <c r="B1320" s="62" t="s">
        <v>8611</v>
      </c>
    </row>
    <row r="1321" spans="1:2" x14ac:dyDescent="0.3">
      <c r="A1321" s="60" t="s">
        <v>1932</v>
      </c>
      <c r="B1321" s="62" t="s">
        <v>6978</v>
      </c>
    </row>
    <row r="1322" spans="1:2" x14ac:dyDescent="0.3">
      <c r="A1322" s="60" t="s">
        <v>2751</v>
      </c>
      <c r="B1322" s="62" t="s">
        <v>6979</v>
      </c>
    </row>
    <row r="1323" spans="1:2" x14ac:dyDescent="0.3">
      <c r="A1323" s="60" t="s">
        <v>1468</v>
      </c>
      <c r="B1323" s="62" t="s">
        <v>6980</v>
      </c>
    </row>
    <row r="1324" spans="1:2" x14ac:dyDescent="0.3">
      <c r="A1324" s="60" t="s">
        <v>1780</v>
      </c>
      <c r="B1324" s="62" t="s">
        <v>6981</v>
      </c>
    </row>
    <row r="1325" spans="1:2" x14ac:dyDescent="0.3">
      <c r="A1325" s="60" t="s">
        <v>1782</v>
      </c>
      <c r="B1325" s="62" t="s">
        <v>6982</v>
      </c>
    </row>
    <row r="1326" spans="1:2" x14ac:dyDescent="0.3">
      <c r="A1326" s="60" t="s">
        <v>1784</v>
      </c>
      <c r="B1326" s="62" t="s">
        <v>6983</v>
      </c>
    </row>
    <row r="1327" spans="1:2" x14ac:dyDescent="0.3">
      <c r="A1327" s="60" t="s">
        <v>1795</v>
      </c>
      <c r="B1327" s="62" t="s">
        <v>6984</v>
      </c>
    </row>
    <row r="1328" spans="1:2" x14ac:dyDescent="0.3">
      <c r="A1328" s="60" t="s">
        <v>1797</v>
      </c>
      <c r="B1328" s="62" t="s">
        <v>6985</v>
      </c>
    </row>
    <row r="1329" spans="1:2" x14ac:dyDescent="0.3">
      <c r="A1329" s="60" t="s">
        <v>1799</v>
      </c>
      <c r="B1329" s="62" t="s">
        <v>6986</v>
      </c>
    </row>
    <row r="1330" spans="1:2" x14ac:dyDescent="0.3">
      <c r="A1330" s="60" t="s">
        <v>1811</v>
      </c>
      <c r="B1330" s="62" t="s">
        <v>6987</v>
      </c>
    </row>
    <row r="1331" spans="1:2" x14ac:dyDescent="0.3">
      <c r="A1331" s="60" t="s">
        <v>1815</v>
      </c>
      <c r="B1331" s="62" t="s">
        <v>6988</v>
      </c>
    </row>
    <row r="1332" spans="1:2" x14ac:dyDescent="0.3">
      <c r="A1332" s="60" t="s">
        <v>1817</v>
      </c>
      <c r="B1332" s="62" t="s">
        <v>6989</v>
      </c>
    </row>
    <row r="1333" spans="1:2" x14ac:dyDescent="0.3">
      <c r="A1333" s="60" t="s">
        <v>1791</v>
      </c>
      <c r="B1333" s="62" t="s">
        <v>6990</v>
      </c>
    </row>
    <row r="1334" spans="1:2" x14ac:dyDescent="0.3">
      <c r="A1334" s="60" t="s">
        <v>2877</v>
      </c>
      <c r="B1334" s="62" t="s">
        <v>6991</v>
      </c>
    </row>
    <row r="1335" spans="1:2" x14ac:dyDescent="0.3">
      <c r="A1335" s="60" t="s">
        <v>6992</v>
      </c>
      <c r="B1335" s="62" t="s">
        <v>6993</v>
      </c>
    </row>
    <row r="1336" spans="1:2" x14ac:dyDescent="0.3">
      <c r="A1336" s="60" t="s">
        <v>1442</v>
      </c>
      <c r="B1336" s="62" t="s">
        <v>6994</v>
      </c>
    </row>
    <row r="1337" spans="1:2" x14ac:dyDescent="0.3">
      <c r="A1337" s="60" t="s">
        <v>1373</v>
      </c>
      <c r="B1337" s="62" t="s">
        <v>6995</v>
      </c>
    </row>
    <row r="1338" spans="1:2" x14ac:dyDescent="0.3">
      <c r="A1338" s="60" t="s">
        <v>6996</v>
      </c>
      <c r="B1338" s="62" t="s">
        <v>6997</v>
      </c>
    </row>
    <row r="1339" spans="1:2" x14ac:dyDescent="0.3">
      <c r="A1339" s="60" t="s">
        <v>6998</v>
      </c>
      <c r="B1339" s="62" t="s">
        <v>6999</v>
      </c>
    </row>
    <row r="1340" spans="1:2" x14ac:dyDescent="0.3">
      <c r="A1340" s="60" t="s">
        <v>7000</v>
      </c>
      <c r="B1340" s="62" t="s">
        <v>7001</v>
      </c>
    </row>
    <row r="1341" spans="1:2" x14ac:dyDescent="0.3">
      <c r="A1341" s="60" t="s">
        <v>527</v>
      </c>
      <c r="B1341" s="62" t="s">
        <v>7002</v>
      </c>
    </row>
    <row r="1342" spans="1:2" x14ac:dyDescent="0.3">
      <c r="A1342" s="60" t="s">
        <v>7003</v>
      </c>
      <c r="B1342" s="62" t="s">
        <v>7004</v>
      </c>
    </row>
    <row r="1343" spans="1:2" x14ac:dyDescent="0.3">
      <c r="A1343" s="60" t="s">
        <v>2838</v>
      </c>
      <c r="B1343" s="62" t="s">
        <v>7005</v>
      </c>
    </row>
    <row r="1344" spans="1:2" x14ac:dyDescent="0.3">
      <c r="A1344" s="60" t="s">
        <v>7006</v>
      </c>
      <c r="B1344" s="62" t="s">
        <v>7007</v>
      </c>
    </row>
    <row r="1345" spans="1:2" ht="27.6" x14ac:dyDescent="0.3">
      <c r="A1345" s="60" t="s">
        <v>7008</v>
      </c>
      <c r="B1345" s="62" t="s">
        <v>7009</v>
      </c>
    </row>
    <row r="1346" spans="1:2" x14ac:dyDescent="0.3">
      <c r="A1346" s="60" t="s">
        <v>1761</v>
      </c>
      <c r="B1346" s="62" t="s">
        <v>7010</v>
      </c>
    </row>
    <row r="1347" spans="1:2" x14ac:dyDescent="0.3">
      <c r="A1347" s="60" t="s">
        <v>1375</v>
      </c>
      <c r="B1347" s="62" t="s">
        <v>7011</v>
      </c>
    </row>
    <row r="1348" spans="1:2" x14ac:dyDescent="0.3">
      <c r="A1348" s="60" t="s">
        <v>7012</v>
      </c>
      <c r="B1348" s="62" t="s">
        <v>7013</v>
      </c>
    </row>
    <row r="1349" spans="1:2" x14ac:dyDescent="0.3">
      <c r="A1349" s="60" t="s">
        <v>1485</v>
      </c>
      <c r="B1349" s="62" t="s">
        <v>7014</v>
      </c>
    </row>
    <row r="1350" spans="1:2" x14ac:dyDescent="0.3">
      <c r="A1350" s="60" t="s">
        <v>1483</v>
      </c>
      <c r="B1350" s="62" t="s">
        <v>7015</v>
      </c>
    </row>
    <row r="1351" spans="1:2" x14ac:dyDescent="0.3">
      <c r="A1351" s="60" t="s">
        <v>1492</v>
      </c>
      <c r="B1351" s="62" t="s">
        <v>7016</v>
      </c>
    </row>
    <row r="1352" spans="1:2" x14ac:dyDescent="0.3">
      <c r="A1352" s="60" t="s">
        <v>1189</v>
      </c>
      <c r="B1352" s="62" t="s">
        <v>7017</v>
      </c>
    </row>
    <row r="1353" spans="1:2" x14ac:dyDescent="0.3">
      <c r="A1353" s="60" t="s">
        <v>2486</v>
      </c>
      <c r="B1353" s="62" t="s">
        <v>7018</v>
      </c>
    </row>
    <row r="1354" spans="1:2" ht="27.6" x14ac:dyDescent="0.3">
      <c r="A1354" s="60" t="s">
        <v>2264</v>
      </c>
      <c r="B1354" s="62" t="s">
        <v>7019</v>
      </c>
    </row>
    <row r="1355" spans="1:2" x14ac:dyDescent="0.3">
      <c r="A1355" s="60" t="s">
        <v>2296</v>
      </c>
      <c r="B1355" s="62" t="s">
        <v>7020</v>
      </c>
    </row>
    <row r="1356" spans="1:2" x14ac:dyDescent="0.3">
      <c r="A1356" s="60" t="s">
        <v>2311</v>
      </c>
      <c r="B1356" s="62" t="s">
        <v>7021</v>
      </c>
    </row>
    <row r="1357" spans="1:2" x14ac:dyDescent="0.3">
      <c r="A1357" s="60" t="s">
        <v>2321</v>
      </c>
      <c r="B1357" s="62" t="s">
        <v>7022</v>
      </c>
    </row>
    <row r="1358" spans="1:2" x14ac:dyDescent="0.3">
      <c r="A1358" s="60" t="s">
        <v>2326</v>
      </c>
      <c r="B1358" s="62" t="s">
        <v>7023</v>
      </c>
    </row>
    <row r="1359" spans="1:2" x14ac:dyDescent="0.3">
      <c r="A1359" s="60" t="s">
        <v>2328</v>
      </c>
      <c r="B1359" s="62" t="s">
        <v>7024</v>
      </c>
    </row>
    <row r="1360" spans="1:2" x14ac:dyDescent="0.3">
      <c r="A1360" s="60" t="s">
        <v>2330</v>
      </c>
      <c r="B1360" s="62" t="s">
        <v>7025</v>
      </c>
    </row>
    <row r="1361" spans="1:2" x14ac:dyDescent="0.3">
      <c r="A1361" s="60" t="s">
        <v>2332</v>
      </c>
      <c r="B1361" s="62" t="s">
        <v>7026</v>
      </c>
    </row>
    <row r="1362" spans="1:2" x14ac:dyDescent="0.3">
      <c r="A1362" s="60" t="s">
        <v>2342</v>
      </c>
      <c r="B1362" s="62" t="s">
        <v>7027</v>
      </c>
    </row>
    <row r="1363" spans="1:2" x14ac:dyDescent="0.3">
      <c r="A1363" s="60" t="s">
        <v>2346</v>
      </c>
      <c r="B1363" s="62" t="s">
        <v>7028</v>
      </c>
    </row>
    <row r="1364" spans="1:2" x14ac:dyDescent="0.3">
      <c r="A1364" s="60" t="s">
        <v>2348</v>
      </c>
      <c r="B1364" s="62" t="s">
        <v>7029</v>
      </c>
    </row>
    <row r="1365" spans="1:2" x14ac:dyDescent="0.3">
      <c r="A1365" s="60" t="s">
        <v>2359</v>
      </c>
      <c r="B1365" s="62" t="s">
        <v>7030</v>
      </c>
    </row>
    <row r="1366" spans="1:2" x14ac:dyDescent="0.3">
      <c r="A1366" s="60" t="s">
        <v>2362</v>
      </c>
      <c r="B1366" s="62" t="s">
        <v>7031</v>
      </c>
    </row>
    <row r="1367" spans="1:2" x14ac:dyDescent="0.3">
      <c r="A1367" s="60" t="s">
        <v>2364</v>
      </c>
      <c r="B1367" s="62" t="s">
        <v>7032</v>
      </c>
    </row>
    <row r="1368" spans="1:2" x14ac:dyDescent="0.3">
      <c r="A1368" s="60" t="s">
        <v>2369</v>
      </c>
      <c r="B1368" s="62" t="s">
        <v>7033</v>
      </c>
    </row>
    <row r="1369" spans="1:2" x14ac:dyDescent="0.3">
      <c r="A1369" s="60" t="s">
        <v>2370</v>
      </c>
      <c r="B1369" s="62" t="s">
        <v>7034</v>
      </c>
    </row>
    <row r="1370" spans="1:2" x14ac:dyDescent="0.3">
      <c r="A1370" s="60" t="s">
        <v>2972</v>
      </c>
      <c r="B1370" s="62" t="s">
        <v>7035</v>
      </c>
    </row>
    <row r="1371" spans="1:2" x14ac:dyDescent="0.3">
      <c r="A1371" s="60" t="s">
        <v>2769</v>
      </c>
      <c r="B1371" s="62" t="s">
        <v>7036</v>
      </c>
    </row>
    <row r="1372" spans="1:2" x14ac:dyDescent="0.3">
      <c r="A1372" s="60" t="s">
        <v>2755</v>
      </c>
      <c r="B1372" s="62" t="s">
        <v>7037</v>
      </c>
    </row>
    <row r="1373" spans="1:2" x14ac:dyDescent="0.3">
      <c r="A1373" s="789" t="s">
        <v>2729</v>
      </c>
      <c r="B1373" s="703" t="s">
        <v>8358</v>
      </c>
    </row>
    <row r="1374" spans="1:2" x14ac:dyDescent="0.3">
      <c r="A1374" s="60" t="s">
        <v>2381</v>
      </c>
      <c r="B1374" s="62" t="s">
        <v>7038</v>
      </c>
    </row>
    <row r="1375" spans="1:2" x14ac:dyDescent="0.3">
      <c r="A1375" s="60" t="s">
        <v>2388</v>
      </c>
      <c r="B1375" s="62" t="s">
        <v>7039</v>
      </c>
    </row>
    <row r="1376" spans="1:2" x14ac:dyDescent="0.3">
      <c r="A1376" s="60" t="s">
        <v>2391</v>
      </c>
      <c r="B1376" s="62" t="s">
        <v>7040</v>
      </c>
    </row>
    <row r="1377" spans="1:2" x14ac:dyDescent="0.3">
      <c r="A1377" s="60" t="s">
        <v>2350</v>
      </c>
      <c r="B1377" s="62" t="s">
        <v>7041</v>
      </c>
    </row>
    <row r="1378" spans="1:2" x14ac:dyDescent="0.3">
      <c r="A1378" s="60" t="s">
        <v>2366</v>
      </c>
      <c r="B1378" s="62" t="s">
        <v>7042</v>
      </c>
    </row>
    <row r="1379" spans="1:2" x14ac:dyDescent="0.3">
      <c r="A1379" s="60" t="s">
        <v>2372</v>
      </c>
      <c r="B1379" s="62" t="s">
        <v>8653</v>
      </c>
    </row>
    <row r="1380" spans="1:2" x14ac:dyDescent="0.3">
      <c r="A1380" s="60" t="s">
        <v>7043</v>
      </c>
      <c r="B1380" s="62" t="s">
        <v>7017</v>
      </c>
    </row>
    <row r="1381" spans="1:2" x14ac:dyDescent="0.3">
      <c r="A1381" s="60" t="s">
        <v>2384</v>
      </c>
      <c r="B1381" s="62" t="s">
        <v>7044</v>
      </c>
    </row>
    <row r="1382" spans="1:2" x14ac:dyDescent="0.3">
      <c r="A1382" s="60" t="s">
        <v>1360</v>
      </c>
      <c r="B1382" s="62" t="s">
        <v>7045</v>
      </c>
    </row>
    <row r="1383" spans="1:2" x14ac:dyDescent="0.3">
      <c r="A1383" s="60" t="s">
        <v>1500</v>
      </c>
      <c r="B1383" s="62" t="s">
        <v>7046</v>
      </c>
    </row>
    <row r="1384" spans="1:2" x14ac:dyDescent="0.3">
      <c r="A1384" s="60" t="s">
        <v>1392</v>
      </c>
      <c r="B1384" s="62" t="s">
        <v>6997</v>
      </c>
    </row>
    <row r="1385" spans="1:2" x14ac:dyDescent="0.3">
      <c r="A1385" s="60" t="s">
        <v>1547</v>
      </c>
      <c r="B1385" s="62" t="s">
        <v>6756</v>
      </c>
    </row>
    <row r="1386" spans="1:2" x14ac:dyDescent="0.3">
      <c r="A1386" s="60" t="s">
        <v>1551</v>
      </c>
      <c r="B1386" s="62" t="s">
        <v>6758</v>
      </c>
    </row>
    <row r="1387" spans="1:2" x14ac:dyDescent="0.3">
      <c r="A1387" s="60" t="s">
        <v>1549</v>
      </c>
      <c r="B1387" s="62" t="s">
        <v>6760</v>
      </c>
    </row>
    <row r="1388" spans="1:2" x14ac:dyDescent="0.3">
      <c r="A1388" s="60" t="s">
        <v>1585</v>
      </c>
      <c r="B1388" s="62" t="s">
        <v>6782</v>
      </c>
    </row>
    <row r="1389" spans="1:2" x14ac:dyDescent="0.3">
      <c r="A1389" s="60" t="s">
        <v>1597</v>
      </c>
      <c r="B1389" s="62" t="s">
        <v>6754</v>
      </c>
    </row>
    <row r="1390" spans="1:2" x14ac:dyDescent="0.3">
      <c r="A1390" s="60" t="s">
        <v>1667</v>
      </c>
      <c r="B1390" s="62" t="s">
        <v>6824</v>
      </c>
    </row>
    <row r="1391" spans="1:2" x14ac:dyDescent="0.3">
      <c r="A1391" s="60" t="s">
        <v>1672</v>
      </c>
      <c r="B1391" s="62" t="s">
        <v>7001</v>
      </c>
    </row>
    <row r="1392" spans="1:2" x14ac:dyDescent="0.3">
      <c r="A1392" s="60" t="s">
        <v>1660</v>
      </c>
      <c r="B1392" s="62" t="s">
        <v>7047</v>
      </c>
    </row>
    <row r="1393" spans="1:2" x14ac:dyDescent="0.3">
      <c r="A1393" s="60" t="s">
        <v>1105</v>
      </c>
      <c r="B1393" s="62" t="s">
        <v>7048</v>
      </c>
    </row>
    <row r="1394" spans="1:2" x14ac:dyDescent="0.3">
      <c r="A1394" s="60" t="s">
        <v>1643</v>
      </c>
      <c r="B1394" s="62" t="s">
        <v>7049</v>
      </c>
    </row>
    <row r="1395" spans="1:2" x14ac:dyDescent="0.3">
      <c r="A1395" s="60" t="s">
        <v>1553</v>
      </c>
      <c r="B1395" s="62" t="s">
        <v>7050</v>
      </c>
    </row>
    <row r="1396" spans="1:2" x14ac:dyDescent="0.3">
      <c r="A1396" s="60" t="s">
        <v>1556</v>
      </c>
      <c r="B1396" s="62" t="s">
        <v>7051</v>
      </c>
    </row>
    <row r="1397" spans="1:2" x14ac:dyDescent="0.3">
      <c r="A1397" s="60" t="s">
        <v>1558</v>
      </c>
      <c r="B1397" s="62" t="s">
        <v>7052</v>
      </c>
    </row>
    <row r="1398" spans="1:2" x14ac:dyDescent="0.3">
      <c r="A1398" s="789" t="s">
        <v>2747</v>
      </c>
      <c r="B1398" s="703" t="s">
        <v>8364</v>
      </c>
    </row>
    <row r="1399" spans="1:2" x14ac:dyDescent="0.3">
      <c r="A1399" s="60" t="s">
        <v>1828</v>
      </c>
      <c r="B1399" s="62" t="s">
        <v>7053</v>
      </c>
    </row>
    <row r="1400" spans="1:2" x14ac:dyDescent="0.3">
      <c r="A1400" s="60" t="s">
        <v>1663</v>
      </c>
      <c r="B1400" s="62" t="s">
        <v>7054</v>
      </c>
    </row>
    <row r="1401" spans="1:2" x14ac:dyDescent="0.3">
      <c r="A1401" s="60" t="s">
        <v>1560</v>
      </c>
      <c r="B1401" s="62" t="s">
        <v>7055</v>
      </c>
    </row>
    <row r="1402" spans="1:2" x14ac:dyDescent="0.3">
      <c r="A1402" s="60" t="s">
        <v>1526</v>
      </c>
      <c r="B1402" s="62" t="s">
        <v>7056</v>
      </c>
    </row>
    <row r="1403" spans="1:2" x14ac:dyDescent="0.3">
      <c r="A1403" s="60" t="s">
        <v>1601</v>
      </c>
      <c r="B1403" s="62" t="s">
        <v>7057</v>
      </c>
    </row>
    <row r="1404" spans="1:2" x14ac:dyDescent="0.3">
      <c r="A1404" s="60" t="s">
        <v>1385</v>
      </c>
      <c r="B1404" s="62" t="s">
        <v>6731</v>
      </c>
    </row>
    <row r="1405" spans="1:2" x14ac:dyDescent="0.3">
      <c r="A1405" s="60" t="s">
        <v>1599</v>
      </c>
      <c r="B1405" s="62" t="s">
        <v>6768</v>
      </c>
    </row>
    <row r="1406" spans="1:2" x14ac:dyDescent="0.3">
      <c r="A1406" s="60" t="s">
        <v>1536</v>
      </c>
      <c r="B1406" s="62" t="s">
        <v>6962</v>
      </c>
    </row>
    <row r="1407" spans="1:2" x14ac:dyDescent="0.3">
      <c r="A1407" s="60" t="s">
        <v>1606</v>
      </c>
      <c r="B1407" s="62" t="s">
        <v>7058</v>
      </c>
    </row>
    <row r="1408" spans="1:2" x14ac:dyDescent="0.3">
      <c r="A1408" s="60" t="s">
        <v>1612</v>
      </c>
      <c r="B1408" s="62" t="s">
        <v>7059</v>
      </c>
    </row>
    <row r="1409" spans="1:2" x14ac:dyDescent="0.3">
      <c r="A1409" s="60" t="s">
        <v>1614</v>
      </c>
      <c r="B1409" s="62" t="s">
        <v>7060</v>
      </c>
    </row>
    <row r="1410" spans="1:2" x14ac:dyDescent="0.3">
      <c r="A1410" s="60" t="s">
        <v>1617</v>
      </c>
      <c r="B1410" s="62" t="s">
        <v>6772</v>
      </c>
    </row>
    <row r="1411" spans="1:2" x14ac:dyDescent="0.3">
      <c r="A1411" s="60" t="s">
        <v>1623</v>
      </c>
      <c r="B1411" s="62" t="s">
        <v>6711</v>
      </c>
    </row>
    <row r="1412" spans="1:2" x14ac:dyDescent="0.3">
      <c r="A1412" s="60" t="s">
        <v>1650</v>
      </c>
      <c r="B1412" s="62" t="s">
        <v>6828</v>
      </c>
    </row>
    <row r="1413" spans="1:2" x14ac:dyDescent="0.3">
      <c r="A1413" s="60" t="s">
        <v>1655</v>
      </c>
      <c r="B1413" s="62" t="s">
        <v>6830</v>
      </c>
    </row>
    <row r="1414" spans="1:2" x14ac:dyDescent="0.3">
      <c r="A1414" s="60" t="s">
        <v>1592</v>
      </c>
      <c r="B1414" s="62" t="s">
        <v>6859</v>
      </c>
    </row>
    <row r="1415" spans="1:2" x14ac:dyDescent="0.3">
      <c r="A1415" s="60" t="s">
        <v>318</v>
      </c>
      <c r="B1415" s="62" t="s">
        <v>7004</v>
      </c>
    </row>
    <row r="1416" spans="1:2" x14ac:dyDescent="0.3">
      <c r="A1416" s="60" t="s">
        <v>321</v>
      </c>
      <c r="B1416" s="62" t="s">
        <v>7061</v>
      </c>
    </row>
    <row r="1417" spans="1:2" x14ac:dyDescent="0.3">
      <c r="A1417" s="60" t="s">
        <v>1670</v>
      </c>
      <c r="B1417" s="62" t="s">
        <v>7062</v>
      </c>
    </row>
    <row r="1418" spans="1:2" x14ac:dyDescent="0.3">
      <c r="A1418" s="60" t="s">
        <v>1619</v>
      </c>
      <c r="B1418" s="62" t="s">
        <v>7063</v>
      </c>
    </row>
    <row r="1419" spans="1:2" x14ac:dyDescent="0.3">
      <c r="A1419" s="60" t="s">
        <v>1641</v>
      </c>
      <c r="B1419" s="62" t="s">
        <v>7064</v>
      </c>
    </row>
    <row r="1420" spans="1:2" x14ac:dyDescent="0.3">
      <c r="A1420" s="60" t="s">
        <v>1745</v>
      </c>
      <c r="B1420" s="62" t="s">
        <v>7065</v>
      </c>
    </row>
    <row r="1421" spans="1:2" x14ac:dyDescent="0.3">
      <c r="A1421" s="60" t="s">
        <v>1767</v>
      </c>
      <c r="B1421" s="62" t="s">
        <v>7066</v>
      </c>
    </row>
    <row r="1422" spans="1:2" x14ac:dyDescent="0.3">
      <c r="A1422" s="60" t="s">
        <v>1772</v>
      </c>
      <c r="B1422" s="62" t="s">
        <v>7067</v>
      </c>
    </row>
    <row r="1423" spans="1:2" x14ac:dyDescent="0.3">
      <c r="A1423" s="60" t="s">
        <v>1773</v>
      </c>
      <c r="B1423" s="62" t="s">
        <v>7068</v>
      </c>
    </row>
    <row r="1424" spans="1:2" x14ac:dyDescent="0.3">
      <c r="A1424" s="60" t="s">
        <v>530</v>
      </c>
      <c r="B1424" s="62" t="s">
        <v>7069</v>
      </c>
    </row>
    <row r="1425" spans="1:2" x14ac:dyDescent="0.3">
      <c r="A1425" s="60" t="s">
        <v>3193</v>
      </c>
      <c r="B1425" s="62" t="s">
        <v>7070</v>
      </c>
    </row>
    <row r="1426" spans="1:2" x14ac:dyDescent="0.3">
      <c r="A1426" s="60" t="s">
        <v>3197</v>
      </c>
      <c r="B1426" s="62" t="s">
        <v>7071</v>
      </c>
    </row>
    <row r="1427" spans="1:2" x14ac:dyDescent="0.3">
      <c r="A1427" s="60" t="s">
        <v>2922</v>
      </c>
      <c r="B1427" s="62" t="s">
        <v>7072</v>
      </c>
    </row>
    <row r="1428" spans="1:2" x14ac:dyDescent="0.3">
      <c r="A1428" s="60" t="s">
        <v>2400</v>
      </c>
      <c r="B1428" s="62" t="s">
        <v>7073</v>
      </c>
    </row>
    <row r="1429" spans="1:2" x14ac:dyDescent="0.3">
      <c r="A1429" s="60" t="s">
        <v>2402</v>
      </c>
      <c r="B1429" s="62" t="s">
        <v>7074</v>
      </c>
    </row>
    <row r="1430" spans="1:2" x14ac:dyDescent="0.3">
      <c r="A1430" s="60" t="s">
        <v>2408</v>
      </c>
      <c r="B1430" s="62" t="s">
        <v>7075</v>
      </c>
    </row>
    <row r="1431" spans="1:2" x14ac:dyDescent="0.3">
      <c r="A1431" s="60" t="s">
        <v>2352</v>
      </c>
      <c r="B1431" s="62" t="s">
        <v>7076</v>
      </c>
    </row>
    <row r="1432" spans="1:2" x14ac:dyDescent="0.3">
      <c r="A1432" s="60" t="s">
        <v>2982</v>
      </c>
      <c r="B1432" s="62" t="s">
        <v>7077</v>
      </c>
    </row>
    <row r="1433" spans="1:2" x14ac:dyDescent="0.3">
      <c r="A1433" s="60" t="s">
        <v>2994</v>
      </c>
      <c r="B1433" s="62" t="s">
        <v>7078</v>
      </c>
    </row>
    <row r="1434" spans="1:2" x14ac:dyDescent="0.3">
      <c r="A1434" s="60" t="s">
        <v>429</v>
      </c>
      <c r="B1434" s="62" t="s">
        <v>7079</v>
      </c>
    </row>
    <row r="1435" spans="1:2" x14ac:dyDescent="0.3">
      <c r="A1435" s="60" t="s">
        <v>515</v>
      </c>
      <c r="B1435" s="62" t="s">
        <v>7080</v>
      </c>
    </row>
    <row r="1436" spans="1:2" x14ac:dyDescent="0.3">
      <c r="A1436" s="60" t="s">
        <v>519</v>
      </c>
      <c r="B1436" s="62" t="s">
        <v>7081</v>
      </c>
    </row>
    <row r="1437" spans="1:2" x14ac:dyDescent="0.3">
      <c r="A1437" s="60" t="s">
        <v>534</v>
      </c>
      <c r="B1437" s="62" t="s">
        <v>7082</v>
      </c>
    </row>
    <row r="1438" spans="1:2" ht="27.6" x14ac:dyDescent="0.3">
      <c r="A1438" s="60" t="s">
        <v>538</v>
      </c>
      <c r="B1438" s="62" t="s">
        <v>7083</v>
      </c>
    </row>
    <row r="1439" spans="1:2" x14ac:dyDescent="0.3">
      <c r="A1439" s="60" t="s">
        <v>488</v>
      </c>
      <c r="B1439" s="62" t="s">
        <v>7084</v>
      </c>
    </row>
    <row r="1440" spans="1:2" x14ac:dyDescent="0.3">
      <c r="A1440" s="60" t="s">
        <v>532</v>
      </c>
      <c r="B1440" s="62" t="s">
        <v>7085</v>
      </c>
    </row>
    <row r="1441" spans="1:2" x14ac:dyDescent="0.3">
      <c r="A1441" s="60" t="s">
        <v>536</v>
      </c>
      <c r="B1441" s="62" t="s">
        <v>7086</v>
      </c>
    </row>
    <row r="1442" spans="1:2" x14ac:dyDescent="0.3">
      <c r="A1442" s="60" t="s">
        <v>1747</v>
      </c>
      <c r="B1442" s="62" t="s">
        <v>8612</v>
      </c>
    </row>
    <row r="1443" spans="1:2" x14ac:dyDescent="0.3">
      <c r="A1443" s="787" t="s">
        <v>7087</v>
      </c>
      <c r="B1443" s="788" t="s">
        <v>7088</v>
      </c>
    </row>
    <row r="1444" spans="1:2" x14ac:dyDescent="0.3">
      <c r="A1444" s="787" t="s">
        <v>7089</v>
      </c>
      <c r="B1444" s="788" t="s">
        <v>7090</v>
      </c>
    </row>
    <row r="1445" spans="1:2" x14ac:dyDescent="0.3">
      <c r="A1445" s="787" t="s">
        <v>7091</v>
      </c>
      <c r="B1445" s="788" t="s">
        <v>7092</v>
      </c>
    </row>
    <row r="1446" spans="1:2" x14ac:dyDescent="0.3">
      <c r="A1446" s="787" t="s">
        <v>7093</v>
      </c>
      <c r="B1446" s="788" t="s">
        <v>7094</v>
      </c>
    </row>
    <row r="1447" spans="1:2" x14ac:dyDescent="0.3">
      <c r="A1447" s="787" t="s">
        <v>7095</v>
      </c>
      <c r="B1447" s="788" t="s">
        <v>7096</v>
      </c>
    </row>
    <row r="1448" spans="1:2" x14ac:dyDescent="0.3">
      <c r="A1448" s="787" t="s">
        <v>7097</v>
      </c>
      <c r="B1448" s="788" t="s">
        <v>7098</v>
      </c>
    </row>
    <row r="1449" spans="1:2" x14ac:dyDescent="0.3">
      <c r="A1449" s="787" t="s">
        <v>7099</v>
      </c>
      <c r="B1449" s="788" t="s">
        <v>7100</v>
      </c>
    </row>
    <row r="1450" spans="1:2" x14ac:dyDescent="0.3">
      <c r="A1450" s="787" t="s">
        <v>7101</v>
      </c>
      <c r="B1450" s="788" t="s">
        <v>7102</v>
      </c>
    </row>
    <row r="1451" spans="1:2" x14ac:dyDescent="0.3">
      <c r="A1451" s="787" t="s">
        <v>7103</v>
      </c>
      <c r="B1451" s="788" t="s">
        <v>7104</v>
      </c>
    </row>
    <row r="1452" spans="1:2" x14ac:dyDescent="0.3">
      <c r="A1452" s="787" t="s">
        <v>7105</v>
      </c>
      <c r="B1452" s="788" t="s">
        <v>7106</v>
      </c>
    </row>
    <row r="1453" spans="1:2" x14ac:dyDescent="0.3">
      <c r="A1453" s="787" t="s">
        <v>7107</v>
      </c>
      <c r="B1453" s="788" t="s">
        <v>7108</v>
      </c>
    </row>
    <row r="1454" spans="1:2" x14ac:dyDescent="0.3">
      <c r="A1454" s="787" t="s">
        <v>7109</v>
      </c>
      <c r="B1454" s="788" t="s">
        <v>7110</v>
      </c>
    </row>
    <row r="1455" spans="1:2" x14ac:dyDescent="0.3">
      <c r="A1455" s="787" t="s">
        <v>7111</v>
      </c>
      <c r="B1455" s="788" t="s">
        <v>7112</v>
      </c>
    </row>
    <row r="1456" spans="1:2" x14ac:dyDescent="0.3">
      <c r="A1456" s="787" t="s">
        <v>7113</v>
      </c>
      <c r="B1456" s="788" t="s">
        <v>7114</v>
      </c>
    </row>
    <row r="1457" spans="1:2" x14ac:dyDescent="0.3">
      <c r="A1457" s="787" t="s">
        <v>7115</v>
      </c>
      <c r="B1457" s="788" t="s">
        <v>7116</v>
      </c>
    </row>
    <row r="1458" spans="1:2" ht="27.6" x14ac:dyDescent="0.3">
      <c r="A1458" s="787" t="s">
        <v>7117</v>
      </c>
      <c r="B1458" s="788" t="s">
        <v>7118</v>
      </c>
    </row>
    <row r="1459" spans="1:2" x14ac:dyDescent="0.3">
      <c r="A1459" s="787" t="s">
        <v>7119</v>
      </c>
      <c r="B1459" s="788" t="s">
        <v>7120</v>
      </c>
    </row>
    <row r="1460" spans="1:2" x14ac:dyDescent="0.3">
      <c r="A1460" s="787" t="s">
        <v>7121</v>
      </c>
      <c r="B1460" s="788" t="s">
        <v>7122</v>
      </c>
    </row>
    <row r="1461" spans="1:2" x14ac:dyDescent="0.3">
      <c r="A1461" s="787" t="s">
        <v>7123</v>
      </c>
      <c r="B1461" s="788" t="s">
        <v>7124</v>
      </c>
    </row>
    <row r="1462" spans="1:2" x14ac:dyDescent="0.3">
      <c r="A1462" s="787" t="s">
        <v>7125</v>
      </c>
      <c r="B1462" s="788" t="s">
        <v>7126</v>
      </c>
    </row>
    <row r="1463" spans="1:2" x14ac:dyDescent="0.3">
      <c r="A1463" s="787" t="s">
        <v>7127</v>
      </c>
      <c r="B1463" s="788" t="s">
        <v>7128</v>
      </c>
    </row>
    <row r="1464" spans="1:2" x14ac:dyDescent="0.3">
      <c r="A1464" s="787" t="s">
        <v>7129</v>
      </c>
      <c r="B1464" s="788" t="s">
        <v>7130</v>
      </c>
    </row>
    <row r="1465" spans="1:2" x14ac:dyDescent="0.3">
      <c r="A1465" s="787" t="s">
        <v>7131</v>
      </c>
      <c r="B1465" s="788" t="s">
        <v>7132</v>
      </c>
    </row>
    <row r="1466" spans="1:2" x14ac:dyDescent="0.3">
      <c r="A1466" s="787" t="s">
        <v>7133</v>
      </c>
      <c r="B1466" s="788" t="s">
        <v>7134</v>
      </c>
    </row>
    <row r="1467" spans="1:2" ht="27.6" x14ac:dyDescent="0.3">
      <c r="A1467" s="787" t="s">
        <v>7135</v>
      </c>
      <c r="B1467" s="788" t="s">
        <v>7136</v>
      </c>
    </row>
    <row r="1468" spans="1:2" x14ac:dyDescent="0.3">
      <c r="A1468" s="787" t="s">
        <v>7137</v>
      </c>
      <c r="B1468" s="788" t="s">
        <v>7138</v>
      </c>
    </row>
    <row r="1469" spans="1:2" x14ac:dyDescent="0.3">
      <c r="A1469" s="787" t="s">
        <v>7139</v>
      </c>
      <c r="B1469" s="788" t="s">
        <v>7140</v>
      </c>
    </row>
    <row r="1470" spans="1:2" x14ac:dyDescent="0.3">
      <c r="A1470" s="787" t="s">
        <v>7141</v>
      </c>
      <c r="B1470" s="788" t="s">
        <v>7142</v>
      </c>
    </row>
    <row r="1471" spans="1:2" x14ac:dyDescent="0.3">
      <c r="A1471" s="787" t="s">
        <v>7143</v>
      </c>
      <c r="B1471" s="788" t="s">
        <v>7144</v>
      </c>
    </row>
    <row r="1472" spans="1:2" x14ac:dyDescent="0.3">
      <c r="A1472" s="787" t="s">
        <v>7145</v>
      </c>
      <c r="B1472" s="788" t="s">
        <v>7146</v>
      </c>
    </row>
    <row r="1473" spans="1:2" x14ac:dyDescent="0.3">
      <c r="A1473" s="787" t="s">
        <v>7147</v>
      </c>
      <c r="B1473" s="788" t="s">
        <v>7148</v>
      </c>
    </row>
    <row r="1474" spans="1:2" x14ac:dyDescent="0.3">
      <c r="A1474" s="787" t="s">
        <v>7149</v>
      </c>
      <c r="B1474" s="788" t="s">
        <v>7150</v>
      </c>
    </row>
    <row r="1475" spans="1:2" x14ac:dyDescent="0.3">
      <c r="A1475" s="787" t="s">
        <v>7151</v>
      </c>
      <c r="B1475" s="788" t="s">
        <v>7152</v>
      </c>
    </row>
    <row r="1476" spans="1:2" x14ac:dyDescent="0.3">
      <c r="A1476" s="787" t="s">
        <v>7153</v>
      </c>
      <c r="B1476" s="788" t="s">
        <v>7154</v>
      </c>
    </row>
    <row r="1477" spans="1:2" x14ac:dyDescent="0.3">
      <c r="A1477" s="787" t="s">
        <v>7155</v>
      </c>
      <c r="B1477" s="788" t="s">
        <v>7156</v>
      </c>
    </row>
    <row r="1478" spans="1:2" x14ac:dyDescent="0.3">
      <c r="A1478" s="787" t="s">
        <v>7157</v>
      </c>
      <c r="B1478" s="788" t="s">
        <v>7158</v>
      </c>
    </row>
    <row r="1479" spans="1:2" x14ac:dyDescent="0.3">
      <c r="A1479" s="787" t="s">
        <v>7159</v>
      </c>
      <c r="B1479" s="788" t="s">
        <v>7160</v>
      </c>
    </row>
    <row r="1480" spans="1:2" x14ac:dyDescent="0.3">
      <c r="A1480" s="787" t="s">
        <v>7161</v>
      </c>
      <c r="B1480" s="788" t="s">
        <v>7162</v>
      </c>
    </row>
    <row r="1481" spans="1:2" x14ac:dyDescent="0.3">
      <c r="A1481" s="787" t="s">
        <v>7163</v>
      </c>
      <c r="B1481" s="788" t="s">
        <v>7164</v>
      </c>
    </row>
    <row r="1482" spans="1:2" x14ac:dyDescent="0.3">
      <c r="A1482" s="787" t="s">
        <v>7165</v>
      </c>
      <c r="B1482" s="788" t="s">
        <v>7166</v>
      </c>
    </row>
    <row r="1483" spans="1:2" x14ac:dyDescent="0.3">
      <c r="A1483" s="787" t="s">
        <v>7167</v>
      </c>
      <c r="B1483" s="788" t="s">
        <v>7168</v>
      </c>
    </row>
    <row r="1484" spans="1:2" x14ac:dyDescent="0.3">
      <c r="A1484" s="787" t="s">
        <v>7169</v>
      </c>
      <c r="B1484" s="788" t="s">
        <v>7170</v>
      </c>
    </row>
    <row r="1485" spans="1:2" x14ac:dyDescent="0.3">
      <c r="A1485" s="787" t="s">
        <v>7171</v>
      </c>
      <c r="B1485" s="788" t="s">
        <v>7172</v>
      </c>
    </row>
    <row r="1486" spans="1:2" x14ac:dyDescent="0.3">
      <c r="A1486" s="787" t="s">
        <v>7173</v>
      </c>
      <c r="B1486" s="788" t="s">
        <v>7174</v>
      </c>
    </row>
    <row r="1487" spans="1:2" x14ac:dyDescent="0.3">
      <c r="A1487" s="787" t="s">
        <v>7175</v>
      </c>
      <c r="B1487" s="788" t="s">
        <v>7176</v>
      </c>
    </row>
    <row r="1488" spans="1:2" x14ac:dyDescent="0.3">
      <c r="A1488" s="787" t="s">
        <v>7177</v>
      </c>
      <c r="B1488" s="788" t="s">
        <v>7178</v>
      </c>
    </row>
    <row r="1489" spans="1:2" x14ac:dyDescent="0.3">
      <c r="A1489" s="787" t="s">
        <v>7179</v>
      </c>
      <c r="B1489" s="788" t="s">
        <v>7180</v>
      </c>
    </row>
    <row r="1490" spans="1:2" x14ac:dyDescent="0.3">
      <c r="A1490" s="787" t="s">
        <v>7181</v>
      </c>
      <c r="B1490" s="788" t="s">
        <v>7182</v>
      </c>
    </row>
    <row r="1491" spans="1:2" x14ac:dyDescent="0.3">
      <c r="A1491" s="787" t="s">
        <v>7183</v>
      </c>
      <c r="B1491" s="788" t="s">
        <v>7184</v>
      </c>
    </row>
    <row r="1492" spans="1:2" x14ac:dyDescent="0.3">
      <c r="A1492" s="787" t="s">
        <v>7185</v>
      </c>
      <c r="B1492" s="788" t="s">
        <v>7186</v>
      </c>
    </row>
    <row r="1493" spans="1:2" x14ac:dyDescent="0.3">
      <c r="A1493" s="787" t="s">
        <v>7187</v>
      </c>
      <c r="B1493" s="788" t="s">
        <v>7188</v>
      </c>
    </row>
    <row r="1494" spans="1:2" x14ac:dyDescent="0.3">
      <c r="A1494" s="787" t="s">
        <v>7189</v>
      </c>
      <c r="B1494" s="788" t="s">
        <v>7190</v>
      </c>
    </row>
    <row r="1495" spans="1:2" x14ac:dyDescent="0.3">
      <c r="A1495" s="787" t="s">
        <v>7191</v>
      </c>
      <c r="B1495" s="788" t="s">
        <v>7192</v>
      </c>
    </row>
    <row r="1496" spans="1:2" x14ac:dyDescent="0.3">
      <c r="A1496" s="787" t="s">
        <v>7193</v>
      </c>
      <c r="B1496" s="788" t="s">
        <v>7194</v>
      </c>
    </row>
    <row r="1497" spans="1:2" x14ac:dyDescent="0.3">
      <c r="A1497" s="787" t="s">
        <v>7195</v>
      </c>
      <c r="B1497" s="788" t="s">
        <v>7196</v>
      </c>
    </row>
    <row r="1498" spans="1:2" x14ac:dyDescent="0.3">
      <c r="A1498" s="787" t="s">
        <v>7197</v>
      </c>
      <c r="B1498" s="788" t="s">
        <v>7198</v>
      </c>
    </row>
    <row r="1499" spans="1:2" x14ac:dyDescent="0.3">
      <c r="A1499" s="787" t="s">
        <v>7199</v>
      </c>
      <c r="B1499" s="788" t="s">
        <v>7200</v>
      </c>
    </row>
    <row r="1500" spans="1:2" x14ac:dyDescent="0.3">
      <c r="A1500" s="787" t="s">
        <v>7201</v>
      </c>
      <c r="B1500" s="788" t="s">
        <v>7202</v>
      </c>
    </row>
    <row r="1501" spans="1:2" x14ac:dyDescent="0.3">
      <c r="A1501" s="787" t="s">
        <v>7203</v>
      </c>
      <c r="B1501" s="788" t="s">
        <v>7204</v>
      </c>
    </row>
    <row r="1502" spans="1:2" x14ac:dyDescent="0.3">
      <c r="A1502" s="787" t="s">
        <v>7205</v>
      </c>
      <c r="B1502" s="788" t="s">
        <v>7206</v>
      </c>
    </row>
    <row r="1503" spans="1:2" x14ac:dyDescent="0.3">
      <c r="A1503" s="787" t="s">
        <v>7207</v>
      </c>
      <c r="B1503" s="788" t="s">
        <v>7208</v>
      </c>
    </row>
    <row r="1504" spans="1:2" ht="27.6" x14ac:dyDescent="0.3">
      <c r="A1504" s="787" t="s">
        <v>7209</v>
      </c>
      <c r="B1504" s="788" t="s">
        <v>8640</v>
      </c>
    </row>
    <row r="1505" spans="1:2" x14ac:dyDescent="0.3">
      <c r="A1505" s="787" t="s">
        <v>7210</v>
      </c>
      <c r="B1505" s="788" t="s">
        <v>7211</v>
      </c>
    </row>
    <row r="1506" spans="1:2" ht="27.6" x14ac:dyDescent="0.3">
      <c r="A1506" s="787" t="s">
        <v>7212</v>
      </c>
      <c r="B1506" s="788" t="s">
        <v>7213</v>
      </c>
    </row>
    <row r="1507" spans="1:2" ht="27.6" x14ac:dyDescent="0.3">
      <c r="A1507" s="787" t="s">
        <v>7214</v>
      </c>
      <c r="B1507" s="788" t="s">
        <v>8641</v>
      </c>
    </row>
    <row r="1508" spans="1:2" x14ac:dyDescent="0.3">
      <c r="A1508" s="787" t="s">
        <v>7215</v>
      </c>
      <c r="B1508" s="788" t="s">
        <v>7216</v>
      </c>
    </row>
    <row r="1509" spans="1:2" x14ac:dyDescent="0.3">
      <c r="A1509" s="787" t="s">
        <v>7217</v>
      </c>
      <c r="B1509" s="788" t="s">
        <v>7218</v>
      </c>
    </row>
    <row r="1510" spans="1:2" x14ac:dyDescent="0.3">
      <c r="A1510" s="787" t="s">
        <v>7219</v>
      </c>
      <c r="B1510" s="788" t="s">
        <v>7220</v>
      </c>
    </row>
    <row r="1511" spans="1:2" x14ac:dyDescent="0.3">
      <c r="A1511" s="787" t="s">
        <v>7221</v>
      </c>
      <c r="B1511" s="788" t="s">
        <v>7222</v>
      </c>
    </row>
    <row r="1512" spans="1:2" x14ac:dyDescent="0.3">
      <c r="A1512" s="787" t="s">
        <v>7223</v>
      </c>
      <c r="B1512" s="788" t="s">
        <v>7224</v>
      </c>
    </row>
    <row r="1513" spans="1:2" x14ac:dyDescent="0.3">
      <c r="A1513" s="787" t="s">
        <v>7225</v>
      </c>
      <c r="B1513" s="788" t="s">
        <v>7226</v>
      </c>
    </row>
    <row r="1514" spans="1:2" x14ac:dyDescent="0.3">
      <c r="A1514" s="787" t="s">
        <v>7227</v>
      </c>
      <c r="B1514" s="788" t="s">
        <v>7228</v>
      </c>
    </row>
    <row r="1515" spans="1:2" x14ac:dyDescent="0.3">
      <c r="A1515" s="787" t="s">
        <v>7229</v>
      </c>
      <c r="B1515" s="788" t="s">
        <v>7230</v>
      </c>
    </row>
    <row r="1516" spans="1:2" x14ac:dyDescent="0.3">
      <c r="A1516" s="787" t="s">
        <v>7231</v>
      </c>
      <c r="B1516" s="788" t="s">
        <v>7232</v>
      </c>
    </row>
    <row r="1517" spans="1:2" x14ac:dyDescent="0.3">
      <c r="A1517" s="787" t="s">
        <v>7233</v>
      </c>
      <c r="B1517" s="788" t="s">
        <v>7234</v>
      </c>
    </row>
    <row r="1518" spans="1:2" x14ac:dyDescent="0.3">
      <c r="A1518" s="787" t="s">
        <v>7235</v>
      </c>
      <c r="B1518" s="788" t="s">
        <v>8642</v>
      </c>
    </row>
    <row r="1519" spans="1:2" x14ac:dyDescent="0.3">
      <c r="A1519" s="787" t="s">
        <v>7236</v>
      </c>
      <c r="B1519" s="788" t="s">
        <v>8643</v>
      </c>
    </row>
    <row r="1520" spans="1:2" x14ac:dyDescent="0.3">
      <c r="A1520" s="787" t="s">
        <v>7237</v>
      </c>
      <c r="B1520" s="788" t="s">
        <v>7238</v>
      </c>
    </row>
    <row r="1521" spans="1:2" x14ac:dyDescent="0.3">
      <c r="A1521" s="787" t="s">
        <v>7239</v>
      </c>
      <c r="B1521" s="788" t="s">
        <v>7240</v>
      </c>
    </row>
    <row r="1522" spans="1:2" x14ac:dyDescent="0.3">
      <c r="A1522" s="787" t="s">
        <v>7241</v>
      </c>
      <c r="B1522" s="788" t="s">
        <v>7242</v>
      </c>
    </row>
    <row r="1523" spans="1:2" x14ac:dyDescent="0.3">
      <c r="A1523" s="787" t="s">
        <v>7243</v>
      </c>
      <c r="B1523" s="788" t="s">
        <v>7244</v>
      </c>
    </row>
    <row r="1524" spans="1:2" x14ac:dyDescent="0.3">
      <c r="A1524" s="787" t="s">
        <v>7245</v>
      </c>
      <c r="B1524" s="788" t="s">
        <v>7246</v>
      </c>
    </row>
    <row r="1525" spans="1:2" x14ac:dyDescent="0.3">
      <c r="A1525" s="787" t="s">
        <v>7247</v>
      </c>
      <c r="B1525" s="788" t="s">
        <v>7248</v>
      </c>
    </row>
    <row r="1526" spans="1:2" x14ac:dyDescent="0.3">
      <c r="A1526" s="787" t="s">
        <v>7249</v>
      </c>
      <c r="B1526" s="788" t="s">
        <v>7250</v>
      </c>
    </row>
    <row r="1527" spans="1:2" ht="27.6" x14ac:dyDescent="0.3">
      <c r="A1527" s="787" t="s">
        <v>7251</v>
      </c>
      <c r="B1527" s="788" t="s">
        <v>7252</v>
      </c>
    </row>
    <row r="1528" spans="1:2" x14ac:dyDescent="0.3">
      <c r="A1528" s="787" t="s">
        <v>7253</v>
      </c>
      <c r="B1528" s="788" t="s">
        <v>7254</v>
      </c>
    </row>
    <row r="1529" spans="1:2" x14ac:dyDescent="0.3">
      <c r="A1529" s="787" t="s">
        <v>7255</v>
      </c>
      <c r="B1529" s="788" t="s">
        <v>8644</v>
      </c>
    </row>
    <row r="1530" spans="1:2" ht="27.6" x14ac:dyDescent="0.3">
      <c r="A1530" s="787" t="s">
        <v>7256</v>
      </c>
      <c r="B1530" s="788" t="s">
        <v>8645</v>
      </c>
    </row>
    <row r="1531" spans="1:2" ht="27.6" x14ac:dyDescent="0.3">
      <c r="A1531" s="787" t="s">
        <v>7257</v>
      </c>
      <c r="B1531" s="788" t="s">
        <v>8646</v>
      </c>
    </row>
    <row r="1532" spans="1:2" x14ac:dyDescent="0.3">
      <c r="A1532" s="787" t="s">
        <v>7258</v>
      </c>
      <c r="B1532" s="788" t="s">
        <v>7259</v>
      </c>
    </row>
    <row r="1533" spans="1:2" x14ac:dyDescent="0.3">
      <c r="A1533" s="787" t="s">
        <v>7260</v>
      </c>
      <c r="B1533" s="788" t="s">
        <v>7261</v>
      </c>
    </row>
    <row r="1534" spans="1:2" x14ac:dyDescent="0.3">
      <c r="A1534" s="787" t="s">
        <v>7262</v>
      </c>
      <c r="B1534" s="788" t="s">
        <v>8647</v>
      </c>
    </row>
    <row r="1535" spans="1:2" x14ac:dyDescent="0.3">
      <c r="A1535" s="787" t="s">
        <v>7263</v>
      </c>
      <c r="B1535" s="788" t="s">
        <v>7264</v>
      </c>
    </row>
    <row r="1536" spans="1:2" ht="27.6" x14ac:dyDescent="0.3">
      <c r="A1536" s="787" t="s">
        <v>7265</v>
      </c>
      <c r="B1536" s="788" t="s">
        <v>7266</v>
      </c>
    </row>
    <row r="1537" spans="1:2" x14ac:dyDescent="0.3">
      <c r="A1537" s="787" t="s">
        <v>7267</v>
      </c>
      <c r="B1537" s="788" t="s">
        <v>7268</v>
      </c>
    </row>
    <row r="1538" spans="1:2" x14ac:dyDescent="0.3">
      <c r="A1538" s="787" t="s">
        <v>7269</v>
      </c>
      <c r="B1538" s="788" t="s">
        <v>7270</v>
      </c>
    </row>
    <row r="1539" spans="1:2" x14ac:dyDescent="0.3">
      <c r="A1539" s="787" t="s">
        <v>7271</v>
      </c>
      <c r="B1539" s="788" t="s">
        <v>8648</v>
      </c>
    </row>
    <row r="1540" spans="1:2" x14ac:dyDescent="0.3">
      <c r="A1540" s="787" t="s">
        <v>7272</v>
      </c>
      <c r="B1540" s="788" t="s">
        <v>8649</v>
      </c>
    </row>
    <row r="1541" spans="1:2" x14ac:dyDescent="0.3">
      <c r="A1541" s="787" t="s">
        <v>7273</v>
      </c>
      <c r="B1541" s="788" t="s">
        <v>7274</v>
      </c>
    </row>
    <row r="1542" spans="1:2" x14ac:dyDescent="0.3">
      <c r="A1542" s="787" t="s">
        <v>7275</v>
      </c>
      <c r="B1542" s="788" t="s">
        <v>7276</v>
      </c>
    </row>
    <row r="1543" spans="1:2" x14ac:dyDescent="0.3">
      <c r="A1543" s="787" t="s">
        <v>7277</v>
      </c>
      <c r="B1543" s="788" t="s">
        <v>7278</v>
      </c>
    </row>
    <row r="1544" spans="1:2" x14ac:dyDescent="0.3">
      <c r="A1544" s="787" t="s">
        <v>7279</v>
      </c>
      <c r="B1544" s="788" t="s">
        <v>7280</v>
      </c>
    </row>
    <row r="1545" spans="1:2" x14ac:dyDescent="0.3">
      <c r="A1545" s="787" t="s">
        <v>7281</v>
      </c>
      <c r="B1545" s="788" t="s">
        <v>7282</v>
      </c>
    </row>
    <row r="1546" spans="1:2" ht="27.6" x14ac:dyDescent="0.3">
      <c r="A1546" s="787" t="s">
        <v>7283</v>
      </c>
      <c r="B1546" s="788" t="s">
        <v>7284</v>
      </c>
    </row>
    <row r="1547" spans="1:2" x14ac:dyDescent="0.3">
      <c r="A1547" s="787" t="s">
        <v>7285</v>
      </c>
      <c r="B1547" s="788" t="s">
        <v>7286</v>
      </c>
    </row>
    <row r="1548" spans="1:2" x14ac:dyDescent="0.3">
      <c r="A1548" s="787" t="s">
        <v>7287</v>
      </c>
      <c r="B1548" s="788" t="s">
        <v>7288</v>
      </c>
    </row>
    <row r="1549" spans="1:2" x14ac:dyDescent="0.3">
      <c r="A1549" s="787" t="s">
        <v>7289</v>
      </c>
      <c r="B1549" s="788" t="s">
        <v>7290</v>
      </c>
    </row>
    <row r="1550" spans="1:2" x14ac:dyDescent="0.3">
      <c r="A1550" s="787" t="s">
        <v>7291</v>
      </c>
      <c r="B1550" s="788" t="s">
        <v>7292</v>
      </c>
    </row>
    <row r="1551" spans="1:2" x14ac:dyDescent="0.3">
      <c r="A1551" s="787" t="s">
        <v>7293</v>
      </c>
      <c r="B1551" s="788" t="s">
        <v>7294</v>
      </c>
    </row>
    <row r="1552" spans="1:2" x14ac:dyDescent="0.3">
      <c r="A1552" s="787" t="s">
        <v>7295</v>
      </c>
      <c r="B1552" s="788" t="s">
        <v>7296</v>
      </c>
    </row>
    <row r="1553" spans="1:2" x14ac:dyDescent="0.3">
      <c r="A1553" s="787" t="s">
        <v>7297</v>
      </c>
      <c r="B1553" s="788" t="s">
        <v>7298</v>
      </c>
    </row>
    <row r="1554" spans="1:2" x14ac:dyDescent="0.3">
      <c r="A1554" s="787" t="s">
        <v>7299</v>
      </c>
      <c r="B1554" s="788" t="s">
        <v>7300</v>
      </c>
    </row>
    <row r="1555" spans="1:2" x14ac:dyDescent="0.3">
      <c r="A1555" s="787" t="s">
        <v>7301</v>
      </c>
      <c r="B1555" s="788" t="s">
        <v>7302</v>
      </c>
    </row>
    <row r="1556" spans="1:2" x14ac:dyDescent="0.3">
      <c r="A1556" s="787" t="s">
        <v>7303</v>
      </c>
      <c r="B1556" s="788" t="s">
        <v>7304</v>
      </c>
    </row>
    <row r="1557" spans="1:2" x14ac:dyDescent="0.3">
      <c r="A1557" s="787" t="s">
        <v>7305</v>
      </c>
      <c r="B1557" s="788" t="s">
        <v>7306</v>
      </c>
    </row>
    <row r="1558" spans="1:2" x14ac:dyDescent="0.3">
      <c r="A1558" s="787" t="s">
        <v>7307</v>
      </c>
      <c r="B1558" s="788" t="s">
        <v>6606</v>
      </c>
    </row>
    <row r="1559" spans="1:2" x14ac:dyDescent="0.3">
      <c r="A1559" s="787" t="s">
        <v>7308</v>
      </c>
      <c r="B1559" s="788" t="s">
        <v>7309</v>
      </c>
    </row>
    <row r="1560" spans="1:2" x14ac:dyDescent="0.3">
      <c r="A1560" s="787" t="s">
        <v>7310</v>
      </c>
      <c r="B1560" s="788" t="s">
        <v>7311</v>
      </c>
    </row>
    <row r="1561" spans="1:2" x14ac:dyDescent="0.3">
      <c r="A1561" s="787" t="s">
        <v>7312</v>
      </c>
      <c r="B1561" s="788" t="s">
        <v>7313</v>
      </c>
    </row>
    <row r="1562" spans="1:2" x14ac:dyDescent="0.3">
      <c r="A1562" s="787" t="s">
        <v>7314</v>
      </c>
      <c r="B1562" s="788" t="s">
        <v>7315</v>
      </c>
    </row>
    <row r="1563" spans="1:2" ht="27.6" x14ac:dyDescent="0.3">
      <c r="A1563" s="787" t="s">
        <v>7316</v>
      </c>
      <c r="B1563" s="788" t="s">
        <v>7317</v>
      </c>
    </row>
    <row r="1564" spans="1:2" x14ac:dyDescent="0.3">
      <c r="A1564" s="787" t="s">
        <v>7318</v>
      </c>
      <c r="B1564" s="788" t="s">
        <v>7319</v>
      </c>
    </row>
    <row r="1565" spans="1:2" x14ac:dyDescent="0.3">
      <c r="A1565" s="787" t="s">
        <v>7320</v>
      </c>
      <c r="B1565" s="788" t="s">
        <v>7321</v>
      </c>
    </row>
    <row r="1566" spans="1:2" x14ac:dyDescent="0.3">
      <c r="A1566" s="787" t="s">
        <v>7322</v>
      </c>
      <c r="B1566" s="788" t="s">
        <v>7323</v>
      </c>
    </row>
    <row r="1567" spans="1:2" x14ac:dyDescent="0.3">
      <c r="A1567" s="787" t="s">
        <v>7324</v>
      </c>
      <c r="B1567" s="788" t="s">
        <v>7325</v>
      </c>
    </row>
    <row r="1568" spans="1:2" x14ac:dyDescent="0.3">
      <c r="A1568" s="787" t="s">
        <v>7326</v>
      </c>
      <c r="B1568" s="788" t="s">
        <v>7327</v>
      </c>
    </row>
    <row r="1569" spans="1:2" x14ac:dyDescent="0.3">
      <c r="A1569" s="787" t="s">
        <v>7328</v>
      </c>
      <c r="B1569" s="788" t="s">
        <v>7329</v>
      </c>
    </row>
    <row r="1570" spans="1:2" x14ac:dyDescent="0.3">
      <c r="A1570" s="787" t="s">
        <v>7330</v>
      </c>
      <c r="B1570" s="788" t="s">
        <v>7331</v>
      </c>
    </row>
    <row r="1571" spans="1:2" x14ac:dyDescent="0.3">
      <c r="A1571" s="787" t="s">
        <v>7332</v>
      </c>
      <c r="B1571" s="788" t="s">
        <v>7333</v>
      </c>
    </row>
    <row r="1572" spans="1:2" x14ac:dyDescent="0.3">
      <c r="A1572" s="787" t="s">
        <v>7334</v>
      </c>
      <c r="B1572" s="788" t="s">
        <v>7335</v>
      </c>
    </row>
    <row r="1573" spans="1:2" x14ac:dyDescent="0.3">
      <c r="A1573" s="60" t="s">
        <v>2340</v>
      </c>
      <c r="B1573" s="62" t="s">
        <v>7336</v>
      </c>
    </row>
    <row r="1574" spans="1:2" x14ac:dyDescent="0.3">
      <c r="A1574" s="60" t="s">
        <v>1603</v>
      </c>
      <c r="B1574" s="62" t="s">
        <v>7337</v>
      </c>
    </row>
    <row r="1575" spans="1:2" x14ac:dyDescent="0.3">
      <c r="A1575" s="789" t="s">
        <v>8107</v>
      </c>
      <c r="B1575" s="703" t="s">
        <v>7701</v>
      </c>
    </row>
    <row r="1576" spans="1:2" x14ac:dyDescent="0.3">
      <c r="A1576" s="789" t="s">
        <v>8278</v>
      </c>
      <c r="B1576" s="703" t="s">
        <v>8317</v>
      </c>
    </row>
    <row r="1577" spans="1:2" x14ac:dyDescent="0.3">
      <c r="A1577" s="789" t="s">
        <v>8280</v>
      </c>
      <c r="B1577" s="703" t="s">
        <v>8319</v>
      </c>
    </row>
    <row r="1578" spans="1:2" x14ac:dyDescent="0.3">
      <c r="A1578" s="789" t="s">
        <v>8285</v>
      </c>
      <c r="B1578" s="703" t="s">
        <v>8322</v>
      </c>
    </row>
    <row r="1579" spans="1:2" x14ac:dyDescent="0.3">
      <c r="A1579" s="789" t="s">
        <v>8292</v>
      </c>
      <c r="B1579" s="703" t="s">
        <v>8326</v>
      </c>
    </row>
    <row r="1580" spans="1:2" x14ac:dyDescent="0.3">
      <c r="A1580" s="789" t="s">
        <v>8283</v>
      </c>
      <c r="B1580" s="703" t="s">
        <v>8321</v>
      </c>
    </row>
    <row r="1581" spans="1:2" x14ac:dyDescent="0.3">
      <c r="A1581" s="789" t="s">
        <v>8288</v>
      </c>
      <c r="B1581" s="703" t="s">
        <v>8324</v>
      </c>
    </row>
    <row r="1582" spans="1:2" x14ac:dyDescent="0.3">
      <c r="A1582" s="789" t="s">
        <v>8304</v>
      </c>
      <c r="B1582" s="703" t="s">
        <v>8359</v>
      </c>
    </row>
    <row r="1583" spans="1:2" x14ac:dyDescent="0.3">
      <c r="A1583" s="789" t="s">
        <v>8267</v>
      </c>
      <c r="B1583" s="703" t="s">
        <v>7619</v>
      </c>
    </row>
    <row r="1584" spans="1:2" x14ac:dyDescent="0.3">
      <c r="A1584" s="789" t="s">
        <v>8360</v>
      </c>
      <c r="B1584" s="703" t="s">
        <v>8361</v>
      </c>
    </row>
    <row r="1585" spans="1:2" x14ac:dyDescent="0.3">
      <c r="A1585" s="789" t="s">
        <v>8341</v>
      </c>
      <c r="B1585" s="703" t="s">
        <v>8362</v>
      </c>
    </row>
    <row r="1586" spans="1:2" x14ac:dyDescent="0.3">
      <c r="A1586" s="789" t="s">
        <v>8331</v>
      </c>
      <c r="B1586" s="703" t="s">
        <v>8363</v>
      </c>
    </row>
    <row r="1587" spans="1:2" x14ac:dyDescent="0.3">
      <c r="A1587" s="789" t="s">
        <v>8343</v>
      </c>
      <c r="B1587" s="703" t="s">
        <v>6824</v>
      </c>
    </row>
    <row r="1588" spans="1:2" x14ac:dyDescent="0.3">
      <c r="A1588" s="789" t="s">
        <v>8344</v>
      </c>
      <c r="B1588" s="703" t="s">
        <v>7057</v>
      </c>
    </row>
    <row r="1589" spans="1:2" x14ac:dyDescent="0.3">
      <c r="A1589" s="789" t="s">
        <v>8345</v>
      </c>
      <c r="B1589" s="703" t="s">
        <v>6772</v>
      </c>
    </row>
    <row r="1590" spans="1:2" x14ac:dyDescent="0.3">
      <c r="A1590" s="789" t="s">
        <v>8346</v>
      </c>
      <c r="B1590" s="703" t="s">
        <v>8622</v>
      </c>
    </row>
    <row r="1591" spans="1:2" x14ac:dyDescent="0.3">
      <c r="A1591" s="789" t="s">
        <v>8347</v>
      </c>
      <c r="B1591" s="703" t="s">
        <v>8623</v>
      </c>
    </row>
    <row r="1592" spans="1:2" x14ac:dyDescent="0.3">
      <c r="A1592" s="789" t="s">
        <v>8348</v>
      </c>
      <c r="B1592" s="703" t="s">
        <v>6830</v>
      </c>
    </row>
    <row r="1593" spans="1:2" x14ac:dyDescent="0.3">
      <c r="A1593" s="789" t="s">
        <v>8349</v>
      </c>
      <c r="B1593" s="703" t="s">
        <v>7047</v>
      </c>
    </row>
    <row r="1594" spans="1:2" x14ac:dyDescent="0.3">
      <c r="A1594" s="789" t="s">
        <v>8561</v>
      </c>
      <c r="B1594" s="703" t="s">
        <v>8562</v>
      </c>
    </row>
    <row r="1595" spans="1:2" x14ac:dyDescent="0.3">
      <c r="A1595" s="790" t="s">
        <v>8661</v>
      </c>
      <c r="B1595" s="703" t="s">
        <v>8473</v>
      </c>
    </row>
    <row r="1596" spans="1:2" x14ac:dyDescent="0.3">
      <c r="A1596" s="790" t="s">
        <v>8662</v>
      </c>
      <c r="B1596" s="703" t="s">
        <v>8475</v>
      </c>
    </row>
    <row r="1597" spans="1:2" x14ac:dyDescent="0.3">
      <c r="A1597" s="790" t="s">
        <v>8663</v>
      </c>
      <c r="B1597" s="703" t="s">
        <v>8477</v>
      </c>
    </row>
    <row r="1598" spans="1:2" x14ac:dyDescent="0.3">
      <c r="A1598" s="790" t="s">
        <v>8664</v>
      </c>
      <c r="B1598" s="703" t="s">
        <v>8479</v>
      </c>
    </row>
    <row r="1599" spans="1:2" x14ac:dyDescent="0.3">
      <c r="A1599" s="790" t="s">
        <v>8665</v>
      </c>
      <c r="B1599" s="703" t="s">
        <v>8489</v>
      </c>
    </row>
    <row r="1600" spans="1:2" x14ac:dyDescent="0.3">
      <c r="A1600" s="790" t="s">
        <v>8666</v>
      </c>
      <c r="B1600" s="703" t="s">
        <v>8493</v>
      </c>
    </row>
    <row r="1601" spans="1:2" x14ac:dyDescent="0.3">
      <c r="A1601" s="790" t="s">
        <v>8667</v>
      </c>
      <c r="B1601" s="703" t="s">
        <v>8495</v>
      </c>
    </row>
    <row r="1602" spans="1:2" x14ac:dyDescent="0.3">
      <c r="A1602" s="790" t="s">
        <v>8668</v>
      </c>
      <c r="B1602" s="703" t="s">
        <v>8654</v>
      </c>
    </row>
    <row r="1603" spans="1:2" x14ac:dyDescent="0.3">
      <c r="A1603" s="790" t="s">
        <v>8669</v>
      </c>
      <c r="B1603" s="703" t="s">
        <v>8503</v>
      </c>
    </row>
    <row r="1604" spans="1:2" x14ac:dyDescent="0.3">
      <c r="A1604" s="790" t="s">
        <v>8670</v>
      </c>
      <c r="B1604" s="703" t="s">
        <v>8505</v>
      </c>
    </row>
    <row r="1605" spans="1:2" x14ac:dyDescent="0.3">
      <c r="A1605" s="790" t="s">
        <v>8671</v>
      </c>
      <c r="B1605" s="703" t="s">
        <v>8506</v>
      </c>
    </row>
    <row r="1606" spans="1:2" x14ac:dyDescent="0.3">
      <c r="A1606" s="790" t="s">
        <v>8672</v>
      </c>
      <c r="B1606" s="703" t="s">
        <v>8510</v>
      </c>
    </row>
    <row r="1607" spans="1:2" x14ac:dyDescent="0.3">
      <c r="A1607" s="790" t="s">
        <v>8673</v>
      </c>
      <c r="B1607" s="703" t="s">
        <v>8512</v>
      </c>
    </row>
    <row r="1608" spans="1:2" x14ac:dyDescent="0.3">
      <c r="A1608" s="790" t="s">
        <v>8674</v>
      </c>
      <c r="B1608" s="703" t="s">
        <v>8514</v>
      </c>
    </row>
    <row r="1609" spans="1:2" x14ac:dyDescent="0.3">
      <c r="A1609" s="790" t="s">
        <v>8675</v>
      </c>
      <c r="B1609" s="703" t="s">
        <v>8516</v>
      </c>
    </row>
    <row r="1610" spans="1:2" x14ac:dyDescent="0.3">
      <c r="A1610" s="790" t="s">
        <v>8676</v>
      </c>
      <c r="B1610" s="703" t="s">
        <v>8518</v>
      </c>
    </row>
    <row r="1611" spans="1:2" x14ac:dyDescent="0.3">
      <c r="A1611" s="790" t="s">
        <v>8677</v>
      </c>
      <c r="B1611" s="703" t="s">
        <v>8624</v>
      </c>
    </row>
    <row r="1612" spans="1:2" x14ac:dyDescent="0.3">
      <c r="A1612" s="790" t="s">
        <v>8678</v>
      </c>
      <c r="B1612" s="703" t="s">
        <v>8655</v>
      </c>
    </row>
    <row r="1613" spans="1:2" x14ac:dyDescent="0.3">
      <c r="A1613" s="790" t="s">
        <v>8679</v>
      </c>
      <c r="B1613" s="703" t="s">
        <v>8527</v>
      </c>
    </row>
    <row r="1614" spans="1:2" x14ac:dyDescent="0.3">
      <c r="A1614" s="113" t="s">
        <v>8563</v>
      </c>
      <c r="B1614" s="62" t="s">
        <v>8564</v>
      </c>
    </row>
    <row r="1615" spans="1:2" x14ac:dyDescent="0.3">
      <c r="A1615" s="113" t="s">
        <v>9742</v>
      </c>
      <c r="B1615" s="62" t="s">
        <v>9753</v>
      </c>
    </row>
    <row r="1616" spans="1:2" x14ac:dyDescent="0.3">
      <c r="A1616" s="113" t="s">
        <v>8565</v>
      </c>
      <c r="B1616" s="62" t="s">
        <v>8566</v>
      </c>
    </row>
    <row r="1617" spans="1:2" x14ac:dyDescent="0.3">
      <c r="A1617" s="60" t="s">
        <v>8567</v>
      </c>
      <c r="B1617" s="62" t="s">
        <v>8568</v>
      </c>
    </row>
    <row r="1618" spans="1:2" x14ac:dyDescent="0.3">
      <c r="A1618" s="60" t="s">
        <v>8569</v>
      </c>
      <c r="B1618" s="62" t="s">
        <v>8615</v>
      </c>
    </row>
    <row r="1619" spans="1:2" x14ac:dyDescent="0.3">
      <c r="A1619" s="60" t="s">
        <v>8570</v>
      </c>
      <c r="B1619" s="62" t="s">
        <v>8571</v>
      </c>
    </row>
    <row r="1620" spans="1:2" x14ac:dyDescent="0.3">
      <c r="A1620" s="60" t="s">
        <v>8572</v>
      </c>
      <c r="B1620" s="62" t="s">
        <v>8616</v>
      </c>
    </row>
    <row r="1621" spans="1:2" x14ac:dyDescent="0.3">
      <c r="A1621" s="113" t="s">
        <v>9745</v>
      </c>
      <c r="B1621" s="62" t="s">
        <v>9752</v>
      </c>
    </row>
    <row r="1622" spans="1:2" x14ac:dyDescent="0.3">
      <c r="A1622" s="113" t="s">
        <v>9746</v>
      </c>
      <c r="B1622" s="62" t="s">
        <v>9751</v>
      </c>
    </row>
    <row r="1623" spans="1:2" x14ac:dyDescent="0.3">
      <c r="A1623" s="113" t="s">
        <v>9747</v>
      </c>
      <c r="B1623" s="62" t="s">
        <v>9750</v>
      </c>
    </row>
    <row r="1624" spans="1:2" x14ac:dyDescent="0.3">
      <c r="A1624" s="113" t="s">
        <v>8559</v>
      </c>
      <c r="B1624" s="62" t="s">
        <v>8617</v>
      </c>
    </row>
    <row r="1625" spans="1:2" x14ac:dyDescent="0.3">
      <c r="A1625" s="60" t="s">
        <v>8560</v>
      </c>
      <c r="B1625" s="62" t="s">
        <v>7607</v>
      </c>
    </row>
    <row r="1626" spans="1:2" x14ac:dyDescent="0.3">
      <c r="A1626" s="113" t="s">
        <v>9748</v>
      </c>
      <c r="B1626" s="62" t="s">
        <v>9749</v>
      </c>
    </row>
    <row r="1627" spans="1:2" x14ac:dyDescent="0.3">
      <c r="A1627" s="60" t="s">
        <v>8573</v>
      </c>
      <c r="B1627" s="62" t="s">
        <v>8618</v>
      </c>
    </row>
    <row r="1628" spans="1:2" x14ac:dyDescent="0.3">
      <c r="A1628" s="60" t="s">
        <v>8574</v>
      </c>
      <c r="B1628" s="62" t="s">
        <v>8575</v>
      </c>
    </row>
    <row r="1629" spans="1:2" x14ac:dyDescent="0.3">
      <c r="A1629" s="60" t="s">
        <v>8556</v>
      </c>
      <c r="B1629" s="62" t="s">
        <v>8619</v>
      </c>
    </row>
    <row r="1630" spans="1:2" x14ac:dyDescent="0.3">
      <c r="A1630" s="60" t="s">
        <v>8557</v>
      </c>
      <c r="B1630" s="62" t="s">
        <v>8620</v>
      </c>
    </row>
    <row r="1631" spans="1:2" x14ac:dyDescent="0.3">
      <c r="A1631" s="60" t="s">
        <v>8558</v>
      </c>
      <c r="B1631" s="62" t="s">
        <v>8621</v>
      </c>
    </row>
    <row r="1632" spans="1:2" x14ac:dyDescent="0.3">
      <c r="A1632" s="789" t="s">
        <v>8368</v>
      </c>
      <c r="B1632" s="703" t="s">
        <v>8451</v>
      </c>
    </row>
    <row r="1633" spans="1:2" x14ac:dyDescent="0.3">
      <c r="A1633" s="60" t="s">
        <v>8545</v>
      </c>
      <c r="B1633" s="62" t="s">
        <v>8614</v>
      </c>
    </row>
    <row r="1634" spans="1:2" x14ac:dyDescent="0.3">
      <c r="A1634" s="60" t="s">
        <v>8546</v>
      </c>
      <c r="B1634" s="62" t="s">
        <v>8547</v>
      </c>
    </row>
    <row r="1635" spans="1:2" x14ac:dyDescent="0.3">
      <c r="A1635" s="60" t="s">
        <v>8548</v>
      </c>
      <c r="B1635" s="62" t="s">
        <v>8549</v>
      </c>
    </row>
    <row r="1636" spans="1:2" x14ac:dyDescent="0.3">
      <c r="A1636" s="789" t="s">
        <v>8395</v>
      </c>
      <c r="B1636" s="703" t="s">
        <v>8456</v>
      </c>
    </row>
    <row r="1637" spans="1:2" x14ac:dyDescent="0.3">
      <c r="A1637" s="789" t="s">
        <v>8396</v>
      </c>
      <c r="B1637" s="703" t="s">
        <v>8457</v>
      </c>
    </row>
    <row r="1638" spans="1:2" x14ac:dyDescent="0.3">
      <c r="A1638" s="789" t="s">
        <v>8398</v>
      </c>
      <c r="B1638" s="703" t="s">
        <v>8458</v>
      </c>
    </row>
    <row r="1639" spans="1:2" x14ac:dyDescent="0.3">
      <c r="A1639" s="789" t="s">
        <v>8419</v>
      </c>
      <c r="B1639" s="703" t="s">
        <v>8550</v>
      </c>
    </row>
    <row r="1640" spans="1:2" x14ac:dyDescent="0.3">
      <c r="A1640" s="789" t="s">
        <v>8412</v>
      </c>
      <c r="B1640" s="703" t="s">
        <v>8461</v>
      </c>
    </row>
    <row r="1641" spans="1:2" x14ac:dyDescent="0.3">
      <c r="A1641" s="789" t="s">
        <v>8391</v>
      </c>
      <c r="B1641" s="703" t="s">
        <v>8455</v>
      </c>
    </row>
    <row r="1642" spans="1:2" x14ac:dyDescent="0.3">
      <c r="A1642" s="789" t="s">
        <v>8400</v>
      </c>
      <c r="B1642" s="703" t="s">
        <v>8459</v>
      </c>
    </row>
    <row r="1643" spans="1:2" x14ac:dyDescent="0.3">
      <c r="A1643" s="789" t="s">
        <v>8401</v>
      </c>
      <c r="B1643" s="703" t="s">
        <v>8460</v>
      </c>
    </row>
    <row r="1644" spans="1:2" x14ac:dyDescent="0.3">
      <c r="A1644" s="789" t="s">
        <v>8402</v>
      </c>
      <c r="B1644" s="703" t="s">
        <v>8403</v>
      </c>
    </row>
    <row r="1645" spans="1:2" x14ac:dyDescent="0.3">
      <c r="A1645" s="789" t="s">
        <v>8551</v>
      </c>
      <c r="B1645" s="703" t="s">
        <v>8552</v>
      </c>
    </row>
    <row r="1646" spans="1:2" x14ac:dyDescent="0.3">
      <c r="A1646" s="789" t="s">
        <v>8428</v>
      </c>
      <c r="B1646" s="703" t="s">
        <v>8463</v>
      </c>
    </row>
    <row r="1647" spans="1:2" x14ac:dyDescent="0.3">
      <c r="A1647" s="789" t="s">
        <v>8384</v>
      </c>
      <c r="B1647" s="703" t="s">
        <v>8453</v>
      </c>
    </row>
    <row r="1648" spans="1:2" x14ac:dyDescent="0.3">
      <c r="A1648" s="789" t="s">
        <v>8435</v>
      </c>
      <c r="B1648" s="703" t="s">
        <v>8465</v>
      </c>
    </row>
    <row r="1649" spans="1:2" x14ac:dyDescent="0.3">
      <c r="A1649" s="789" t="s">
        <v>8385</v>
      </c>
      <c r="B1649" s="703" t="s">
        <v>8454</v>
      </c>
    </row>
    <row r="1650" spans="1:2" x14ac:dyDescent="0.3">
      <c r="A1650" s="789" t="s">
        <v>8442</v>
      </c>
      <c r="B1650" s="703" t="s">
        <v>8467</v>
      </c>
    </row>
    <row r="1651" spans="1:2" x14ac:dyDescent="0.3">
      <c r="A1651" s="789" t="s">
        <v>8448</v>
      </c>
      <c r="B1651" s="703" t="s">
        <v>8462</v>
      </c>
    </row>
    <row r="1652" spans="1:2" x14ac:dyDescent="0.3">
      <c r="A1652" s="789" t="s">
        <v>8555</v>
      </c>
      <c r="B1652" s="703" t="s">
        <v>8613</v>
      </c>
    </row>
    <row r="1653" spans="1:2" x14ac:dyDescent="0.3">
      <c r="A1653" s="60" t="s">
        <v>692</v>
      </c>
      <c r="B1653" s="62" t="s">
        <v>7338</v>
      </c>
    </row>
    <row r="1654" spans="1:2" x14ac:dyDescent="0.3">
      <c r="A1654" s="60" t="s">
        <v>4230</v>
      </c>
      <c r="B1654" s="62" t="s">
        <v>5412</v>
      </c>
    </row>
    <row r="1655" spans="1:2" x14ac:dyDescent="0.3">
      <c r="A1655" s="60" t="s">
        <v>4232</v>
      </c>
      <c r="B1655" s="62" t="s">
        <v>7339</v>
      </c>
    </row>
    <row r="1656" spans="1:2" x14ac:dyDescent="0.3">
      <c r="A1656" s="60" t="s">
        <v>4234</v>
      </c>
      <c r="B1656" s="62" t="s">
        <v>7340</v>
      </c>
    </row>
    <row r="1657" spans="1:2" x14ac:dyDescent="0.3">
      <c r="A1657" s="60" t="s">
        <v>4236</v>
      </c>
      <c r="B1657" s="62" t="s">
        <v>7341</v>
      </c>
    </row>
    <row r="1658" spans="1:2" x14ac:dyDescent="0.3">
      <c r="A1658" s="60" t="s">
        <v>1252</v>
      </c>
      <c r="B1658" s="62" t="s">
        <v>7342</v>
      </c>
    </row>
    <row r="1659" spans="1:2" x14ac:dyDescent="0.3">
      <c r="A1659" s="60" t="s">
        <v>1247</v>
      </c>
      <c r="B1659" s="62" t="s">
        <v>7343</v>
      </c>
    </row>
    <row r="1660" spans="1:2" x14ac:dyDescent="0.3">
      <c r="A1660" s="60" t="s">
        <v>4240</v>
      </c>
      <c r="B1660" s="62" t="s">
        <v>7344</v>
      </c>
    </row>
    <row r="1661" spans="1:2" x14ac:dyDescent="0.3">
      <c r="A1661" s="60" t="s">
        <v>4242</v>
      </c>
      <c r="B1661" s="62" t="s">
        <v>7345</v>
      </c>
    </row>
    <row r="1662" spans="1:2" x14ac:dyDescent="0.3">
      <c r="A1662" s="60" t="s">
        <v>1263</v>
      </c>
      <c r="B1662" s="62" t="s">
        <v>7346</v>
      </c>
    </row>
    <row r="1663" spans="1:2" x14ac:dyDescent="0.3">
      <c r="A1663" s="60" t="s">
        <v>1257</v>
      </c>
      <c r="B1663" s="62" t="s">
        <v>7347</v>
      </c>
    </row>
    <row r="1664" spans="1:2" x14ac:dyDescent="0.3">
      <c r="A1664" s="60" t="s">
        <v>7348</v>
      </c>
      <c r="B1664" s="62" t="s">
        <v>7349</v>
      </c>
    </row>
    <row r="1665" spans="1:2" x14ac:dyDescent="0.3">
      <c r="A1665" s="60" t="s">
        <v>7350</v>
      </c>
      <c r="B1665" s="62" t="s">
        <v>7351</v>
      </c>
    </row>
    <row r="1666" spans="1:2" x14ac:dyDescent="0.3">
      <c r="A1666" s="60" t="s">
        <v>1206</v>
      </c>
      <c r="B1666" s="62" t="s">
        <v>7352</v>
      </c>
    </row>
    <row r="1667" spans="1:2" x14ac:dyDescent="0.3">
      <c r="A1667" s="60" t="s">
        <v>1208</v>
      </c>
      <c r="B1667" s="62" t="s">
        <v>7353</v>
      </c>
    </row>
    <row r="1668" spans="1:2" x14ac:dyDescent="0.3">
      <c r="A1668" s="60" t="s">
        <v>7354</v>
      </c>
      <c r="B1668" s="62" t="s">
        <v>7355</v>
      </c>
    </row>
    <row r="1669" spans="1:2" x14ac:dyDescent="0.3">
      <c r="A1669" s="60" t="s">
        <v>7356</v>
      </c>
      <c r="B1669" s="62" t="s">
        <v>7357</v>
      </c>
    </row>
    <row r="1670" spans="1:2" x14ac:dyDescent="0.3">
      <c r="A1670" s="60" t="s">
        <v>7358</v>
      </c>
      <c r="B1670" s="62" t="s">
        <v>7359</v>
      </c>
    </row>
    <row r="1671" spans="1:2" x14ac:dyDescent="0.3">
      <c r="A1671" s="60" t="s">
        <v>7360</v>
      </c>
      <c r="B1671" s="62" t="s">
        <v>7361</v>
      </c>
    </row>
    <row r="1672" spans="1:2" x14ac:dyDescent="0.3">
      <c r="A1672" s="60" t="s">
        <v>984</v>
      </c>
      <c r="B1672" s="62" t="s">
        <v>7362</v>
      </c>
    </row>
    <row r="1673" spans="1:2" x14ac:dyDescent="0.3">
      <c r="A1673" s="60" t="s">
        <v>7363</v>
      </c>
      <c r="B1673" s="62" t="s">
        <v>7364</v>
      </c>
    </row>
    <row r="1674" spans="1:2" x14ac:dyDescent="0.3">
      <c r="A1674" s="60" t="s">
        <v>7365</v>
      </c>
      <c r="B1674" s="62" t="s">
        <v>7366</v>
      </c>
    </row>
    <row r="1675" spans="1:2" x14ac:dyDescent="0.3">
      <c r="A1675" s="60" t="s">
        <v>2497</v>
      </c>
      <c r="B1675" s="62" t="s">
        <v>7050</v>
      </c>
    </row>
    <row r="1676" spans="1:2" x14ac:dyDescent="0.3">
      <c r="A1676" s="60" t="s">
        <v>2498</v>
      </c>
      <c r="B1676" s="62" t="s">
        <v>7051</v>
      </c>
    </row>
    <row r="1677" spans="1:2" x14ac:dyDescent="0.3">
      <c r="A1677" s="60" t="s">
        <v>2499</v>
      </c>
      <c r="B1677" s="62" t="s">
        <v>7052</v>
      </c>
    </row>
    <row r="1678" spans="1:2" x14ac:dyDescent="0.3">
      <c r="A1678" s="60" t="s">
        <v>7367</v>
      </c>
      <c r="B1678" s="62" t="s">
        <v>7368</v>
      </c>
    </row>
    <row r="1679" spans="1:2" x14ac:dyDescent="0.3">
      <c r="A1679" s="60" t="s">
        <v>7369</v>
      </c>
      <c r="B1679" s="62" t="s">
        <v>7370</v>
      </c>
    </row>
    <row r="1680" spans="1:2" x14ac:dyDescent="0.3">
      <c r="A1680" s="60" t="s">
        <v>936</v>
      </c>
      <c r="B1680" s="62" t="s">
        <v>7371</v>
      </c>
    </row>
    <row r="1681" spans="1:2" x14ac:dyDescent="0.3">
      <c r="A1681" s="789" t="s">
        <v>2749</v>
      </c>
      <c r="B1681" s="703" t="s">
        <v>8364</v>
      </c>
    </row>
    <row r="1682" spans="1:2" x14ac:dyDescent="0.3">
      <c r="A1682" s="60" t="s">
        <v>7372</v>
      </c>
      <c r="B1682" s="62" t="s">
        <v>7373</v>
      </c>
    </row>
    <row r="1683" spans="1:2" x14ac:dyDescent="0.3">
      <c r="A1683" s="60" t="s">
        <v>4658</v>
      </c>
      <c r="B1683" s="62" t="s">
        <v>7373</v>
      </c>
    </row>
    <row r="1684" spans="1:2" x14ac:dyDescent="0.3">
      <c r="A1684" s="60" t="s">
        <v>4660</v>
      </c>
      <c r="B1684" s="62" t="s">
        <v>7374</v>
      </c>
    </row>
    <row r="1685" spans="1:2" x14ac:dyDescent="0.3">
      <c r="A1685" s="60" t="s">
        <v>4662</v>
      </c>
      <c r="B1685" s="62" t="s">
        <v>7375</v>
      </c>
    </row>
    <row r="1686" spans="1:2" x14ac:dyDescent="0.3">
      <c r="A1686" s="60" t="s">
        <v>4664</v>
      </c>
      <c r="B1686" s="62" t="s">
        <v>7376</v>
      </c>
    </row>
    <row r="1687" spans="1:2" x14ac:dyDescent="0.3">
      <c r="A1687" s="60" t="s">
        <v>7377</v>
      </c>
      <c r="B1687" s="62" t="s">
        <v>7378</v>
      </c>
    </row>
    <row r="1688" spans="1:2" x14ac:dyDescent="0.3">
      <c r="A1688" s="60" t="s">
        <v>7379</v>
      </c>
      <c r="B1688" s="62" t="s">
        <v>7380</v>
      </c>
    </row>
    <row r="1689" spans="1:2" x14ac:dyDescent="0.3">
      <c r="A1689" s="60" t="s">
        <v>7381</v>
      </c>
      <c r="B1689" s="62" t="s">
        <v>7382</v>
      </c>
    </row>
    <row r="1690" spans="1:2" x14ac:dyDescent="0.3">
      <c r="A1690" s="60" t="s">
        <v>7383</v>
      </c>
      <c r="B1690" s="62" t="s">
        <v>7384</v>
      </c>
    </row>
    <row r="1691" spans="1:2" x14ac:dyDescent="0.3">
      <c r="A1691" s="60" t="s">
        <v>7385</v>
      </c>
      <c r="B1691" s="62" t="s">
        <v>7386</v>
      </c>
    </row>
    <row r="1692" spans="1:2" x14ac:dyDescent="0.3">
      <c r="A1692" s="60" t="s">
        <v>7387</v>
      </c>
      <c r="B1692" s="62" t="s">
        <v>7388</v>
      </c>
    </row>
    <row r="1693" spans="1:2" x14ac:dyDescent="0.3">
      <c r="A1693" s="60" t="s">
        <v>4666</v>
      </c>
      <c r="B1693" s="62" t="s">
        <v>7389</v>
      </c>
    </row>
    <row r="1694" spans="1:2" x14ac:dyDescent="0.3">
      <c r="A1694" s="60" t="s">
        <v>1152</v>
      </c>
      <c r="B1694" s="62" t="s">
        <v>7390</v>
      </c>
    </row>
    <row r="1695" spans="1:2" x14ac:dyDescent="0.3">
      <c r="A1695" s="60" t="s">
        <v>4669</v>
      </c>
      <c r="B1695" s="62" t="s">
        <v>7391</v>
      </c>
    </row>
    <row r="1696" spans="1:2" x14ac:dyDescent="0.3">
      <c r="A1696" s="60" t="s">
        <v>1829</v>
      </c>
      <c r="B1696" s="62" t="s">
        <v>7392</v>
      </c>
    </row>
    <row r="1697" spans="1:2" x14ac:dyDescent="0.3">
      <c r="A1697" s="60" t="s">
        <v>4672</v>
      </c>
      <c r="B1697" s="62" t="s">
        <v>7393</v>
      </c>
    </row>
    <row r="1698" spans="1:2" x14ac:dyDescent="0.3">
      <c r="A1698" s="60" t="s">
        <v>4674</v>
      </c>
      <c r="B1698" s="62" t="s">
        <v>7394</v>
      </c>
    </row>
    <row r="1699" spans="1:2" x14ac:dyDescent="0.3">
      <c r="A1699" s="60" t="s">
        <v>4676</v>
      </c>
      <c r="B1699" s="62" t="s">
        <v>7395</v>
      </c>
    </row>
    <row r="1700" spans="1:2" x14ac:dyDescent="0.3">
      <c r="A1700" s="60" t="s">
        <v>4678</v>
      </c>
      <c r="B1700" s="62" t="s">
        <v>7396</v>
      </c>
    </row>
    <row r="1701" spans="1:2" x14ac:dyDescent="0.3">
      <c r="A1701" s="60" t="s">
        <v>4680</v>
      </c>
      <c r="B1701" s="62" t="s">
        <v>7397</v>
      </c>
    </row>
    <row r="1702" spans="1:2" x14ac:dyDescent="0.3">
      <c r="A1702" s="60" t="s">
        <v>4682</v>
      </c>
      <c r="B1702" s="62" t="s">
        <v>7398</v>
      </c>
    </row>
    <row r="1703" spans="1:2" x14ac:dyDescent="0.3">
      <c r="A1703" s="60" t="s">
        <v>727</v>
      </c>
      <c r="B1703" s="62" t="s">
        <v>7399</v>
      </c>
    </row>
    <row r="1704" spans="1:2" x14ac:dyDescent="0.3">
      <c r="A1704" s="60" t="s">
        <v>728</v>
      </c>
      <c r="B1704" s="62" t="s">
        <v>7400</v>
      </c>
    </row>
    <row r="1705" spans="1:2" x14ac:dyDescent="0.3">
      <c r="A1705" s="60" t="s">
        <v>729</v>
      </c>
      <c r="B1705" s="62" t="s">
        <v>7401</v>
      </c>
    </row>
    <row r="1706" spans="1:2" x14ac:dyDescent="0.3">
      <c r="A1706" s="60" t="s">
        <v>730</v>
      </c>
      <c r="B1706" s="62" t="s">
        <v>7402</v>
      </c>
    </row>
    <row r="1707" spans="1:2" x14ac:dyDescent="0.3">
      <c r="A1707" s="60" t="s">
        <v>7403</v>
      </c>
      <c r="B1707" s="62" t="s">
        <v>7404</v>
      </c>
    </row>
    <row r="1708" spans="1:2" x14ac:dyDescent="0.3">
      <c r="A1708" s="60" t="s">
        <v>739</v>
      </c>
      <c r="B1708" s="62" t="s">
        <v>7405</v>
      </c>
    </row>
    <row r="1709" spans="1:2" x14ac:dyDescent="0.3">
      <c r="A1709" s="60" t="s">
        <v>7406</v>
      </c>
      <c r="B1709" s="62" t="s">
        <v>7407</v>
      </c>
    </row>
    <row r="1710" spans="1:2" x14ac:dyDescent="0.3">
      <c r="A1710" s="60" t="s">
        <v>7408</v>
      </c>
      <c r="B1710" s="62" t="s">
        <v>6065</v>
      </c>
    </row>
    <row r="1711" spans="1:2" x14ac:dyDescent="0.3">
      <c r="A1711" s="60" t="s">
        <v>7409</v>
      </c>
      <c r="B1711" s="62" t="s">
        <v>7410</v>
      </c>
    </row>
    <row r="1712" spans="1:2" x14ac:dyDescent="0.3">
      <c r="A1712" s="60" t="s">
        <v>7411</v>
      </c>
      <c r="B1712" s="62" t="s">
        <v>7412</v>
      </c>
    </row>
    <row r="1713" spans="1:2" x14ac:dyDescent="0.3">
      <c r="A1713" s="60" t="s">
        <v>4684</v>
      </c>
      <c r="B1713" s="62" t="s">
        <v>7413</v>
      </c>
    </row>
    <row r="1714" spans="1:2" x14ac:dyDescent="0.3">
      <c r="A1714" s="60" t="s">
        <v>4686</v>
      </c>
      <c r="B1714" s="62" t="s">
        <v>7414</v>
      </c>
    </row>
    <row r="1715" spans="1:2" x14ac:dyDescent="0.3">
      <c r="A1715" s="60" t="s">
        <v>4688</v>
      </c>
      <c r="B1715" s="62" t="s">
        <v>7415</v>
      </c>
    </row>
    <row r="1716" spans="1:2" x14ac:dyDescent="0.3">
      <c r="A1716" s="60" t="s">
        <v>4690</v>
      </c>
      <c r="B1716" s="62" t="s">
        <v>7416</v>
      </c>
    </row>
    <row r="1717" spans="1:2" ht="27.6" x14ac:dyDescent="0.3">
      <c r="A1717" s="60" t="s">
        <v>4692</v>
      </c>
      <c r="B1717" s="62" t="s">
        <v>7417</v>
      </c>
    </row>
    <row r="1718" spans="1:2" x14ac:dyDescent="0.3">
      <c r="A1718" s="60" t="s">
        <v>7418</v>
      </c>
      <c r="B1718" s="62" t="s">
        <v>7419</v>
      </c>
    </row>
    <row r="1719" spans="1:2" x14ac:dyDescent="0.3">
      <c r="A1719" s="60" t="s">
        <v>7420</v>
      </c>
      <c r="B1719" s="62" t="s">
        <v>7421</v>
      </c>
    </row>
    <row r="1720" spans="1:2" x14ac:dyDescent="0.3">
      <c r="A1720" s="60" t="s">
        <v>7422</v>
      </c>
      <c r="B1720" s="62" t="s">
        <v>7423</v>
      </c>
    </row>
    <row r="1721" spans="1:2" x14ac:dyDescent="0.3">
      <c r="A1721" s="60" t="s">
        <v>7424</v>
      </c>
      <c r="B1721" s="62" t="s">
        <v>7425</v>
      </c>
    </row>
    <row r="1722" spans="1:2" x14ac:dyDescent="0.3">
      <c r="A1722" s="60" t="s">
        <v>7426</v>
      </c>
      <c r="B1722" s="62" t="s">
        <v>7427</v>
      </c>
    </row>
    <row r="1723" spans="1:2" x14ac:dyDescent="0.3">
      <c r="A1723" s="60" t="s">
        <v>7428</v>
      </c>
      <c r="B1723" s="62" t="s">
        <v>7429</v>
      </c>
    </row>
    <row r="1724" spans="1:2" x14ac:dyDescent="0.3">
      <c r="A1724" s="60" t="s">
        <v>7430</v>
      </c>
      <c r="B1724" s="62" t="s">
        <v>7431</v>
      </c>
    </row>
    <row r="1725" spans="1:2" x14ac:dyDescent="0.3">
      <c r="A1725" s="60" t="s">
        <v>7432</v>
      </c>
      <c r="B1725" s="62" t="s">
        <v>7433</v>
      </c>
    </row>
    <row r="1726" spans="1:2" x14ac:dyDescent="0.3">
      <c r="A1726" s="60" t="s">
        <v>7434</v>
      </c>
      <c r="B1726" s="62" t="s">
        <v>7435</v>
      </c>
    </row>
    <row r="1727" spans="1:2" x14ac:dyDescent="0.3">
      <c r="A1727" s="60" t="s">
        <v>7436</v>
      </c>
      <c r="B1727" s="62" t="s">
        <v>7437</v>
      </c>
    </row>
    <row r="1728" spans="1:2" x14ac:dyDescent="0.3">
      <c r="A1728" s="60" t="s">
        <v>7438</v>
      </c>
      <c r="B1728" s="62" t="s">
        <v>7439</v>
      </c>
    </row>
    <row r="1729" spans="1:2" x14ac:dyDescent="0.3">
      <c r="A1729" s="60" t="s">
        <v>7440</v>
      </c>
      <c r="B1729" s="62" t="s">
        <v>7441</v>
      </c>
    </row>
    <row r="1730" spans="1:2" x14ac:dyDescent="0.3">
      <c r="A1730" s="60" t="s">
        <v>7442</v>
      </c>
      <c r="B1730" s="62" t="s">
        <v>7427</v>
      </c>
    </row>
    <row r="1731" spans="1:2" x14ac:dyDescent="0.3">
      <c r="A1731" s="60" t="s">
        <v>7443</v>
      </c>
      <c r="B1731" s="62" t="s">
        <v>7429</v>
      </c>
    </row>
    <row r="1732" spans="1:2" x14ac:dyDescent="0.3">
      <c r="A1732" s="60" t="s">
        <v>7444</v>
      </c>
      <c r="B1732" s="62" t="s">
        <v>7445</v>
      </c>
    </row>
    <row r="1733" spans="1:2" x14ac:dyDescent="0.3">
      <c r="A1733" s="60" t="s">
        <v>7446</v>
      </c>
      <c r="B1733" s="62" t="s">
        <v>7447</v>
      </c>
    </row>
    <row r="1734" spans="1:2" x14ac:dyDescent="0.3">
      <c r="A1734" s="60" t="s">
        <v>7448</v>
      </c>
      <c r="B1734" s="62" t="s">
        <v>7449</v>
      </c>
    </row>
    <row r="1735" spans="1:2" x14ac:dyDescent="0.3">
      <c r="A1735" s="60" t="s">
        <v>7450</v>
      </c>
      <c r="B1735" s="62" t="s">
        <v>7451</v>
      </c>
    </row>
    <row r="1736" spans="1:2" x14ac:dyDescent="0.3">
      <c r="A1736" s="60" t="s">
        <v>7452</v>
      </c>
      <c r="B1736" s="62" t="s">
        <v>7453</v>
      </c>
    </row>
    <row r="1737" spans="1:2" x14ac:dyDescent="0.3">
      <c r="A1737" s="60" t="s">
        <v>2813</v>
      </c>
      <c r="B1737" s="62" t="s">
        <v>7454</v>
      </c>
    </row>
    <row r="1738" spans="1:2" x14ac:dyDescent="0.3">
      <c r="A1738" s="60" t="s">
        <v>7455</v>
      </c>
      <c r="B1738" s="62" t="s">
        <v>7456</v>
      </c>
    </row>
    <row r="1739" spans="1:2" x14ac:dyDescent="0.3">
      <c r="A1739" s="60" t="s">
        <v>460</v>
      </c>
      <c r="B1739" s="62" t="s">
        <v>7457</v>
      </c>
    </row>
    <row r="1740" spans="1:2" x14ac:dyDescent="0.3">
      <c r="A1740" s="60" t="s">
        <v>7458</v>
      </c>
      <c r="B1740" s="62" t="s">
        <v>7459</v>
      </c>
    </row>
    <row r="1741" spans="1:2" x14ac:dyDescent="0.3">
      <c r="A1741" s="60" t="s">
        <v>7460</v>
      </c>
      <c r="B1741" s="62" t="s">
        <v>7002</v>
      </c>
    </row>
    <row r="1742" spans="1:2" x14ac:dyDescent="0.3">
      <c r="A1742" s="60" t="s">
        <v>456</v>
      </c>
      <c r="B1742" s="62" t="s">
        <v>7461</v>
      </c>
    </row>
    <row r="1743" spans="1:2" x14ac:dyDescent="0.3">
      <c r="A1743" s="60" t="s">
        <v>458</v>
      </c>
      <c r="B1743" s="62" t="s">
        <v>7462</v>
      </c>
    </row>
    <row r="1744" spans="1:2" x14ac:dyDescent="0.3">
      <c r="A1744" s="60" t="s">
        <v>255</v>
      </c>
      <c r="B1744" s="62" t="s">
        <v>7463</v>
      </c>
    </row>
    <row r="1745" spans="1:2" x14ac:dyDescent="0.3">
      <c r="A1745" s="60" t="s">
        <v>1123</v>
      </c>
      <c r="B1745" s="62" t="s">
        <v>6560</v>
      </c>
    </row>
    <row r="1746" spans="1:2" x14ac:dyDescent="0.3">
      <c r="A1746" s="60" t="s">
        <v>1139</v>
      </c>
      <c r="B1746" s="62" t="s">
        <v>7464</v>
      </c>
    </row>
    <row r="1747" spans="1:2" x14ac:dyDescent="0.3">
      <c r="A1747" s="60" t="s">
        <v>1130</v>
      </c>
      <c r="B1747" s="62" t="s">
        <v>6575</v>
      </c>
    </row>
    <row r="1748" spans="1:2" x14ac:dyDescent="0.3">
      <c r="A1748" s="60" t="s">
        <v>1134</v>
      </c>
      <c r="B1748" s="62" t="s">
        <v>6561</v>
      </c>
    </row>
    <row r="1749" spans="1:2" x14ac:dyDescent="0.3">
      <c r="A1749" s="60" t="s">
        <v>1137</v>
      </c>
      <c r="B1749" s="62" t="s">
        <v>6562</v>
      </c>
    </row>
    <row r="1750" spans="1:2" x14ac:dyDescent="0.3">
      <c r="A1750" s="60" t="s">
        <v>1147</v>
      </c>
      <c r="B1750" s="62" t="s">
        <v>6563</v>
      </c>
    </row>
    <row r="1751" spans="1:2" x14ac:dyDescent="0.3">
      <c r="A1751" s="60" t="s">
        <v>1149</v>
      </c>
      <c r="B1751" s="62" t="s">
        <v>6564</v>
      </c>
    </row>
    <row r="1752" spans="1:2" x14ac:dyDescent="0.3">
      <c r="A1752" s="60" t="s">
        <v>3519</v>
      </c>
      <c r="B1752" s="62" t="s">
        <v>6570</v>
      </c>
    </row>
    <row r="1753" spans="1:2" x14ac:dyDescent="0.3">
      <c r="A1753" s="60" t="s">
        <v>7465</v>
      </c>
      <c r="B1753" s="62" t="s">
        <v>7466</v>
      </c>
    </row>
    <row r="1754" spans="1:2" x14ac:dyDescent="0.3">
      <c r="A1754" s="60" t="s">
        <v>7467</v>
      </c>
      <c r="B1754" s="62" t="s">
        <v>6578</v>
      </c>
    </row>
    <row r="1755" spans="1:2" x14ac:dyDescent="0.3">
      <c r="A1755" s="60" t="s">
        <v>7468</v>
      </c>
      <c r="B1755" s="62" t="s">
        <v>6571</v>
      </c>
    </row>
    <row r="1756" spans="1:2" x14ac:dyDescent="0.3">
      <c r="A1756" s="60" t="s">
        <v>7469</v>
      </c>
      <c r="B1756" s="62" t="s">
        <v>6572</v>
      </c>
    </row>
    <row r="1757" spans="1:2" x14ac:dyDescent="0.3">
      <c r="A1757" s="60" t="s">
        <v>7470</v>
      </c>
      <c r="B1757" s="62" t="s">
        <v>6573</v>
      </c>
    </row>
    <row r="1758" spans="1:2" x14ac:dyDescent="0.3">
      <c r="A1758" s="60" t="s">
        <v>7471</v>
      </c>
      <c r="B1758" s="62" t="s">
        <v>6574</v>
      </c>
    </row>
    <row r="1759" spans="1:2" x14ac:dyDescent="0.3">
      <c r="A1759" s="60" t="s">
        <v>7472</v>
      </c>
      <c r="B1759" s="62" t="s">
        <v>6565</v>
      </c>
    </row>
    <row r="1760" spans="1:2" x14ac:dyDescent="0.3">
      <c r="A1760" s="60" t="s">
        <v>7473</v>
      </c>
      <c r="B1760" s="62" t="s">
        <v>7474</v>
      </c>
    </row>
    <row r="1761" spans="1:2" x14ac:dyDescent="0.3">
      <c r="A1761" s="60" t="s">
        <v>7475</v>
      </c>
      <c r="B1761" s="62" t="s">
        <v>6577</v>
      </c>
    </row>
    <row r="1762" spans="1:2" x14ac:dyDescent="0.3">
      <c r="A1762" s="60" t="s">
        <v>7476</v>
      </c>
      <c r="B1762" s="62" t="s">
        <v>6566</v>
      </c>
    </row>
    <row r="1763" spans="1:2" x14ac:dyDescent="0.3">
      <c r="A1763" s="60" t="s">
        <v>7477</v>
      </c>
      <c r="B1763" s="62" t="s">
        <v>6567</v>
      </c>
    </row>
    <row r="1764" spans="1:2" x14ac:dyDescent="0.3">
      <c r="A1764" s="60" t="s">
        <v>7478</v>
      </c>
      <c r="B1764" s="62" t="s">
        <v>6568</v>
      </c>
    </row>
    <row r="1765" spans="1:2" x14ac:dyDescent="0.3">
      <c r="A1765" s="60" t="s">
        <v>7479</v>
      </c>
      <c r="B1765" s="62" t="s">
        <v>6569</v>
      </c>
    </row>
    <row r="1766" spans="1:2" x14ac:dyDescent="0.3">
      <c r="A1766" s="60" t="s">
        <v>7480</v>
      </c>
      <c r="B1766" s="62" t="s">
        <v>7481</v>
      </c>
    </row>
    <row r="1767" spans="1:2" x14ac:dyDescent="0.3">
      <c r="A1767" s="60" t="s">
        <v>7482</v>
      </c>
      <c r="B1767" s="62" t="s">
        <v>7483</v>
      </c>
    </row>
    <row r="1768" spans="1:2" x14ac:dyDescent="0.3">
      <c r="A1768" s="60" t="s">
        <v>7484</v>
      </c>
      <c r="B1768" s="62" t="s">
        <v>7485</v>
      </c>
    </row>
    <row r="1769" spans="1:2" x14ac:dyDescent="0.3">
      <c r="A1769" s="60" t="s">
        <v>7486</v>
      </c>
      <c r="B1769" s="62" t="s">
        <v>7487</v>
      </c>
    </row>
    <row r="1770" spans="1:2" x14ac:dyDescent="0.3">
      <c r="A1770" s="60" t="s">
        <v>7488</v>
      </c>
      <c r="B1770" s="62" t="s">
        <v>7489</v>
      </c>
    </row>
    <row r="1771" spans="1:2" ht="27.6" x14ac:dyDescent="0.3">
      <c r="A1771" s="60" t="s">
        <v>7490</v>
      </c>
      <c r="B1771" s="62" t="s">
        <v>7491</v>
      </c>
    </row>
    <row r="1772" spans="1:2" x14ac:dyDescent="0.3">
      <c r="A1772" s="60" t="s">
        <v>1847</v>
      </c>
      <c r="B1772" s="62" t="s">
        <v>7492</v>
      </c>
    </row>
    <row r="1773" spans="1:2" x14ac:dyDescent="0.3">
      <c r="A1773" s="60" t="s">
        <v>1831</v>
      </c>
      <c r="B1773" s="62" t="s">
        <v>7493</v>
      </c>
    </row>
    <row r="1774" spans="1:2" x14ac:dyDescent="0.3">
      <c r="A1774" s="60" t="s">
        <v>1835</v>
      </c>
      <c r="B1774" s="62" t="s">
        <v>7494</v>
      </c>
    </row>
    <row r="1775" spans="1:2" x14ac:dyDescent="0.3">
      <c r="A1775" s="60" t="s">
        <v>1856</v>
      </c>
      <c r="B1775" s="62" t="s">
        <v>7495</v>
      </c>
    </row>
    <row r="1776" spans="1:2" x14ac:dyDescent="0.3">
      <c r="A1776" s="60" t="s">
        <v>7496</v>
      </c>
      <c r="B1776" s="62" t="s">
        <v>7497</v>
      </c>
    </row>
    <row r="1777" spans="1:2" ht="27.6" x14ac:dyDescent="0.3">
      <c r="A1777" s="60" t="s">
        <v>7498</v>
      </c>
      <c r="B1777" s="62" t="s">
        <v>7499</v>
      </c>
    </row>
    <row r="1778" spans="1:2" x14ac:dyDescent="0.3">
      <c r="A1778" s="60" t="s">
        <v>7500</v>
      </c>
      <c r="B1778" s="62" t="s">
        <v>7501</v>
      </c>
    </row>
    <row r="1779" spans="1:2" x14ac:dyDescent="0.3">
      <c r="A1779" s="60" t="s">
        <v>7502</v>
      </c>
      <c r="B1779" s="62" t="s">
        <v>7503</v>
      </c>
    </row>
    <row r="1780" spans="1:2" ht="27.6" x14ac:dyDescent="0.3">
      <c r="A1780" s="60" t="s">
        <v>7504</v>
      </c>
      <c r="B1780" s="62" t="s">
        <v>7505</v>
      </c>
    </row>
    <row r="1781" spans="1:2" x14ac:dyDescent="0.3">
      <c r="A1781" s="60" t="s">
        <v>1832</v>
      </c>
      <c r="B1781" s="62" t="s">
        <v>7506</v>
      </c>
    </row>
    <row r="1782" spans="1:2" x14ac:dyDescent="0.3">
      <c r="A1782" s="60" t="s">
        <v>1836</v>
      </c>
      <c r="B1782" s="62" t="s">
        <v>7507</v>
      </c>
    </row>
    <row r="1783" spans="1:2" x14ac:dyDescent="0.3">
      <c r="A1783" s="60" t="s">
        <v>7508</v>
      </c>
      <c r="B1783" s="62" t="s">
        <v>7509</v>
      </c>
    </row>
    <row r="1784" spans="1:2" x14ac:dyDescent="0.3">
      <c r="A1784" s="60" t="s">
        <v>7510</v>
      </c>
      <c r="B1784" s="62" t="s">
        <v>7511</v>
      </c>
    </row>
    <row r="1785" spans="1:2" x14ac:dyDescent="0.3">
      <c r="A1785" s="60" t="s">
        <v>7512</v>
      </c>
      <c r="B1785" s="62" t="s">
        <v>7513</v>
      </c>
    </row>
    <row r="1786" spans="1:2" x14ac:dyDescent="0.3">
      <c r="A1786" s="60" t="s">
        <v>7514</v>
      </c>
      <c r="B1786" s="62" t="s">
        <v>7515</v>
      </c>
    </row>
    <row r="1787" spans="1:2" ht="27.6" x14ac:dyDescent="0.3">
      <c r="A1787" s="60" t="s">
        <v>7516</v>
      </c>
      <c r="B1787" s="62" t="s">
        <v>7517</v>
      </c>
    </row>
    <row r="1788" spans="1:2" x14ac:dyDescent="0.3">
      <c r="A1788" s="60" t="s">
        <v>7518</v>
      </c>
      <c r="B1788" s="62" t="s">
        <v>7519</v>
      </c>
    </row>
    <row r="1789" spans="1:2" x14ac:dyDescent="0.3">
      <c r="A1789" s="60" t="s">
        <v>7520</v>
      </c>
      <c r="B1789" s="62" t="s">
        <v>7521</v>
      </c>
    </row>
    <row r="1790" spans="1:2" x14ac:dyDescent="0.3">
      <c r="A1790" s="60" t="s">
        <v>7522</v>
      </c>
      <c r="B1790" s="62" t="s">
        <v>7523</v>
      </c>
    </row>
    <row r="1791" spans="1:2" x14ac:dyDescent="0.3">
      <c r="A1791" s="60" t="s">
        <v>7524</v>
      </c>
      <c r="B1791" s="62" t="s">
        <v>7525</v>
      </c>
    </row>
    <row r="1792" spans="1:2" x14ac:dyDescent="0.3">
      <c r="A1792" s="60" t="s">
        <v>7526</v>
      </c>
      <c r="B1792" s="62" t="s">
        <v>7527</v>
      </c>
    </row>
    <row r="1793" spans="1:2" x14ac:dyDescent="0.3">
      <c r="A1793" s="60" t="s">
        <v>7528</v>
      </c>
      <c r="B1793" s="62" t="s">
        <v>7529</v>
      </c>
    </row>
    <row r="1794" spans="1:2" x14ac:dyDescent="0.3">
      <c r="A1794" s="60" t="s">
        <v>7530</v>
      </c>
      <c r="B1794" s="62" t="s">
        <v>7531</v>
      </c>
    </row>
    <row r="1795" spans="1:2" x14ac:dyDescent="0.3">
      <c r="A1795" s="60" t="s">
        <v>7532</v>
      </c>
      <c r="B1795" s="62" t="s">
        <v>7533</v>
      </c>
    </row>
    <row r="1796" spans="1:2" x14ac:dyDescent="0.3">
      <c r="A1796" s="60" t="s">
        <v>7534</v>
      </c>
      <c r="B1796" s="62" t="s">
        <v>7535</v>
      </c>
    </row>
    <row r="1797" spans="1:2" x14ac:dyDescent="0.3">
      <c r="A1797" s="60" t="s">
        <v>7536</v>
      </c>
      <c r="B1797" s="62" t="s">
        <v>7537</v>
      </c>
    </row>
    <row r="1798" spans="1:2" x14ac:dyDescent="0.3">
      <c r="A1798" s="60" t="s">
        <v>7538</v>
      </c>
      <c r="B1798" s="62" t="s">
        <v>7539</v>
      </c>
    </row>
    <row r="1799" spans="1:2" x14ac:dyDescent="0.3">
      <c r="A1799" s="60" t="s">
        <v>7540</v>
      </c>
      <c r="B1799" s="62" t="s">
        <v>7541</v>
      </c>
    </row>
    <row r="1800" spans="1:2" x14ac:dyDescent="0.3">
      <c r="A1800" s="60" t="s">
        <v>746</v>
      </c>
      <c r="B1800" s="62" t="s">
        <v>7542</v>
      </c>
    </row>
    <row r="1801" spans="1:2" x14ac:dyDescent="0.3">
      <c r="A1801" s="60" t="s">
        <v>743</v>
      </c>
      <c r="B1801" s="62" t="s">
        <v>7543</v>
      </c>
    </row>
    <row r="1802" spans="1:2" x14ac:dyDescent="0.3">
      <c r="A1802" s="60" t="s">
        <v>7544</v>
      </c>
      <c r="B1802" s="62" t="s">
        <v>7545</v>
      </c>
    </row>
    <row r="1803" spans="1:2" x14ac:dyDescent="0.3">
      <c r="A1803" s="60" t="s">
        <v>1842</v>
      </c>
      <c r="B1803" s="62" t="s">
        <v>7546</v>
      </c>
    </row>
    <row r="1804" spans="1:2" x14ac:dyDescent="0.3">
      <c r="A1804" s="60" t="s">
        <v>1839</v>
      </c>
      <c r="B1804" s="62" t="s">
        <v>7547</v>
      </c>
    </row>
    <row r="1805" spans="1:2" x14ac:dyDescent="0.3">
      <c r="A1805" s="60" t="s">
        <v>755</v>
      </c>
      <c r="B1805" s="62" t="s">
        <v>7548</v>
      </c>
    </row>
    <row r="1806" spans="1:2" x14ac:dyDescent="0.3">
      <c r="A1806" s="60" t="s">
        <v>1849</v>
      </c>
      <c r="B1806" s="62" t="s">
        <v>7549</v>
      </c>
    </row>
    <row r="1807" spans="1:2" x14ac:dyDescent="0.3">
      <c r="A1807" s="60" t="s">
        <v>1851</v>
      </c>
      <c r="B1807" s="62" t="s">
        <v>7550</v>
      </c>
    </row>
    <row r="1808" spans="1:2" x14ac:dyDescent="0.3">
      <c r="A1808" s="60" t="s">
        <v>1852</v>
      </c>
      <c r="B1808" s="62" t="s">
        <v>7551</v>
      </c>
    </row>
    <row r="1809" spans="1:2" x14ac:dyDescent="0.3">
      <c r="A1809" s="60" t="s">
        <v>1850</v>
      </c>
      <c r="B1809" s="62" t="s">
        <v>7552</v>
      </c>
    </row>
    <row r="1810" spans="1:2" x14ac:dyDescent="0.3">
      <c r="A1810" s="60" t="s">
        <v>1853</v>
      </c>
      <c r="B1810" s="62" t="s">
        <v>7553</v>
      </c>
    </row>
    <row r="1811" spans="1:2" x14ac:dyDescent="0.3">
      <c r="A1811" s="60" t="s">
        <v>1854</v>
      </c>
      <c r="B1811" s="62" t="s">
        <v>7554</v>
      </c>
    </row>
    <row r="1812" spans="1:2" x14ac:dyDescent="0.3">
      <c r="A1812" s="60" t="s">
        <v>7555</v>
      </c>
      <c r="B1812" s="62" t="s">
        <v>7556</v>
      </c>
    </row>
    <row r="1813" spans="1:2" x14ac:dyDescent="0.3">
      <c r="A1813" s="60" t="s">
        <v>1840</v>
      </c>
      <c r="B1813" s="62" t="s">
        <v>7557</v>
      </c>
    </row>
    <row r="1814" spans="1:2" x14ac:dyDescent="0.3">
      <c r="A1814" s="60" t="s">
        <v>7558</v>
      </c>
      <c r="B1814" s="62" t="s">
        <v>7559</v>
      </c>
    </row>
    <row r="1815" spans="1:2" x14ac:dyDescent="0.3">
      <c r="A1815" s="60" t="s">
        <v>7560</v>
      </c>
      <c r="B1815" s="62" t="s">
        <v>7561</v>
      </c>
    </row>
    <row r="1816" spans="1:2" x14ac:dyDescent="0.3">
      <c r="A1816" s="60" t="s">
        <v>1841</v>
      </c>
      <c r="B1816" s="62" t="s">
        <v>7562</v>
      </c>
    </row>
    <row r="1817" spans="1:2" x14ac:dyDescent="0.3">
      <c r="A1817" s="60" t="s">
        <v>7563</v>
      </c>
      <c r="B1817" s="62" t="s">
        <v>7564</v>
      </c>
    </row>
    <row r="1818" spans="1:2" x14ac:dyDescent="0.3">
      <c r="A1818" s="60" t="s">
        <v>1844</v>
      </c>
      <c r="B1818" s="62" t="s">
        <v>7565</v>
      </c>
    </row>
    <row r="1819" spans="1:2" x14ac:dyDescent="0.3">
      <c r="A1819" s="60" t="s">
        <v>1845</v>
      </c>
      <c r="B1819" s="62" t="s">
        <v>7566</v>
      </c>
    </row>
    <row r="1820" spans="1:2" x14ac:dyDescent="0.3">
      <c r="A1820" s="60" t="s">
        <v>1843</v>
      </c>
      <c r="B1820" s="62" t="s">
        <v>7567</v>
      </c>
    </row>
    <row r="1821" spans="1:2" x14ac:dyDescent="0.3">
      <c r="A1821" s="60" t="s">
        <v>7568</v>
      </c>
      <c r="B1821" s="62" t="s">
        <v>7569</v>
      </c>
    </row>
    <row r="1822" spans="1:2" x14ac:dyDescent="0.3">
      <c r="A1822" s="60" t="s">
        <v>1833</v>
      </c>
      <c r="B1822" s="62" t="s">
        <v>7570</v>
      </c>
    </row>
    <row r="1823" spans="1:2" x14ac:dyDescent="0.3">
      <c r="A1823" s="60" t="s">
        <v>7571</v>
      </c>
      <c r="B1823" s="62" t="s">
        <v>7572</v>
      </c>
    </row>
    <row r="1824" spans="1:2" x14ac:dyDescent="0.3">
      <c r="A1824" s="60" t="s">
        <v>7573</v>
      </c>
      <c r="B1824" s="62" t="s">
        <v>7574</v>
      </c>
    </row>
    <row r="1825" spans="1:2" x14ac:dyDescent="0.3">
      <c r="A1825" s="60" t="s">
        <v>1834</v>
      </c>
      <c r="B1825" s="62" t="s">
        <v>7575</v>
      </c>
    </row>
    <row r="1826" spans="1:2" x14ac:dyDescent="0.3">
      <c r="A1826" s="60" t="s">
        <v>7576</v>
      </c>
      <c r="B1826" s="62" t="s">
        <v>7577</v>
      </c>
    </row>
    <row r="1827" spans="1:2" x14ac:dyDescent="0.3">
      <c r="A1827" s="60" t="s">
        <v>1837</v>
      </c>
      <c r="B1827" s="62" t="s">
        <v>7578</v>
      </c>
    </row>
    <row r="1828" spans="1:2" x14ac:dyDescent="0.3">
      <c r="A1828" s="60" t="s">
        <v>7579</v>
      </c>
      <c r="B1828" s="62" t="s">
        <v>7580</v>
      </c>
    </row>
    <row r="1829" spans="1:2" x14ac:dyDescent="0.3">
      <c r="A1829" s="60" t="s">
        <v>7581</v>
      </c>
      <c r="B1829" s="62" t="s">
        <v>7582</v>
      </c>
    </row>
    <row r="1830" spans="1:2" x14ac:dyDescent="0.3">
      <c r="A1830" s="60" t="s">
        <v>1838</v>
      </c>
      <c r="B1830" s="62" t="s">
        <v>7583</v>
      </c>
    </row>
    <row r="1831" spans="1:2" x14ac:dyDescent="0.3">
      <c r="A1831" s="60" t="s">
        <v>7584</v>
      </c>
      <c r="B1831" s="62" t="s">
        <v>7585</v>
      </c>
    </row>
    <row r="1832" spans="1:2" x14ac:dyDescent="0.3">
      <c r="A1832" s="60" t="s">
        <v>698</v>
      </c>
      <c r="B1832" s="62" t="s">
        <v>7586</v>
      </c>
    </row>
    <row r="1833" spans="1:2" x14ac:dyDescent="0.3">
      <c r="A1833" s="60" t="s">
        <v>704</v>
      </c>
      <c r="B1833" s="62" t="s">
        <v>7587</v>
      </c>
    </row>
    <row r="1834" spans="1:2" x14ac:dyDescent="0.3">
      <c r="A1834" s="60" t="s">
        <v>7588</v>
      </c>
      <c r="B1834" s="62" t="s">
        <v>7589</v>
      </c>
    </row>
    <row r="1835" spans="1:2" x14ac:dyDescent="0.3">
      <c r="A1835" s="60" t="s">
        <v>733</v>
      </c>
      <c r="B1835" s="62" t="s">
        <v>7590</v>
      </c>
    </row>
    <row r="1836" spans="1:2" x14ac:dyDescent="0.3">
      <c r="A1836" s="60" t="s">
        <v>740</v>
      </c>
      <c r="B1836" s="62" t="s">
        <v>7591</v>
      </c>
    </row>
    <row r="1837" spans="1:2" x14ac:dyDescent="0.3">
      <c r="A1837" s="60" t="s">
        <v>707</v>
      </c>
      <c r="B1837" s="62" t="s">
        <v>7592</v>
      </c>
    </row>
    <row r="1838" spans="1:2" x14ac:dyDescent="0.3">
      <c r="A1838" s="60" t="s">
        <v>710</v>
      </c>
      <c r="B1838" s="62" t="s">
        <v>7593</v>
      </c>
    </row>
    <row r="1839" spans="1:2" x14ac:dyDescent="0.3">
      <c r="A1839" s="60" t="s">
        <v>7594</v>
      </c>
      <c r="B1839" s="62" t="s">
        <v>7595</v>
      </c>
    </row>
    <row r="1840" spans="1:2" x14ac:dyDescent="0.3">
      <c r="A1840" s="60" t="s">
        <v>7596</v>
      </c>
      <c r="B1840" s="62" t="s">
        <v>7597</v>
      </c>
    </row>
    <row r="1841" spans="1:2" x14ac:dyDescent="0.3">
      <c r="A1841" s="60" t="s">
        <v>749</v>
      </c>
      <c r="B1841" s="62" t="s">
        <v>7598</v>
      </c>
    </row>
    <row r="1842" spans="1:2" x14ac:dyDescent="0.3">
      <c r="A1842" s="60" t="s">
        <v>7599</v>
      </c>
      <c r="B1842" s="62" t="s">
        <v>3837</v>
      </c>
    </row>
    <row r="1843" spans="1:2" x14ac:dyDescent="0.3">
      <c r="A1843" s="60" t="s">
        <v>7600</v>
      </c>
      <c r="B1843" s="62" t="s">
        <v>3953</v>
      </c>
    </row>
    <row r="1844" spans="1:2" x14ac:dyDescent="0.3">
      <c r="A1844" s="60" t="s">
        <v>1187</v>
      </c>
      <c r="B1844" s="62" t="s">
        <v>6741</v>
      </c>
    </row>
    <row r="1845" spans="1:2" x14ac:dyDescent="0.3">
      <c r="A1845" s="60" t="s">
        <v>1192</v>
      </c>
      <c r="B1845" s="62" t="s">
        <v>7017</v>
      </c>
    </row>
    <row r="1846" spans="1:2" x14ac:dyDescent="0.3">
      <c r="A1846" s="60" t="s">
        <v>761</v>
      </c>
      <c r="B1846" s="62" t="s">
        <v>6576</v>
      </c>
    </row>
    <row r="1847" spans="1:2" x14ac:dyDescent="0.3">
      <c r="A1847" s="60" t="s">
        <v>7601</v>
      </c>
      <c r="B1847" s="62" t="s">
        <v>7602</v>
      </c>
    </row>
    <row r="1848" spans="1:2" x14ac:dyDescent="0.3">
      <c r="A1848" s="60" t="s">
        <v>2217</v>
      </c>
      <c r="B1848" s="62" t="s">
        <v>7603</v>
      </c>
    </row>
    <row r="1849" spans="1:2" x14ac:dyDescent="0.3">
      <c r="A1849" s="60" t="s">
        <v>687</v>
      </c>
      <c r="B1849" s="62" t="s">
        <v>5780</v>
      </c>
    </row>
    <row r="1850" spans="1:2" x14ac:dyDescent="0.3">
      <c r="A1850" s="60" t="s">
        <v>832</v>
      </c>
      <c r="B1850" s="62" t="s">
        <v>7604</v>
      </c>
    </row>
    <row r="1851" spans="1:2" x14ac:dyDescent="0.3">
      <c r="A1851" s="60" t="s">
        <v>717</v>
      </c>
      <c r="B1851" s="62" t="s">
        <v>7605</v>
      </c>
    </row>
    <row r="1852" spans="1:2" x14ac:dyDescent="0.3">
      <c r="A1852" s="60" t="s">
        <v>718</v>
      </c>
      <c r="B1852" s="62" t="s">
        <v>6468</v>
      </c>
    </row>
    <row r="1853" spans="1:2" x14ac:dyDescent="0.3">
      <c r="A1853" s="60" t="s">
        <v>7606</v>
      </c>
      <c r="B1853" s="62" t="s">
        <v>7607</v>
      </c>
    </row>
    <row r="1854" spans="1:2" x14ac:dyDescent="0.3">
      <c r="A1854" s="60" t="s">
        <v>3428</v>
      </c>
      <c r="B1854" s="62" t="s">
        <v>5982</v>
      </c>
    </row>
    <row r="1855" spans="1:2" x14ac:dyDescent="0.3">
      <c r="A1855" s="60" t="s">
        <v>7608</v>
      </c>
      <c r="B1855" s="62" t="s">
        <v>7609</v>
      </c>
    </row>
    <row r="1856" spans="1:2" x14ac:dyDescent="0.3">
      <c r="A1856" s="60" t="s">
        <v>2538</v>
      </c>
      <c r="B1856" s="62" t="s">
        <v>7054</v>
      </c>
    </row>
    <row r="1857" spans="1:2" x14ac:dyDescent="0.3">
      <c r="A1857" s="60" t="s">
        <v>7610</v>
      </c>
      <c r="B1857" s="62" t="s">
        <v>7611</v>
      </c>
    </row>
    <row r="1858" spans="1:2" x14ac:dyDescent="0.3">
      <c r="A1858" s="60" t="s">
        <v>1169</v>
      </c>
      <c r="B1858" s="62" t="s">
        <v>7612</v>
      </c>
    </row>
    <row r="1859" spans="1:2" x14ac:dyDescent="0.3">
      <c r="A1859" s="60" t="s">
        <v>7613</v>
      </c>
      <c r="B1859" s="62" t="s">
        <v>7614</v>
      </c>
    </row>
    <row r="1860" spans="1:2" x14ac:dyDescent="0.3">
      <c r="A1860" s="60" t="s">
        <v>1718</v>
      </c>
      <c r="B1860" s="62" t="s">
        <v>7615</v>
      </c>
    </row>
    <row r="1861" spans="1:2" x14ac:dyDescent="0.3">
      <c r="A1861" s="60" t="s">
        <v>2806</v>
      </c>
      <c r="B1861" s="62" t="s">
        <v>7616</v>
      </c>
    </row>
    <row r="1862" spans="1:2" x14ac:dyDescent="0.3">
      <c r="A1862" s="60" t="s">
        <v>1330</v>
      </c>
      <c r="B1862" s="62" t="s">
        <v>7617</v>
      </c>
    </row>
    <row r="1863" spans="1:2" x14ac:dyDescent="0.3">
      <c r="A1863" s="60" t="s">
        <v>1162</v>
      </c>
      <c r="B1863" s="62" t="s">
        <v>7618</v>
      </c>
    </row>
    <row r="1864" spans="1:2" x14ac:dyDescent="0.3">
      <c r="A1864" s="60" t="s">
        <v>1494</v>
      </c>
      <c r="B1864" s="62" t="s">
        <v>7619</v>
      </c>
    </row>
    <row r="1865" spans="1:2" x14ac:dyDescent="0.3">
      <c r="A1865" s="60" t="s">
        <v>1165</v>
      </c>
      <c r="B1865" s="62" t="s">
        <v>7620</v>
      </c>
    </row>
    <row r="1866" spans="1:2" x14ac:dyDescent="0.3">
      <c r="A1866" s="60" t="s">
        <v>1167</v>
      </c>
      <c r="B1866" s="62" t="s">
        <v>7621</v>
      </c>
    </row>
    <row r="1867" spans="1:2" x14ac:dyDescent="0.3">
      <c r="A1867" s="60" t="s">
        <v>1171</v>
      </c>
      <c r="B1867" s="62" t="s">
        <v>7622</v>
      </c>
    </row>
    <row r="1868" spans="1:2" x14ac:dyDescent="0.3">
      <c r="A1868" s="60" t="s">
        <v>1173</v>
      </c>
      <c r="B1868" s="62" t="s">
        <v>7623</v>
      </c>
    </row>
    <row r="1869" spans="1:2" x14ac:dyDescent="0.3">
      <c r="A1869" s="60" t="s">
        <v>1194</v>
      </c>
      <c r="B1869" s="62" t="s">
        <v>7624</v>
      </c>
    </row>
    <row r="1870" spans="1:2" x14ac:dyDescent="0.3">
      <c r="A1870" s="60" t="s">
        <v>7625</v>
      </c>
      <c r="B1870" s="62" t="s">
        <v>7626</v>
      </c>
    </row>
    <row r="1871" spans="1:2" x14ac:dyDescent="0.3">
      <c r="A1871" s="60" t="s">
        <v>2500</v>
      </c>
      <c r="B1871" s="62" t="s">
        <v>7055</v>
      </c>
    </row>
    <row r="1872" spans="1:2" x14ac:dyDescent="0.3">
      <c r="A1872" s="60" t="s">
        <v>7627</v>
      </c>
      <c r="B1872" s="62" t="s">
        <v>6977</v>
      </c>
    </row>
    <row r="1873" spans="1:2" x14ac:dyDescent="0.3">
      <c r="A1873" s="60" t="s">
        <v>7628</v>
      </c>
      <c r="B1873" s="62" t="s">
        <v>7629</v>
      </c>
    </row>
    <row r="1874" spans="1:2" x14ac:dyDescent="0.3">
      <c r="A1874" s="60" t="s">
        <v>7630</v>
      </c>
      <c r="B1874" s="62" t="s">
        <v>7631</v>
      </c>
    </row>
    <row r="1875" spans="1:2" x14ac:dyDescent="0.3">
      <c r="A1875" s="60" t="s">
        <v>7632</v>
      </c>
      <c r="B1875" s="62" t="s">
        <v>7633</v>
      </c>
    </row>
    <row r="1876" spans="1:2" x14ac:dyDescent="0.3">
      <c r="A1876" s="60" t="s">
        <v>1846</v>
      </c>
      <c r="B1876" s="62" t="s">
        <v>7634</v>
      </c>
    </row>
    <row r="1877" spans="1:2" x14ac:dyDescent="0.3">
      <c r="A1877" s="60" t="s">
        <v>7635</v>
      </c>
      <c r="B1877" s="62" t="s">
        <v>7636</v>
      </c>
    </row>
    <row r="1878" spans="1:2" x14ac:dyDescent="0.3">
      <c r="A1878" s="60" t="s">
        <v>1066</v>
      </c>
      <c r="B1878" s="62" t="s">
        <v>7637</v>
      </c>
    </row>
    <row r="1879" spans="1:2" x14ac:dyDescent="0.3">
      <c r="A1879" s="60" t="s">
        <v>1070</v>
      </c>
      <c r="B1879" s="62" t="s">
        <v>7638</v>
      </c>
    </row>
    <row r="1880" spans="1:2" x14ac:dyDescent="0.3">
      <c r="A1880" s="60" t="s">
        <v>1074</v>
      </c>
      <c r="B1880" s="62" t="s">
        <v>7639</v>
      </c>
    </row>
    <row r="1881" spans="1:2" x14ac:dyDescent="0.3">
      <c r="A1881" s="60" t="s">
        <v>1085</v>
      </c>
      <c r="B1881" s="62" t="s">
        <v>7640</v>
      </c>
    </row>
    <row r="1882" spans="1:2" x14ac:dyDescent="0.3">
      <c r="A1882" s="60" t="s">
        <v>1115</v>
      </c>
      <c r="B1882" s="62" t="s">
        <v>7641</v>
      </c>
    </row>
    <row r="1883" spans="1:2" x14ac:dyDescent="0.3">
      <c r="A1883" s="60" t="s">
        <v>1048</v>
      </c>
      <c r="B1883" s="62" t="s">
        <v>7642</v>
      </c>
    </row>
    <row r="1884" spans="1:2" x14ac:dyDescent="0.3">
      <c r="A1884" s="60" t="s">
        <v>1119</v>
      </c>
      <c r="B1884" s="62" t="s">
        <v>7643</v>
      </c>
    </row>
    <row r="1885" spans="1:2" x14ac:dyDescent="0.3">
      <c r="A1885" s="60" t="s">
        <v>1283</v>
      </c>
      <c r="B1885" s="62" t="s">
        <v>7644</v>
      </c>
    </row>
    <row r="1886" spans="1:2" x14ac:dyDescent="0.3">
      <c r="A1886" s="60" t="s">
        <v>1286</v>
      </c>
      <c r="B1886" s="62" t="s">
        <v>7645</v>
      </c>
    </row>
    <row r="1887" spans="1:2" x14ac:dyDescent="0.3">
      <c r="A1887" s="60" t="s">
        <v>1710</v>
      </c>
      <c r="B1887" s="62" t="s">
        <v>7646</v>
      </c>
    </row>
    <row r="1888" spans="1:2" x14ac:dyDescent="0.3">
      <c r="A1888" s="60" t="s">
        <v>1714</v>
      </c>
      <c r="B1888" s="62" t="s">
        <v>7647</v>
      </c>
    </row>
    <row r="1889" spans="1:2" x14ac:dyDescent="0.3">
      <c r="A1889" s="60" t="s">
        <v>7648</v>
      </c>
      <c r="B1889" s="62" t="s">
        <v>7649</v>
      </c>
    </row>
    <row r="1890" spans="1:2" x14ac:dyDescent="0.3">
      <c r="A1890" s="60" t="s">
        <v>7650</v>
      </c>
      <c r="B1890" s="62" t="s">
        <v>7651</v>
      </c>
    </row>
    <row r="1891" spans="1:2" x14ac:dyDescent="0.3">
      <c r="A1891" s="60" t="s">
        <v>1686</v>
      </c>
      <c r="B1891" s="62" t="s">
        <v>7652</v>
      </c>
    </row>
    <row r="1892" spans="1:2" x14ac:dyDescent="0.3">
      <c r="A1892" s="60" t="s">
        <v>1688</v>
      </c>
      <c r="B1892" s="62" t="s">
        <v>7653</v>
      </c>
    </row>
    <row r="1893" spans="1:2" x14ac:dyDescent="0.3">
      <c r="A1893" s="60" t="s">
        <v>1693</v>
      </c>
      <c r="B1893" s="62" t="s">
        <v>7654</v>
      </c>
    </row>
    <row r="1894" spans="1:2" x14ac:dyDescent="0.3">
      <c r="A1894" s="60" t="s">
        <v>7655</v>
      </c>
      <c r="B1894" s="62" t="s">
        <v>7656</v>
      </c>
    </row>
    <row r="1895" spans="1:2" x14ac:dyDescent="0.3">
      <c r="A1895" s="60" t="s">
        <v>1515</v>
      </c>
      <c r="B1895" s="62" t="s">
        <v>7657</v>
      </c>
    </row>
    <row r="1896" spans="1:2" x14ac:dyDescent="0.3">
      <c r="A1896" s="60" t="s">
        <v>1295</v>
      </c>
      <c r="B1896" s="62" t="s">
        <v>7658</v>
      </c>
    </row>
    <row r="1897" spans="1:2" x14ac:dyDescent="0.3">
      <c r="A1897" s="60" t="s">
        <v>1991</v>
      </c>
      <c r="B1897" s="62" t="s">
        <v>7659</v>
      </c>
    </row>
    <row r="1898" spans="1:2" x14ac:dyDescent="0.3">
      <c r="A1898" s="60" t="s">
        <v>2021</v>
      </c>
      <c r="B1898" s="62" t="s">
        <v>7660</v>
      </c>
    </row>
    <row r="1899" spans="1:2" x14ac:dyDescent="0.3">
      <c r="A1899" s="60" t="s">
        <v>2026</v>
      </c>
      <c r="B1899" s="62" t="s">
        <v>7661</v>
      </c>
    </row>
    <row r="1900" spans="1:2" x14ac:dyDescent="0.3">
      <c r="A1900" s="60" t="s">
        <v>2032</v>
      </c>
      <c r="B1900" s="62" t="s">
        <v>7662</v>
      </c>
    </row>
    <row r="1901" spans="1:2" x14ac:dyDescent="0.3">
      <c r="A1901" s="60" t="s">
        <v>2040</v>
      </c>
      <c r="B1901" s="62" t="s">
        <v>7663</v>
      </c>
    </row>
    <row r="1902" spans="1:2" x14ac:dyDescent="0.3">
      <c r="A1902" s="60" t="s">
        <v>2043</v>
      </c>
      <c r="B1902" s="62" t="s">
        <v>7664</v>
      </c>
    </row>
    <row r="1903" spans="1:2" x14ac:dyDescent="0.3">
      <c r="A1903" s="60" t="s">
        <v>2044</v>
      </c>
      <c r="B1903" s="62" t="s">
        <v>7665</v>
      </c>
    </row>
    <row r="1904" spans="1:2" x14ac:dyDescent="0.3">
      <c r="A1904" s="60" t="s">
        <v>2046</v>
      </c>
      <c r="B1904" s="62" t="s">
        <v>7666</v>
      </c>
    </row>
    <row r="1905" spans="1:2" x14ac:dyDescent="0.3">
      <c r="A1905" s="60" t="s">
        <v>2055</v>
      </c>
      <c r="B1905" s="62" t="s">
        <v>7667</v>
      </c>
    </row>
    <row r="1906" spans="1:2" x14ac:dyDescent="0.3">
      <c r="A1906" s="60" t="s">
        <v>7668</v>
      </c>
      <c r="B1906" s="62" t="s">
        <v>7669</v>
      </c>
    </row>
    <row r="1907" spans="1:2" x14ac:dyDescent="0.3">
      <c r="A1907" s="60" t="s">
        <v>1864</v>
      </c>
      <c r="B1907" s="62" t="s">
        <v>7670</v>
      </c>
    </row>
    <row r="1908" spans="1:2" x14ac:dyDescent="0.3">
      <c r="A1908" s="60" t="s">
        <v>1961</v>
      </c>
      <c r="B1908" s="62" t="s">
        <v>7671</v>
      </c>
    </row>
    <row r="1909" spans="1:2" x14ac:dyDescent="0.3">
      <c r="A1909" s="60" t="s">
        <v>2096</v>
      </c>
      <c r="B1909" s="62" t="s">
        <v>7672</v>
      </c>
    </row>
    <row r="1910" spans="1:2" x14ac:dyDescent="0.3">
      <c r="A1910" s="60" t="s">
        <v>7673</v>
      </c>
      <c r="B1910" s="62" t="s">
        <v>7674</v>
      </c>
    </row>
    <row r="1911" spans="1:2" x14ac:dyDescent="0.3">
      <c r="A1911" s="60" t="s">
        <v>7675</v>
      </c>
      <c r="B1911" s="62" t="s">
        <v>7676</v>
      </c>
    </row>
    <row r="1912" spans="1:2" x14ac:dyDescent="0.3">
      <c r="A1912" s="60" t="s">
        <v>432</v>
      </c>
      <c r="B1912" s="62" t="s">
        <v>7677</v>
      </c>
    </row>
    <row r="1913" spans="1:2" x14ac:dyDescent="0.3">
      <c r="A1913" s="60" t="s">
        <v>1848</v>
      </c>
      <c r="B1913" s="62" t="s">
        <v>7678</v>
      </c>
    </row>
    <row r="1914" spans="1:2" x14ac:dyDescent="0.3">
      <c r="A1914" s="60" t="s">
        <v>2465</v>
      </c>
      <c r="B1914" s="62" t="s">
        <v>7045</v>
      </c>
    </row>
    <row r="1915" spans="1:2" x14ac:dyDescent="0.3">
      <c r="A1915" s="60" t="s">
        <v>2490</v>
      </c>
      <c r="B1915" s="62" t="s">
        <v>7046</v>
      </c>
    </row>
    <row r="1916" spans="1:2" x14ac:dyDescent="0.3">
      <c r="A1916" s="60" t="s">
        <v>2491</v>
      </c>
      <c r="B1916" s="62" t="s">
        <v>7056</v>
      </c>
    </row>
    <row r="1917" spans="1:2" x14ac:dyDescent="0.3">
      <c r="A1917" s="60" t="s">
        <v>2511</v>
      </c>
      <c r="B1917" s="62" t="s">
        <v>7057</v>
      </c>
    </row>
    <row r="1918" spans="1:2" x14ac:dyDescent="0.3">
      <c r="A1918" s="60" t="s">
        <v>1635</v>
      </c>
      <c r="B1918" s="62" t="s">
        <v>7679</v>
      </c>
    </row>
    <row r="1919" spans="1:2" x14ac:dyDescent="0.3">
      <c r="A1919" s="60" t="s">
        <v>7680</v>
      </c>
      <c r="B1919" s="62" t="s">
        <v>7681</v>
      </c>
    </row>
    <row r="1920" spans="1:2" x14ac:dyDescent="0.3">
      <c r="A1920" s="60" t="s">
        <v>2469</v>
      </c>
      <c r="B1920" s="62" t="s">
        <v>6731</v>
      </c>
    </row>
    <row r="1921" spans="1:2" x14ac:dyDescent="0.3">
      <c r="A1921" s="60" t="s">
        <v>2473</v>
      </c>
      <c r="B1921" s="62" t="s">
        <v>6997</v>
      </c>
    </row>
    <row r="1922" spans="1:2" x14ac:dyDescent="0.3">
      <c r="A1922" s="60" t="s">
        <v>2494</v>
      </c>
      <c r="B1922" s="62" t="s">
        <v>6756</v>
      </c>
    </row>
    <row r="1923" spans="1:2" x14ac:dyDescent="0.3">
      <c r="A1923" s="60" t="s">
        <v>2496</v>
      </c>
      <c r="B1923" s="62" t="s">
        <v>6758</v>
      </c>
    </row>
    <row r="1924" spans="1:2" x14ac:dyDescent="0.3">
      <c r="A1924" s="60" t="s">
        <v>2495</v>
      </c>
      <c r="B1924" s="62" t="s">
        <v>6760</v>
      </c>
    </row>
    <row r="1925" spans="1:2" x14ac:dyDescent="0.3">
      <c r="A1925" s="60" t="s">
        <v>2502</v>
      </c>
      <c r="B1925" s="62" t="s">
        <v>6782</v>
      </c>
    </row>
    <row r="1926" spans="1:2" x14ac:dyDescent="0.3">
      <c r="A1926" s="60" t="s">
        <v>2509</v>
      </c>
      <c r="B1926" s="62" t="s">
        <v>6754</v>
      </c>
    </row>
    <row r="1927" spans="1:2" x14ac:dyDescent="0.3">
      <c r="A1927" s="60" t="s">
        <v>2510</v>
      </c>
      <c r="B1927" s="62" t="s">
        <v>6768</v>
      </c>
    </row>
    <row r="1928" spans="1:2" x14ac:dyDescent="0.3">
      <c r="A1928" s="60" t="s">
        <v>2493</v>
      </c>
      <c r="B1928" s="62" t="s">
        <v>6962</v>
      </c>
    </row>
    <row r="1929" spans="1:2" x14ac:dyDescent="0.3">
      <c r="A1929" s="60" t="s">
        <v>986</v>
      </c>
      <c r="B1929" s="62" t="s">
        <v>7058</v>
      </c>
    </row>
    <row r="1930" spans="1:2" x14ac:dyDescent="0.3">
      <c r="A1930" s="60" t="s">
        <v>2518</v>
      </c>
      <c r="B1930" s="62" t="s">
        <v>7059</v>
      </c>
    </row>
    <row r="1931" spans="1:2" x14ac:dyDescent="0.3">
      <c r="A1931" s="60" t="s">
        <v>2520</v>
      </c>
      <c r="B1931" s="62" t="s">
        <v>7060</v>
      </c>
    </row>
    <row r="1932" spans="1:2" x14ac:dyDescent="0.3">
      <c r="A1932" s="60" t="s">
        <v>2522</v>
      </c>
      <c r="B1932" s="62" t="s">
        <v>6772</v>
      </c>
    </row>
    <row r="1933" spans="1:2" x14ac:dyDescent="0.3">
      <c r="A1933" s="60" t="s">
        <v>2525</v>
      </c>
      <c r="B1933" s="62" t="s">
        <v>6711</v>
      </c>
    </row>
    <row r="1934" spans="1:2" x14ac:dyDescent="0.3">
      <c r="A1934" s="60" t="s">
        <v>2533</v>
      </c>
      <c r="B1934" s="62" t="s">
        <v>6828</v>
      </c>
    </row>
    <row r="1935" spans="1:2" x14ac:dyDescent="0.3">
      <c r="A1935" s="60" t="s">
        <v>2535</v>
      </c>
      <c r="B1935" s="62" t="s">
        <v>6830</v>
      </c>
    </row>
    <row r="1936" spans="1:2" x14ac:dyDescent="0.3">
      <c r="A1936" s="60" t="s">
        <v>2539</v>
      </c>
      <c r="B1936" s="62" t="s">
        <v>6824</v>
      </c>
    </row>
    <row r="1937" spans="1:2" x14ac:dyDescent="0.3">
      <c r="A1937" s="60" t="s">
        <v>2542</v>
      </c>
      <c r="B1937" s="62" t="s">
        <v>7001</v>
      </c>
    </row>
    <row r="1938" spans="1:2" x14ac:dyDescent="0.3">
      <c r="A1938" s="60" t="s">
        <v>2506</v>
      </c>
      <c r="B1938" s="62" t="s">
        <v>6859</v>
      </c>
    </row>
    <row r="1939" spans="1:2" x14ac:dyDescent="0.3">
      <c r="A1939" s="60" t="s">
        <v>2537</v>
      </c>
      <c r="B1939" s="62" t="s">
        <v>7047</v>
      </c>
    </row>
    <row r="1940" spans="1:2" x14ac:dyDescent="0.3">
      <c r="A1940" s="60" t="s">
        <v>2106</v>
      </c>
      <c r="B1940" s="62" t="s">
        <v>7682</v>
      </c>
    </row>
    <row r="1941" spans="1:2" x14ac:dyDescent="0.3">
      <c r="A1941" s="60" t="s">
        <v>2544</v>
      </c>
      <c r="B1941" s="62" t="s">
        <v>7004</v>
      </c>
    </row>
    <row r="1942" spans="1:2" x14ac:dyDescent="0.3">
      <c r="A1942" s="60" t="s">
        <v>7683</v>
      </c>
      <c r="B1942" s="62" t="s">
        <v>7684</v>
      </c>
    </row>
    <row r="1943" spans="1:2" x14ac:dyDescent="0.3">
      <c r="A1943" s="60" t="s">
        <v>7685</v>
      </c>
      <c r="B1943" s="62" t="s">
        <v>7061</v>
      </c>
    </row>
    <row r="1944" spans="1:2" x14ac:dyDescent="0.3">
      <c r="A1944" s="60" t="s">
        <v>2541</v>
      </c>
      <c r="B1944" s="62" t="s">
        <v>7062</v>
      </c>
    </row>
    <row r="1945" spans="1:2" x14ac:dyDescent="0.3">
      <c r="A1945" s="60" t="s">
        <v>1476</v>
      </c>
      <c r="B1945" s="62" t="s">
        <v>7686</v>
      </c>
    </row>
    <row r="1946" spans="1:2" x14ac:dyDescent="0.3">
      <c r="A1946" s="60" t="s">
        <v>1489</v>
      </c>
      <c r="B1946" s="62" t="s">
        <v>6606</v>
      </c>
    </row>
    <row r="1947" spans="1:2" x14ac:dyDescent="0.3">
      <c r="A1947" s="60" t="s">
        <v>2523</v>
      </c>
      <c r="B1947" s="62" t="s">
        <v>7063</v>
      </c>
    </row>
    <row r="1948" spans="1:2" x14ac:dyDescent="0.3">
      <c r="A1948" s="60" t="s">
        <v>2530</v>
      </c>
      <c r="B1948" s="62" t="s">
        <v>7064</v>
      </c>
    </row>
    <row r="1949" spans="1:2" x14ac:dyDescent="0.3">
      <c r="A1949" s="60" t="s">
        <v>7687</v>
      </c>
      <c r="B1949" s="62" t="s">
        <v>7688</v>
      </c>
    </row>
    <row r="1950" spans="1:2" x14ac:dyDescent="0.3">
      <c r="A1950" s="60" t="s">
        <v>7689</v>
      </c>
      <c r="B1950" s="62" t="s">
        <v>7690</v>
      </c>
    </row>
    <row r="1951" spans="1:2" x14ac:dyDescent="0.3">
      <c r="A1951" s="60" t="s">
        <v>7691</v>
      </c>
      <c r="B1951" s="62" t="s">
        <v>7692</v>
      </c>
    </row>
    <row r="1952" spans="1:2" x14ac:dyDescent="0.3">
      <c r="A1952" s="60" t="s">
        <v>7693</v>
      </c>
      <c r="B1952" s="62" t="s">
        <v>7694</v>
      </c>
    </row>
    <row r="1953" spans="1:2" x14ac:dyDescent="0.3">
      <c r="A1953" s="60" t="s">
        <v>7695</v>
      </c>
      <c r="B1953" s="62" t="s">
        <v>7696</v>
      </c>
    </row>
    <row r="1954" spans="1:2" x14ac:dyDescent="0.3">
      <c r="A1954" s="60" t="s">
        <v>7697</v>
      </c>
      <c r="B1954" s="62" t="s">
        <v>7698</v>
      </c>
    </row>
    <row r="1955" spans="1:2" x14ac:dyDescent="0.3">
      <c r="A1955" s="60" t="s">
        <v>7699</v>
      </c>
      <c r="B1955" s="62" t="s">
        <v>8650</v>
      </c>
    </row>
    <row r="1956" spans="1:2" x14ac:dyDescent="0.3">
      <c r="A1956" s="60" t="s">
        <v>1299</v>
      </c>
      <c r="B1956" s="62" t="s">
        <v>7700</v>
      </c>
    </row>
    <row r="1957" spans="1:2" x14ac:dyDescent="0.3">
      <c r="A1957" s="60" t="s">
        <v>1301</v>
      </c>
      <c r="B1957" s="62" t="s">
        <v>7701</v>
      </c>
    </row>
    <row r="1958" spans="1:2" x14ac:dyDescent="0.3">
      <c r="A1958" s="60" t="s">
        <v>1322</v>
      </c>
      <c r="B1958" s="62" t="s">
        <v>6968</v>
      </c>
    </row>
    <row r="1959" spans="1:2" x14ac:dyDescent="0.3">
      <c r="A1959" s="60" t="s">
        <v>1317</v>
      </c>
      <c r="B1959" s="62" t="s">
        <v>6972</v>
      </c>
    </row>
    <row r="1960" spans="1:2" x14ac:dyDescent="0.3">
      <c r="A1960" s="60" t="s">
        <v>1325</v>
      </c>
      <c r="B1960" s="62" t="s">
        <v>6970</v>
      </c>
    </row>
    <row r="1961" spans="1:2" x14ac:dyDescent="0.3">
      <c r="A1961" s="60" t="s">
        <v>7702</v>
      </c>
      <c r="B1961" s="62" t="s">
        <v>7703</v>
      </c>
    </row>
    <row r="1962" spans="1:2" x14ac:dyDescent="0.3">
      <c r="A1962" s="60" t="s">
        <v>1304</v>
      </c>
      <c r="B1962" s="62" t="s">
        <v>7704</v>
      </c>
    </row>
    <row r="1963" spans="1:2" x14ac:dyDescent="0.3">
      <c r="A1963" s="60" t="s">
        <v>714</v>
      </c>
      <c r="B1963" s="62" t="s">
        <v>5341</v>
      </c>
    </row>
    <row r="1964" spans="1:2" x14ac:dyDescent="0.3">
      <c r="A1964" s="60" t="s">
        <v>3274</v>
      </c>
      <c r="B1964" s="62" t="s">
        <v>7705</v>
      </c>
    </row>
    <row r="1965" spans="1:2" x14ac:dyDescent="0.3">
      <c r="A1965" s="60" t="s">
        <v>7706</v>
      </c>
      <c r="B1965" s="62" t="s">
        <v>6183</v>
      </c>
    </row>
    <row r="1966" spans="1:2" x14ac:dyDescent="0.3">
      <c r="A1966" s="60" t="s">
        <v>3269</v>
      </c>
      <c r="B1966" s="62" t="s">
        <v>7707</v>
      </c>
    </row>
    <row r="1967" spans="1:2" x14ac:dyDescent="0.3">
      <c r="A1967" s="60" t="s">
        <v>3271</v>
      </c>
      <c r="B1967" s="62" t="s">
        <v>7708</v>
      </c>
    </row>
    <row r="1968" spans="1:2" x14ac:dyDescent="0.3">
      <c r="A1968" s="60" t="s">
        <v>3276</v>
      </c>
      <c r="B1968" s="62" t="s">
        <v>7709</v>
      </c>
    </row>
    <row r="1969" spans="1:2" x14ac:dyDescent="0.3">
      <c r="A1969" s="60" t="s">
        <v>3278</v>
      </c>
      <c r="B1969" s="62" t="s">
        <v>7710</v>
      </c>
    </row>
    <row r="1970" spans="1:2" x14ac:dyDescent="0.3">
      <c r="A1970" s="60" t="s">
        <v>3412</v>
      </c>
      <c r="B1970" s="62" t="s">
        <v>7711</v>
      </c>
    </row>
    <row r="1971" spans="1:2" x14ac:dyDescent="0.3">
      <c r="A1971" s="60" t="s">
        <v>3415</v>
      </c>
      <c r="B1971" s="62" t="s">
        <v>7712</v>
      </c>
    </row>
    <row r="1972" spans="1:2" x14ac:dyDescent="0.3">
      <c r="A1972" s="60" t="s">
        <v>3207</v>
      </c>
      <c r="B1972" s="62" t="s">
        <v>6187</v>
      </c>
    </row>
    <row r="1973" spans="1:2" x14ac:dyDescent="0.3">
      <c r="A1973" s="60" t="s">
        <v>3559</v>
      </c>
      <c r="B1973" s="62" t="s">
        <v>7713</v>
      </c>
    </row>
    <row r="1974" spans="1:2" x14ac:dyDescent="0.3">
      <c r="A1974" s="60" t="s">
        <v>3601</v>
      </c>
      <c r="B1974" s="62" t="s">
        <v>7714</v>
      </c>
    </row>
    <row r="1975" spans="1:2" x14ac:dyDescent="0.3">
      <c r="A1975" s="60" t="s">
        <v>3578</v>
      </c>
      <c r="B1975" s="62" t="s">
        <v>7715</v>
      </c>
    </row>
    <row r="1976" spans="1:2" x14ac:dyDescent="0.3">
      <c r="A1976" s="60" t="s">
        <v>3666</v>
      </c>
      <c r="B1976" s="62" t="s">
        <v>7716</v>
      </c>
    </row>
    <row r="1977" spans="1:2" x14ac:dyDescent="0.3">
      <c r="A1977" s="60" t="s">
        <v>3668</v>
      </c>
      <c r="B1977" s="62" t="s">
        <v>7717</v>
      </c>
    </row>
    <row r="1978" spans="1:2" x14ac:dyDescent="0.3">
      <c r="A1978" s="60" t="s">
        <v>7718</v>
      </c>
      <c r="B1978" s="62" t="s">
        <v>7719</v>
      </c>
    </row>
    <row r="1979" spans="1:2" x14ac:dyDescent="0.3">
      <c r="A1979" s="60" t="s">
        <v>3540</v>
      </c>
      <c r="B1979" s="62" t="s">
        <v>7720</v>
      </c>
    </row>
    <row r="1980" spans="1:2" x14ac:dyDescent="0.3">
      <c r="A1980" s="60" t="s">
        <v>3725</v>
      </c>
      <c r="B1980" s="62" t="s">
        <v>7721</v>
      </c>
    </row>
    <row r="1981" spans="1:2" x14ac:dyDescent="0.3">
      <c r="A1981" s="60" t="s">
        <v>3734</v>
      </c>
      <c r="B1981" s="62" t="s">
        <v>7722</v>
      </c>
    </row>
    <row r="1982" spans="1:2" x14ac:dyDescent="0.3">
      <c r="A1982" s="60" t="s">
        <v>3762</v>
      </c>
      <c r="B1982" s="62" t="s">
        <v>7723</v>
      </c>
    </row>
    <row r="1983" spans="1:2" x14ac:dyDescent="0.3">
      <c r="A1983" s="60" t="s">
        <v>3767</v>
      </c>
      <c r="B1983" s="62" t="s">
        <v>7724</v>
      </c>
    </row>
    <row r="1984" spans="1:2" x14ac:dyDescent="0.3">
      <c r="A1984" s="60" t="s">
        <v>3689</v>
      </c>
      <c r="B1984" s="62" t="s">
        <v>7725</v>
      </c>
    </row>
    <row r="1985" spans="1:2" x14ac:dyDescent="0.3">
      <c r="A1985" s="60" t="s">
        <v>3547</v>
      </c>
      <c r="B1985" s="62" t="s">
        <v>7726</v>
      </c>
    </row>
    <row r="1986" spans="1:2" x14ac:dyDescent="0.3">
      <c r="A1986" s="60" t="s">
        <v>7727</v>
      </c>
      <c r="B1986" s="62" t="s">
        <v>7728</v>
      </c>
    </row>
    <row r="1987" spans="1:2" x14ac:dyDescent="0.3">
      <c r="A1987" s="60" t="s">
        <v>3654</v>
      </c>
      <c r="B1987" s="62" t="s">
        <v>7729</v>
      </c>
    </row>
    <row r="1988" spans="1:2" x14ac:dyDescent="0.3">
      <c r="A1988" s="60" t="s">
        <v>3627</v>
      </c>
      <c r="B1988" s="62" t="s">
        <v>7730</v>
      </c>
    </row>
    <row r="1989" spans="1:2" x14ac:dyDescent="0.3">
      <c r="A1989" s="60" t="s">
        <v>3564</v>
      </c>
      <c r="B1989" s="62" t="s">
        <v>7731</v>
      </c>
    </row>
    <row r="1990" spans="1:2" x14ac:dyDescent="0.3">
      <c r="A1990" s="60" t="s">
        <v>3592</v>
      </c>
      <c r="B1990" s="62" t="s">
        <v>7732</v>
      </c>
    </row>
    <row r="1991" spans="1:2" x14ac:dyDescent="0.3">
      <c r="A1991" s="60" t="s">
        <v>2314</v>
      </c>
      <c r="B1991" s="62" t="s">
        <v>7021</v>
      </c>
    </row>
    <row r="1992" spans="1:2" x14ac:dyDescent="0.3">
      <c r="A1992" s="60" t="s">
        <v>2773</v>
      </c>
      <c r="B1992" s="62" t="s">
        <v>7733</v>
      </c>
    </row>
    <row r="1993" spans="1:2" x14ac:dyDescent="0.3">
      <c r="A1993" s="60" t="s">
        <v>2753</v>
      </c>
      <c r="B1993" s="62" t="s">
        <v>6979</v>
      </c>
    </row>
    <row r="1994" spans="1:2" x14ac:dyDescent="0.3">
      <c r="A1994" s="787" t="s">
        <v>7734</v>
      </c>
      <c r="B1994" s="788" t="s">
        <v>7735</v>
      </c>
    </row>
    <row r="1995" spans="1:2" x14ac:dyDescent="0.3">
      <c r="A1995" s="787" t="s">
        <v>7736</v>
      </c>
      <c r="B1995" s="788" t="s">
        <v>7737</v>
      </c>
    </row>
    <row r="1996" spans="1:2" x14ac:dyDescent="0.3">
      <c r="A1996" s="787" t="s">
        <v>7738</v>
      </c>
      <c r="B1996" s="788" t="s">
        <v>7739</v>
      </c>
    </row>
    <row r="1997" spans="1:2" x14ac:dyDescent="0.3">
      <c r="A1997" s="787" t="s">
        <v>7740</v>
      </c>
      <c r="B1997" s="788" t="s">
        <v>7741</v>
      </c>
    </row>
    <row r="1998" spans="1:2" x14ac:dyDescent="0.3">
      <c r="A1998" s="787" t="s">
        <v>7742</v>
      </c>
      <c r="B1998" s="788" t="s">
        <v>7743</v>
      </c>
    </row>
    <row r="1999" spans="1:2" x14ac:dyDescent="0.3">
      <c r="A1999" s="787" t="s">
        <v>7744</v>
      </c>
      <c r="B1999" s="788" t="s">
        <v>7745</v>
      </c>
    </row>
    <row r="2000" spans="1:2" x14ac:dyDescent="0.3">
      <c r="A2000" s="787" t="s">
        <v>7746</v>
      </c>
      <c r="B2000" s="788" t="s">
        <v>7747</v>
      </c>
    </row>
    <row r="2001" spans="1:2" x14ac:dyDescent="0.3">
      <c r="A2001" s="787" t="s">
        <v>7748</v>
      </c>
      <c r="B2001" s="788" t="s">
        <v>7749</v>
      </c>
    </row>
    <row r="2002" spans="1:2" x14ac:dyDescent="0.3">
      <c r="A2002" s="787" t="s">
        <v>7750</v>
      </c>
      <c r="B2002" s="788" t="s">
        <v>7751</v>
      </c>
    </row>
    <row r="2003" spans="1:2" x14ac:dyDescent="0.3">
      <c r="A2003" s="787" t="s">
        <v>7752</v>
      </c>
      <c r="B2003" s="788" t="s">
        <v>7753</v>
      </c>
    </row>
    <row r="2004" spans="1:2" x14ac:dyDescent="0.3">
      <c r="A2004" s="787" t="s">
        <v>7754</v>
      </c>
      <c r="B2004" s="788" t="s">
        <v>7755</v>
      </c>
    </row>
    <row r="2005" spans="1:2" x14ac:dyDescent="0.3">
      <c r="A2005" s="787" t="s">
        <v>7756</v>
      </c>
      <c r="B2005" s="788" t="s">
        <v>7757</v>
      </c>
    </row>
    <row r="2006" spans="1:2" x14ac:dyDescent="0.3">
      <c r="A2006" s="787" t="s">
        <v>7758</v>
      </c>
      <c r="B2006" s="788" t="s">
        <v>7759</v>
      </c>
    </row>
    <row r="2007" spans="1:2" x14ac:dyDescent="0.3">
      <c r="A2007" s="787" t="s">
        <v>7760</v>
      </c>
      <c r="B2007" s="788" t="s">
        <v>7761</v>
      </c>
    </row>
    <row r="2008" spans="1:2" ht="27.6" x14ac:dyDescent="0.3">
      <c r="A2008" s="787" t="s">
        <v>7762</v>
      </c>
      <c r="B2008" s="788" t="s">
        <v>8651</v>
      </c>
    </row>
    <row r="2009" spans="1:2" x14ac:dyDescent="0.3">
      <c r="A2009" s="787" t="s">
        <v>7763</v>
      </c>
      <c r="B2009" s="788" t="s">
        <v>7764</v>
      </c>
    </row>
    <row r="2010" spans="1:2" x14ac:dyDescent="0.3">
      <c r="A2010" s="787" t="s">
        <v>7765</v>
      </c>
      <c r="B2010" s="788" t="s">
        <v>7766</v>
      </c>
    </row>
    <row r="2011" spans="1:2" x14ac:dyDescent="0.3">
      <c r="A2011" s="787" t="s">
        <v>7767</v>
      </c>
      <c r="B2011" s="788" t="s">
        <v>7768</v>
      </c>
    </row>
    <row r="2012" spans="1:2" ht="27.6" x14ac:dyDescent="0.3">
      <c r="A2012" s="787" t="s">
        <v>7769</v>
      </c>
      <c r="B2012" s="788" t="s">
        <v>8652</v>
      </c>
    </row>
    <row r="2013" spans="1:2" x14ac:dyDescent="0.3">
      <c r="A2013" s="787" t="s">
        <v>7770</v>
      </c>
      <c r="B2013" s="788" t="s">
        <v>7771</v>
      </c>
    </row>
    <row r="2014" spans="1:2" x14ac:dyDescent="0.3">
      <c r="A2014" s="787" t="s">
        <v>7772</v>
      </c>
      <c r="B2014" s="788" t="s">
        <v>7773</v>
      </c>
    </row>
    <row r="2015" spans="1:2" x14ac:dyDescent="0.3">
      <c r="A2015" s="787" t="s">
        <v>7774</v>
      </c>
      <c r="B2015" s="788" t="s">
        <v>7775</v>
      </c>
    </row>
    <row r="2016" spans="1:2" x14ac:dyDescent="0.3">
      <c r="A2016" s="787" t="s">
        <v>7776</v>
      </c>
      <c r="B2016" s="788" t="s">
        <v>7777</v>
      </c>
    </row>
    <row r="2017" spans="1:2" x14ac:dyDescent="0.3">
      <c r="A2017" s="787" t="s">
        <v>7778</v>
      </c>
      <c r="B2017" s="788" t="s">
        <v>7779</v>
      </c>
    </row>
    <row r="2018" spans="1:2" x14ac:dyDescent="0.3">
      <c r="A2018" s="787" t="s">
        <v>7780</v>
      </c>
      <c r="B2018" s="788" t="s">
        <v>7781</v>
      </c>
    </row>
    <row r="2019" spans="1:2" x14ac:dyDescent="0.3">
      <c r="A2019" s="787" t="s">
        <v>7782</v>
      </c>
      <c r="B2019" s="788" t="s">
        <v>7783</v>
      </c>
    </row>
    <row r="2020" spans="1:2" x14ac:dyDescent="0.3">
      <c r="A2020" s="787" t="s">
        <v>7784</v>
      </c>
      <c r="B2020" s="788" t="s">
        <v>7785</v>
      </c>
    </row>
    <row r="2021" spans="1:2" x14ac:dyDescent="0.3">
      <c r="A2021" s="787" t="s">
        <v>7786</v>
      </c>
      <c r="B2021" s="788" t="s">
        <v>7787</v>
      </c>
    </row>
    <row r="2022" spans="1:2" x14ac:dyDescent="0.3">
      <c r="A2022" s="787" t="s">
        <v>7788</v>
      </c>
      <c r="B2022" s="788" t="s">
        <v>7789</v>
      </c>
    </row>
    <row r="2023" spans="1:2" x14ac:dyDescent="0.3">
      <c r="A2023" s="787" t="s">
        <v>7790</v>
      </c>
      <c r="B2023" s="788" t="s">
        <v>7791</v>
      </c>
    </row>
    <row r="2024" spans="1:2" x14ac:dyDescent="0.3">
      <c r="A2024" s="787" t="s">
        <v>7792</v>
      </c>
      <c r="B2024" s="788" t="s">
        <v>7793</v>
      </c>
    </row>
    <row r="2025" spans="1:2" ht="27.6" x14ac:dyDescent="0.3">
      <c r="A2025" s="787" t="s">
        <v>7794</v>
      </c>
      <c r="B2025" s="788" t="s">
        <v>7795</v>
      </c>
    </row>
    <row r="2026" spans="1:2" x14ac:dyDescent="0.3">
      <c r="A2026" s="787" t="s">
        <v>7796</v>
      </c>
      <c r="B2026" s="788" t="s">
        <v>7797</v>
      </c>
    </row>
    <row r="2027" spans="1:2" x14ac:dyDescent="0.3">
      <c r="A2027" s="787" t="s">
        <v>7798</v>
      </c>
      <c r="B2027" s="788" t="s">
        <v>7799</v>
      </c>
    </row>
    <row r="2028" spans="1:2" x14ac:dyDescent="0.3">
      <c r="A2028" s="787" t="s">
        <v>7800</v>
      </c>
      <c r="B2028" s="788" t="s">
        <v>7801</v>
      </c>
    </row>
    <row r="2029" spans="1:2" x14ac:dyDescent="0.3">
      <c r="A2029" s="787" t="s">
        <v>7802</v>
      </c>
      <c r="B2029" s="788" t="s">
        <v>7803</v>
      </c>
    </row>
    <row r="2030" spans="1:2" x14ac:dyDescent="0.3">
      <c r="A2030" s="787" t="s">
        <v>7804</v>
      </c>
      <c r="B2030" s="788" t="s">
        <v>7805</v>
      </c>
    </row>
    <row r="2031" spans="1:2" x14ac:dyDescent="0.3">
      <c r="A2031" s="787" t="s">
        <v>7806</v>
      </c>
      <c r="B2031" s="788" t="s">
        <v>7807</v>
      </c>
    </row>
    <row r="2032" spans="1:2" x14ac:dyDescent="0.3">
      <c r="A2032" s="787" t="s">
        <v>7808</v>
      </c>
      <c r="B2032" s="788" t="s">
        <v>7809</v>
      </c>
    </row>
    <row r="2033" spans="1:2" x14ac:dyDescent="0.3">
      <c r="A2033" s="787" t="s">
        <v>7810</v>
      </c>
      <c r="B2033" s="788" t="s">
        <v>7811</v>
      </c>
    </row>
    <row r="2034" spans="1:2" x14ac:dyDescent="0.3">
      <c r="A2034" s="787" t="s">
        <v>7812</v>
      </c>
      <c r="B2034" s="788" t="s">
        <v>7813</v>
      </c>
    </row>
    <row r="2035" spans="1:2" x14ac:dyDescent="0.3">
      <c r="A2035" s="787" t="s">
        <v>7814</v>
      </c>
      <c r="B2035" s="788" t="s">
        <v>7815</v>
      </c>
    </row>
    <row r="2036" spans="1:2" x14ac:dyDescent="0.3">
      <c r="A2036" s="787" t="s">
        <v>7816</v>
      </c>
      <c r="B2036" s="788" t="s">
        <v>7817</v>
      </c>
    </row>
    <row r="2037" spans="1:2" x14ac:dyDescent="0.3">
      <c r="A2037" s="787" t="s">
        <v>7818</v>
      </c>
      <c r="B2037" s="788" t="s">
        <v>7819</v>
      </c>
    </row>
    <row r="2038" spans="1:2" x14ac:dyDescent="0.3">
      <c r="A2038" s="787" t="s">
        <v>7820</v>
      </c>
      <c r="B2038" s="788" t="s">
        <v>7821</v>
      </c>
    </row>
    <row r="2039" spans="1:2" x14ac:dyDescent="0.3">
      <c r="A2039" s="787" t="s">
        <v>7822</v>
      </c>
      <c r="B2039" s="788" t="s">
        <v>7823</v>
      </c>
    </row>
    <row r="2040" spans="1:2" x14ac:dyDescent="0.3">
      <c r="A2040" s="787" t="s">
        <v>7824</v>
      </c>
      <c r="B2040" s="788" t="s">
        <v>7825</v>
      </c>
    </row>
    <row r="2041" spans="1:2" x14ac:dyDescent="0.3">
      <c r="A2041" s="787" t="s">
        <v>7826</v>
      </c>
      <c r="B2041" s="788" t="s">
        <v>7827</v>
      </c>
    </row>
    <row r="2042" spans="1:2" x14ac:dyDescent="0.3">
      <c r="A2042" s="787" t="s">
        <v>7828</v>
      </c>
      <c r="B2042" s="788" t="s">
        <v>7829</v>
      </c>
    </row>
    <row r="2043" spans="1:2" x14ac:dyDescent="0.3">
      <c r="A2043" s="787" t="s">
        <v>7830</v>
      </c>
      <c r="B2043" s="788" t="s">
        <v>7831</v>
      </c>
    </row>
    <row r="2044" spans="1:2" x14ac:dyDescent="0.3">
      <c r="A2044" s="787" t="s">
        <v>7832</v>
      </c>
      <c r="B2044" s="788" t="s">
        <v>7833</v>
      </c>
    </row>
    <row r="2045" spans="1:2" x14ac:dyDescent="0.3">
      <c r="A2045" s="787" t="s">
        <v>7834</v>
      </c>
      <c r="B2045" s="788" t="s">
        <v>7835</v>
      </c>
    </row>
    <row r="2046" spans="1:2" x14ac:dyDescent="0.3">
      <c r="A2046" s="787" t="s">
        <v>7836</v>
      </c>
      <c r="B2046" s="788" t="s">
        <v>7837</v>
      </c>
    </row>
    <row r="2047" spans="1:2" x14ac:dyDescent="0.3">
      <c r="A2047" s="787" t="s">
        <v>7838</v>
      </c>
      <c r="B2047" s="788" t="s">
        <v>7839</v>
      </c>
    </row>
    <row r="2048" spans="1:2" x14ac:dyDescent="0.3">
      <c r="A2048" s="787" t="s">
        <v>7840</v>
      </c>
      <c r="B2048" s="788" t="s">
        <v>7841</v>
      </c>
    </row>
    <row r="2049" spans="1:2" x14ac:dyDescent="0.3">
      <c r="A2049" s="787" t="s">
        <v>7842</v>
      </c>
      <c r="B2049" s="788" t="s">
        <v>7843</v>
      </c>
    </row>
    <row r="2050" spans="1:2" x14ac:dyDescent="0.3">
      <c r="A2050" s="787" t="s">
        <v>7844</v>
      </c>
      <c r="B2050" s="788" t="s">
        <v>7845</v>
      </c>
    </row>
    <row r="2051" spans="1:2" x14ac:dyDescent="0.3">
      <c r="A2051" s="787" t="s">
        <v>7846</v>
      </c>
      <c r="B2051" s="788" t="s">
        <v>7847</v>
      </c>
    </row>
    <row r="2052" spans="1:2" x14ac:dyDescent="0.3">
      <c r="A2052" s="787" t="s">
        <v>7848</v>
      </c>
      <c r="B2052" s="788" t="s">
        <v>7849</v>
      </c>
    </row>
    <row r="2053" spans="1:2" x14ac:dyDescent="0.3">
      <c r="A2053" s="787" t="s">
        <v>7850</v>
      </c>
      <c r="B2053" s="788" t="s">
        <v>7851</v>
      </c>
    </row>
    <row r="2054" spans="1:2" x14ac:dyDescent="0.3">
      <c r="A2054" s="787" t="s">
        <v>7852</v>
      </c>
      <c r="B2054" s="788" t="s">
        <v>7853</v>
      </c>
    </row>
    <row r="2055" spans="1:2" x14ac:dyDescent="0.3">
      <c r="A2055" s="787" t="s">
        <v>7854</v>
      </c>
      <c r="B2055" s="788" t="s">
        <v>7855</v>
      </c>
    </row>
    <row r="2056" spans="1:2" ht="27.6" x14ac:dyDescent="0.3">
      <c r="A2056" s="787" t="s">
        <v>7856</v>
      </c>
      <c r="B2056" s="788" t="s">
        <v>7857</v>
      </c>
    </row>
    <row r="2057" spans="1:2" x14ac:dyDescent="0.3">
      <c r="A2057" s="787" t="s">
        <v>7858</v>
      </c>
      <c r="B2057" s="788" t="s">
        <v>7859</v>
      </c>
    </row>
    <row r="2058" spans="1:2" x14ac:dyDescent="0.3">
      <c r="A2058" s="787" t="s">
        <v>7860</v>
      </c>
      <c r="B2058" s="788" t="s">
        <v>7861</v>
      </c>
    </row>
    <row r="2059" spans="1:2" x14ac:dyDescent="0.3">
      <c r="A2059" s="787" t="s">
        <v>7862</v>
      </c>
      <c r="B2059" s="788" t="s">
        <v>7863</v>
      </c>
    </row>
    <row r="2060" spans="1:2" x14ac:dyDescent="0.3">
      <c r="A2060" s="787" t="s">
        <v>7864</v>
      </c>
      <c r="B2060" s="788" t="s">
        <v>7865</v>
      </c>
    </row>
    <row r="2061" spans="1:2" ht="27.6" x14ac:dyDescent="0.3">
      <c r="A2061" s="787" t="s">
        <v>7866</v>
      </c>
      <c r="B2061" s="788" t="s">
        <v>7867</v>
      </c>
    </row>
    <row r="2062" spans="1:2" x14ac:dyDescent="0.3">
      <c r="A2062" s="787" t="s">
        <v>7868</v>
      </c>
      <c r="B2062" s="788" t="s">
        <v>7869</v>
      </c>
    </row>
    <row r="2063" spans="1:2" x14ac:dyDescent="0.3">
      <c r="A2063" s="60" t="s">
        <v>2512</v>
      </c>
      <c r="B2063" s="62" t="s">
        <v>7337</v>
      </c>
    </row>
    <row r="2064" spans="1:2" x14ac:dyDescent="0.3">
      <c r="A2064" s="60" t="s">
        <v>7870</v>
      </c>
      <c r="B2064" s="62" t="s">
        <v>8250</v>
      </c>
    </row>
    <row r="2065" spans="1:2" x14ac:dyDescent="0.3">
      <c r="A2065" s="787" t="s">
        <v>7871</v>
      </c>
      <c r="B2065" s="788" t="s">
        <v>8050</v>
      </c>
    </row>
    <row r="2066" spans="1:2" x14ac:dyDescent="0.3">
      <c r="A2066" s="60" t="s">
        <v>8051</v>
      </c>
      <c r="B2066" s="62" t="s">
        <v>6989</v>
      </c>
    </row>
    <row r="2067" spans="1:2" x14ac:dyDescent="0.3">
      <c r="A2067" s="60" t="s">
        <v>8070</v>
      </c>
      <c r="B2067" s="62" t="s">
        <v>8606</v>
      </c>
    </row>
    <row r="2068" spans="1:2" x14ac:dyDescent="0.3">
      <c r="A2068" s="790" t="s">
        <v>8680</v>
      </c>
      <c r="B2068" s="703" t="s">
        <v>8481</v>
      </c>
    </row>
    <row r="2069" spans="1:2" x14ac:dyDescent="0.3">
      <c r="A2069" s="790" t="s">
        <v>8681</v>
      </c>
      <c r="B2069" s="703" t="s">
        <v>8656</v>
      </c>
    </row>
    <row r="2070" spans="1:2" x14ac:dyDescent="0.3">
      <c r="A2070" s="790" t="s">
        <v>8682</v>
      </c>
      <c r="B2070" s="703" t="s">
        <v>8657</v>
      </c>
    </row>
    <row r="2071" spans="1:2" x14ac:dyDescent="0.3">
      <c r="A2071" s="790" t="s">
        <v>8683</v>
      </c>
      <c r="B2071" s="703" t="s">
        <v>8508</v>
      </c>
    </row>
    <row r="2072" spans="1:2" x14ac:dyDescent="0.3">
      <c r="A2072" s="790" t="s">
        <v>8684</v>
      </c>
      <c r="B2072" s="703" t="s">
        <v>8658</v>
      </c>
    </row>
    <row r="2073" spans="1:2" x14ac:dyDescent="0.3">
      <c r="A2073" s="790" t="s">
        <v>8685</v>
      </c>
      <c r="B2073" s="703" t="s">
        <v>8659</v>
      </c>
    </row>
    <row r="2074" spans="1:2" x14ac:dyDescent="0.3">
      <c r="A2074" s="790" t="s">
        <v>8686</v>
      </c>
      <c r="B2074" s="703" t="s">
        <v>8660</v>
      </c>
    </row>
    <row r="2075" spans="1:2" x14ac:dyDescent="0.3">
      <c r="A2075" s="789" t="s">
        <v>8374</v>
      </c>
      <c r="B2075" s="703" t="s">
        <v>8452</v>
      </c>
    </row>
    <row r="2076" spans="1:2" x14ac:dyDescent="0.3">
      <c r="A2076" s="789" t="s">
        <v>8421</v>
      </c>
      <c r="B2076" s="703" t="s">
        <v>8462</v>
      </c>
    </row>
    <row r="2077" spans="1:2" x14ac:dyDescent="0.3">
      <c r="A2077" s="789" t="s">
        <v>8429</v>
      </c>
      <c r="B2077" s="703" t="s">
        <v>8464</v>
      </c>
    </row>
    <row r="2078" spans="1:2" x14ac:dyDescent="0.3">
      <c r="A2078" s="789" t="s">
        <v>8436</v>
      </c>
      <c r="B2078" s="703" t="s">
        <v>8466</v>
      </c>
    </row>
    <row r="2079" spans="1:2" x14ac:dyDescent="0.3">
      <c r="A2079" s="789" t="s">
        <v>8450</v>
      </c>
      <c r="B2079" s="703" t="s">
        <v>8468</v>
      </c>
    </row>
    <row r="2080" spans="1:2" x14ac:dyDescent="0.3"/>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J594"/>
  <sheetViews>
    <sheetView zoomScaleNormal="100" workbookViewId="0">
      <pane xSplit="2" ySplit="2" topLeftCell="C3" activePane="bottomRight" state="frozen"/>
      <selection pane="topRight" activeCell="L6" sqref="L6"/>
      <selection pane="bottomLeft" activeCell="L6" sqref="L6"/>
      <selection pane="bottomRight" activeCell="I10" sqref="I10"/>
    </sheetView>
  </sheetViews>
  <sheetFormatPr baseColWidth="10" defaultColWidth="0" defaultRowHeight="12" zeroHeight="1" x14ac:dyDescent="0.3"/>
  <cols>
    <col min="1" max="1" width="2.5546875" style="2" customWidth="1"/>
    <col min="2" max="2" width="36" style="2" bestFit="1" customWidth="1"/>
    <col min="3" max="3" width="7.44140625" style="38" customWidth="1"/>
    <col min="4" max="4" width="14.44140625" style="38" customWidth="1"/>
    <col min="5" max="5" width="41.5546875" style="39" customWidth="1"/>
    <col min="6" max="6" width="70.21875" style="39" customWidth="1"/>
    <col min="7" max="7" width="13.77734375" style="2" customWidth="1"/>
    <col min="8" max="8" width="18.5546875" style="55" bestFit="1" customWidth="1"/>
    <col min="9" max="9" width="49" style="39" customWidth="1"/>
    <col min="10" max="10" width="2.5546875" style="2" customWidth="1"/>
    <col min="11" max="16384" width="11.44140625" style="2" hidden="1"/>
  </cols>
  <sheetData>
    <row r="1" spans="1:10" ht="12" customHeight="1" x14ac:dyDescent="0.3">
      <c r="A1" s="222"/>
      <c r="B1" s="1031"/>
      <c r="C1" s="1031"/>
      <c r="D1" s="1031"/>
      <c r="E1" s="1031"/>
      <c r="F1" s="223"/>
      <c r="G1" s="222"/>
      <c r="H1" s="227"/>
      <c r="I1" s="223"/>
      <c r="J1" s="222"/>
    </row>
    <row r="2" spans="1:10" s="216" customFormat="1" ht="24" customHeight="1" x14ac:dyDescent="0.3">
      <c r="A2" s="266"/>
      <c r="B2" s="74" t="s">
        <v>55</v>
      </c>
      <c r="C2" s="74" t="s">
        <v>56</v>
      </c>
      <c r="D2" s="74" t="s">
        <v>57</v>
      </c>
      <c r="E2" s="74" t="s">
        <v>58</v>
      </c>
      <c r="F2" s="74" t="s">
        <v>0</v>
      </c>
      <c r="G2" s="74" t="s">
        <v>1</v>
      </c>
      <c r="H2" s="74" t="s">
        <v>2</v>
      </c>
      <c r="I2" s="74"/>
      <c r="J2" s="262"/>
    </row>
    <row r="3" spans="1:10" ht="36" x14ac:dyDescent="0.3">
      <c r="A3" s="222"/>
      <c r="B3" s="1034" t="s">
        <v>59</v>
      </c>
      <c r="C3" s="1036" t="s">
        <v>60</v>
      </c>
      <c r="D3" s="1036" t="s">
        <v>61</v>
      </c>
      <c r="E3" s="1034" t="s">
        <v>62</v>
      </c>
      <c r="F3" s="70" t="s">
        <v>63</v>
      </c>
      <c r="G3" s="48" t="s">
        <v>6</v>
      </c>
      <c r="H3" s="47" t="s">
        <v>64</v>
      </c>
      <c r="I3" s="70" t="str">
        <f>VLOOKUP(H3,CódigosRetorno!$A$2:$B$2080,2,FALSE)</f>
        <v>El XML no contiene el tag ext:UBLExtensions/ext:UBLExtension/ext:ExtensionContent/ds:Signature/@Id</v>
      </c>
      <c r="J3" s="222"/>
    </row>
    <row r="4" spans="1:10" ht="24" x14ac:dyDescent="0.3">
      <c r="A4" s="222"/>
      <c r="B4" s="1034"/>
      <c r="C4" s="1036"/>
      <c r="D4" s="1036"/>
      <c r="E4" s="1034"/>
      <c r="F4" s="70" t="s">
        <v>65</v>
      </c>
      <c r="G4" s="48" t="s">
        <v>6</v>
      </c>
      <c r="H4" s="47" t="s">
        <v>66</v>
      </c>
      <c r="I4" s="70" t="s">
        <v>67</v>
      </c>
      <c r="J4" s="222"/>
    </row>
    <row r="5" spans="1:10" ht="36" x14ac:dyDescent="0.3">
      <c r="A5" s="222"/>
      <c r="B5" s="1034"/>
      <c r="C5" s="1036"/>
      <c r="D5" s="1036"/>
      <c r="E5" s="1034" t="s">
        <v>68</v>
      </c>
      <c r="F5" s="70" t="s">
        <v>63</v>
      </c>
      <c r="G5" s="48" t="s">
        <v>6</v>
      </c>
      <c r="H5" s="47" t="s">
        <v>69</v>
      </c>
      <c r="I5" s="70" t="s">
        <v>70</v>
      </c>
      <c r="J5" s="222"/>
    </row>
    <row r="6" spans="1:10" ht="30.75" customHeight="1" x14ac:dyDescent="0.3">
      <c r="A6" s="222"/>
      <c r="B6" s="1034"/>
      <c r="C6" s="1036"/>
      <c r="D6" s="1036"/>
      <c r="E6" s="1034"/>
      <c r="F6" s="70" t="s">
        <v>65</v>
      </c>
      <c r="G6" s="48" t="s">
        <v>6</v>
      </c>
      <c r="H6" s="47" t="s">
        <v>71</v>
      </c>
      <c r="I6" s="70" t="s">
        <v>72</v>
      </c>
      <c r="J6" s="222"/>
    </row>
    <row r="7" spans="1:10" ht="36" x14ac:dyDescent="0.3">
      <c r="A7" s="222"/>
      <c r="B7" s="1034"/>
      <c r="C7" s="1036"/>
      <c r="D7" s="1036"/>
      <c r="E7" s="1034" t="s">
        <v>73</v>
      </c>
      <c r="F7" s="70" t="s">
        <v>63</v>
      </c>
      <c r="G7" s="48" t="s">
        <v>6</v>
      </c>
      <c r="H7" s="47" t="s">
        <v>74</v>
      </c>
      <c r="I7" s="70" t="s">
        <v>75</v>
      </c>
      <c r="J7" s="222"/>
    </row>
    <row r="8" spans="1:10" ht="26.25" customHeight="1" x14ac:dyDescent="0.3">
      <c r="A8" s="222"/>
      <c r="B8" s="1034"/>
      <c r="C8" s="1036"/>
      <c r="D8" s="1036"/>
      <c r="E8" s="1034"/>
      <c r="F8" s="70" t="s">
        <v>65</v>
      </c>
      <c r="G8" s="48" t="s">
        <v>6</v>
      </c>
      <c r="H8" s="47" t="s">
        <v>76</v>
      </c>
      <c r="I8" s="70" t="s">
        <v>77</v>
      </c>
      <c r="J8" s="222"/>
    </row>
    <row r="9" spans="1:10" ht="36" x14ac:dyDescent="0.3">
      <c r="A9" s="222"/>
      <c r="B9" s="1034"/>
      <c r="C9" s="1036"/>
      <c r="D9" s="1036"/>
      <c r="E9" s="1034" t="s">
        <v>78</v>
      </c>
      <c r="F9" s="70" t="s">
        <v>63</v>
      </c>
      <c r="G9" s="48" t="s">
        <v>6</v>
      </c>
      <c r="H9" s="47" t="s">
        <v>79</v>
      </c>
      <c r="I9" s="70" t="s">
        <v>80</v>
      </c>
      <c r="J9" s="222"/>
    </row>
    <row r="10" spans="1:10" ht="24" x14ac:dyDescent="0.3">
      <c r="A10" s="222"/>
      <c r="B10" s="1034"/>
      <c r="C10" s="1036"/>
      <c r="D10" s="1036"/>
      <c r="E10" s="1034"/>
      <c r="F10" s="70" t="s">
        <v>81</v>
      </c>
      <c r="G10" s="48" t="s">
        <v>6</v>
      </c>
      <c r="H10" s="47" t="s">
        <v>82</v>
      </c>
      <c r="I10" s="70" t="s">
        <v>83</v>
      </c>
      <c r="J10" s="222"/>
    </row>
    <row r="11" spans="1:10" ht="36" x14ac:dyDescent="0.3">
      <c r="A11" s="222"/>
      <c r="B11" s="1034"/>
      <c r="C11" s="1036"/>
      <c r="D11" s="1036"/>
      <c r="E11" s="1032" t="s">
        <v>84</v>
      </c>
      <c r="F11" s="70" t="s">
        <v>63</v>
      </c>
      <c r="G11" s="48" t="s">
        <v>6</v>
      </c>
      <c r="H11" s="47" t="s">
        <v>85</v>
      </c>
      <c r="I11" s="70" t="s">
        <v>86</v>
      </c>
      <c r="J11" s="222"/>
    </row>
    <row r="12" spans="1:10" ht="24" x14ac:dyDescent="0.3">
      <c r="A12" s="222"/>
      <c r="B12" s="1034"/>
      <c r="C12" s="1036"/>
      <c r="D12" s="1036"/>
      <c r="E12" s="1033"/>
      <c r="F12" s="70" t="s">
        <v>65</v>
      </c>
      <c r="G12" s="48" t="s">
        <v>6</v>
      </c>
      <c r="H12" s="47" t="s">
        <v>87</v>
      </c>
      <c r="I12" s="70" t="s">
        <v>88</v>
      </c>
      <c r="J12" s="222"/>
    </row>
    <row r="13" spans="1:10" ht="36" x14ac:dyDescent="0.3">
      <c r="A13" s="222"/>
      <c r="B13" s="1034"/>
      <c r="C13" s="1036"/>
      <c r="D13" s="1036"/>
      <c r="E13" s="1034" t="s">
        <v>89</v>
      </c>
      <c r="F13" s="70" t="s">
        <v>63</v>
      </c>
      <c r="G13" s="48" t="s">
        <v>6</v>
      </c>
      <c r="H13" s="47" t="s">
        <v>90</v>
      </c>
      <c r="I13" s="70" t="s">
        <v>91</v>
      </c>
      <c r="J13" s="222"/>
    </row>
    <row r="14" spans="1:10" ht="24" x14ac:dyDescent="0.3">
      <c r="A14" s="222"/>
      <c r="B14" s="1034"/>
      <c r="C14" s="1036"/>
      <c r="D14" s="1036"/>
      <c r="E14" s="1034"/>
      <c r="F14" s="70" t="s">
        <v>65</v>
      </c>
      <c r="G14" s="48" t="s">
        <v>6</v>
      </c>
      <c r="H14" s="47" t="s">
        <v>92</v>
      </c>
      <c r="I14" s="70" t="s">
        <v>93</v>
      </c>
      <c r="J14" s="222"/>
    </row>
    <row r="15" spans="1:10" ht="36" x14ac:dyDescent="0.3">
      <c r="A15" s="222"/>
      <c r="B15" s="1034"/>
      <c r="C15" s="1036"/>
      <c r="D15" s="1036"/>
      <c r="E15" s="70" t="s">
        <v>94</v>
      </c>
      <c r="F15" s="70" t="s">
        <v>63</v>
      </c>
      <c r="G15" s="48" t="s">
        <v>6</v>
      </c>
      <c r="H15" s="47" t="s">
        <v>95</v>
      </c>
      <c r="I15" s="70" t="s">
        <v>96</v>
      </c>
      <c r="J15" s="222"/>
    </row>
    <row r="16" spans="1:10" ht="24" x14ac:dyDescent="0.3">
      <c r="A16" s="222"/>
      <c r="B16" s="1034"/>
      <c r="C16" s="1036"/>
      <c r="D16" s="1036"/>
      <c r="E16" s="1034" t="s">
        <v>97</v>
      </c>
      <c r="F16" s="70" t="s">
        <v>63</v>
      </c>
      <c r="G16" s="48" t="s">
        <v>6</v>
      </c>
      <c r="H16" s="47" t="s">
        <v>98</v>
      </c>
      <c r="I16" s="70" t="s">
        <v>99</v>
      </c>
      <c r="J16" s="222"/>
    </row>
    <row r="17" spans="1:10" ht="24" x14ac:dyDescent="0.3">
      <c r="A17" s="222"/>
      <c r="B17" s="1034"/>
      <c r="C17" s="1036"/>
      <c r="D17" s="1036"/>
      <c r="E17" s="1034"/>
      <c r="F17" s="70" t="s">
        <v>100</v>
      </c>
      <c r="G17" s="48" t="s">
        <v>6</v>
      </c>
      <c r="H17" s="47" t="s">
        <v>101</v>
      </c>
      <c r="I17" s="70" t="s">
        <v>102</v>
      </c>
      <c r="J17" s="222"/>
    </row>
    <row r="18" spans="1:10" ht="36" x14ac:dyDescent="0.3">
      <c r="A18" s="222"/>
      <c r="B18" s="1034"/>
      <c r="C18" s="1036"/>
      <c r="D18" s="1036"/>
      <c r="E18" s="1034" t="s">
        <v>103</v>
      </c>
      <c r="F18" s="70" t="s">
        <v>63</v>
      </c>
      <c r="G18" s="48" t="s">
        <v>6</v>
      </c>
      <c r="H18" s="47" t="s">
        <v>104</v>
      </c>
      <c r="I18" s="70" t="s">
        <v>105</v>
      </c>
      <c r="J18" s="222"/>
    </row>
    <row r="19" spans="1:10" ht="24" x14ac:dyDescent="0.3">
      <c r="A19" s="222"/>
      <c r="B19" s="1034"/>
      <c r="C19" s="1036"/>
      <c r="D19" s="1036"/>
      <c r="E19" s="1034"/>
      <c r="F19" s="70" t="s">
        <v>100</v>
      </c>
      <c r="G19" s="48" t="s">
        <v>6</v>
      </c>
      <c r="H19" s="47" t="s">
        <v>106</v>
      </c>
      <c r="I19" s="70" t="s">
        <v>107</v>
      </c>
      <c r="J19" s="222"/>
    </row>
    <row r="20" spans="1:10" x14ac:dyDescent="0.3">
      <c r="A20" s="222"/>
      <c r="B20" s="1034"/>
      <c r="C20" s="1036"/>
      <c r="D20" s="1036"/>
      <c r="E20" s="71" t="s">
        <v>108</v>
      </c>
      <c r="F20" s="70"/>
      <c r="G20" s="123" t="s">
        <v>9</v>
      </c>
      <c r="H20" s="48" t="s">
        <v>9</v>
      </c>
      <c r="I20" s="70" t="s">
        <v>9</v>
      </c>
      <c r="J20" s="222"/>
    </row>
    <row r="21" spans="1:10" ht="15" customHeight="1" x14ac:dyDescent="0.3">
      <c r="A21" s="222"/>
      <c r="B21" s="1034"/>
      <c r="C21" s="1036"/>
      <c r="D21" s="1036"/>
      <c r="E21" s="1034" t="s">
        <v>109</v>
      </c>
      <c r="F21" s="70" t="s">
        <v>63</v>
      </c>
      <c r="G21" s="48" t="s">
        <v>6</v>
      </c>
      <c r="H21" s="47" t="s">
        <v>110</v>
      </c>
      <c r="I21" s="70" t="s">
        <v>111</v>
      </c>
      <c r="J21" s="222"/>
    </row>
    <row r="22" spans="1:10" ht="24" customHeight="1" x14ac:dyDescent="0.3">
      <c r="A22" s="222"/>
      <c r="B22" s="1034"/>
      <c r="C22" s="1036"/>
      <c r="D22" s="1036"/>
      <c r="E22" s="1034"/>
      <c r="F22" s="70" t="s">
        <v>65</v>
      </c>
      <c r="G22" s="48" t="s">
        <v>6</v>
      </c>
      <c r="H22" s="47" t="s">
        <v>112</v>
      </c>
      <c r="I22" s="70" t="s">
        <v>113</v>
      </c>
      <c r="J22" s="222"/>
    </row>
    <row r="23" spans="1:10" ht="26.25" customHeight="1" x14ac:dyDescent="0.3">
      <c r="A23" s="222"/>
      <c r="B23" s="1034"/>
      <c r="C23" s="1036"/>
      <c r="D23" s="1036"/>
      <c r="E23" s="1034" t="s">
        <v>114</v>
      </c>
      <c r="F23" s="70" t="s">
        <v>63</v>
      </c>
      <c r="G23" s="48" t="s">
        <v>6</v>
      </c>
      <c r="H23" s="47" t="s">
        <v>115</v>
      </c>
      <c r="I23" s="70" t="s">
        <v>116</v>
      </c>
      <c r="J23" s="222"/>
    </row>
    <row r="24" spans="1:10" ht="24" x14ac:dyDescent="0.3">
      <c r="A24" s="222"/>
      <c r="B24" s="1034"/>
      <c r="C24" s="1036"/>
      <c r="D24" s="1036"/>
      <c r="E24" s="1034"/>
      <c r="F24" s="70" t="s">
        <v>117</v>
      </c>
      <c r="G24" s="48" t="s">
        <v>6</v>
      </c>
      <c r="H24" s="47" t="s">
        <v>118</v>
      </c>
      <c r="I24" s="70" t="s">
        <v>119</v>
      </c>
      <c r="J24" s="222"/>
    </row>
    <row r="25" spans="1:10" ht="24" x14ac:dyDescent="0.3">
      <c r="A25" s="222"/>
      <c r="B25" s="1034"/>
      <c r="C25" s="1036"/>
      <c r="D25" s="1036"/>
      <c r="E25" s="1035" t="s">
        <v>120</v>
      </c>
      <c r="F25" s="70" t="s">
        <v>63</v>
      </c>
      <c r="G25" s="48" t="s">
        <v>6</v>
      </c>
      <c r="H25" s="47" t="s">
        <v>121</v>
      </c>
      <c r="I25" s="70" t="s">
        <v>122</v>
      </c>
      <c r="J25" s="222"/>
    </row>
    <row r="26" spans="1:10" ht="24" x14ac:dyDescent="0.3">
      <c r="A26" s="222"/>
      <c r="B26" s="1034"/>
      <c r="C26" s="1036"/>
      <c r="D26" s="1036"/>
      <c r="E26" s="1035"/>
      <c r="F26" s="70" t="s">
        <v>65</v>
      </c>
      <c r="G26" s="48" t="s">
        <v>6</v>
      </c>
      <c r="H26" s="47" t="s">
        <v>123</v>
      </c>
      <c r="I26" s="70" t="s">
        <v>124</v>
      </c>
      <c r="J26" s="222"/>
    </row>
    <row r="27" spans="1:10" ht="36" x14ac:dyDescent="0.3">
      <c r="A27" s="222"/>
      <c r="B27" s="1034"/>
      <c r="C27" s="1036"/>
      <c r="D27" s="1036"/>
      <c r="E27" s="1034" t="s">
        <v>125</v>
      </c>
      <c r="F27" s="70" t="s">
        <v>63</v>
      </c>
      <c r="G27" s="48" t="s">
        <v>6</v>
      </c>
      <c r="H27" s="47" t="s">
        <v>126</v>
      </c>
      <c r="I27" s="70" t="s">
        <v>127</v>
      </c>
      <c r="J27" s="222"/>
    </row>
    <row r="28" spans="1:10" ht="24" x14ac:dyDescent="0.3">
      <c r="A28" s="222"/>
      <c r="B28" s="1034"/>
      <c r="C28" s="1036"/>
      <c r="D28" s="1036"/>
      <c r="E28" s="1034"/>
      <c r="F28" s="70" t="s">
        <v>65</v>
      </c>
      <c r="G28" s="48" t="s">
        <v>6</v>
      </c>
      <c r="H28" s="47" t="s">
        <v>128</v>
      </c>
      <c r="I28" s="70" t="s">
        <v>129</v>
      </c>
      <c r="J28" s="222"/>
    </row>
    <row r="29" spans="1:10" s="222" customFormat="1" ht="12" customHeight="1" x14ac:dyDescent="0.3">
      <c r="C29" s="224"/>
      <c r="D29" s="224"/>
      <c r="E29" s="223"/>
      <c r="F29" s="223"/>
      <c r="G29" s="225"/>
      <c r="H29" s="226"/>
      <c r="I29" s="223"/>
    </row>
    <row r="30" spans="1:10" hidden="1" x14ac:dyDescent="0.3">
      <c r="A30" s="222"/>
      <c r="G30" s="46"/>
      <c r="H30" s="56"/>
      <c r="J30" s="222"/>
    </row>
    <row r="31" spans="1:10" hidden="1" x14ac:dyDescent="0.3">
      <c r="A31" s="222"/>
      <c r="G31" s="46"/>
      <c r="H31" s="56"/>
      <c r="J31" s="222"/>
    </row>
    <row r="32" spans="1:10" hidden="1" x14ac:dyDescent="0.3">
      <c r="A32" s="222"/>
      <c r="G32" s="46"/>
      <c r="H32" s="56"/>
      <c r="J32" s="222"/>
    </row>
    <row r="33" spans="1:10" hidden="1" x14ac:dyDescent="0.3">
      <c r="A33" s="222"/>
      <c r="G33" s="46"/>
      <c r="H33" s="56"/>
      <c r="J33" s="222"/>
    </row>
    <row r="34" spans="1:10" hidden="1" x14ac:dyDescent="0.3">
      <c r="A34" s="222"/>
      <c r="G34" s="46"/>
      <c r="H34" s="56"/>
      <c r="J34" s="222"/>
    </row>
    <row r="35" spans="1:10" hidden="1" x14ac:dyDescent="0.3">
      <c r="A35" s="222"/>
      <c r="G35" s="46"/>
      <c r="H35" s="56"/>
      <c r="J35" s="222"/>
    </row>
    <row r="36" spans="1:10" hidden="1" x14ac:dyDescent="0.3">
      <c r="A36" s="222"/>
      <c r="G36" s="46"/>
      <c r="H36" s="56"/>
      <c r="J36" s="222"/>
    </row>
    <row r="37" spans="1:10" hidden="1" x14ac:dyDescent="0.3">
      <c r="A37" s="222"/>
      <c r="G37" s="46"/>
      <c r="H37" s="56"/>
      <c r="J37" s="222"/>
    </row>
    <row r="38" spans="1:10" hidden="1" x14ac:dyDescent="0.3">
      <c r="A38" s="222"/>
      <c r="G38" s="46"/>
      <c r="H38" s="56"/>
      <c r="J38" s="222"/>
    </row>
    <row r="39" spans="1:10" hidden="1" x14ac:dyDescent="0.3">
      <c r="A39" s="222"/>
      <c r="G39" s="46"/>
      <c r="H39" s="56"/>
      <c r="J39" s="222"/>
    </row>
    <row r="40" spans="1:10" hidden="1" x14ac:dyDescent="0.3">
      <c r="A40" s="222"/>
      <c r="G40" s="46"/>
      <c r="H40" s="56"/>
      <c r="J40" s="222"/>
    </row>
    <row r="41" spans="1:10" hidden="1" x14ac:dyDescent="0.3">
      <c r="A41" s="222"/>
      <c r="G41" s="46"/>
      <c r="H41" s="56"/>
      <c r="J41" s="222"/>
    </row>
    <row r="42" spans="1:10" hidden="1" x14ac:dyDescent="0.3">
      <c r="A42" s="222"/>
      <c r="G42" s="46"/>
      <c r="H42" s="56"/>
      <c r="J42" s="222"/>
    </row>
    <row r="43" spans="1:10" hidden="1" x14ac:dyDescent="0.3">
      <c r="A43" s="222"/>
      <c r="G43" s="46"/>
      <c r="H43" s="56"/>
      <c r="J43" s="222"/>
    </row>
    <row r="44" spans="1:10" hidden="1" x14ac:dyDescent="0.3">
      <c r="A44" s="222"/>
      <c r="G44" s="46"/>
      <c r="H44" s="56"/>
      <c r="J44" s="222"/>
    </row>
    <row r="45" spans="1:10" hidden="1" x14ac:dyDescent="0.3">
      <c r="A45" s="222"/>
      <c r="G45" s="46"/>
      <c r="H45" s="56"/>
      <c r="J45" s="222"/>
    </row>
    <row r="46" spans="1:10" hidden="1" x14ac:dyDescent="0.3">
      <c r="A46" s="222"/>
      <c r="G46" s="46"/>
      <c r="H46" s="56"/>
      <c r="J46" s="222"/>
    </row>
    <row r="47" spans="1:10" hidden="1" x14ac:dyDescent="0.3">
      <c r="A47" s="222"/>
      <c r="G47" s="46"/>
      <c r="H47" s="56"/>
      <c r="J47" s="222"/>
    </row>
    <row r="48" spans="1:10" hidden="1" x14ac:dyDescent="0.3">
      <c r="A48" s="222"/>
      <c r="G48" s="46"/>
      <c r="H48" s="56"/>
      <c r="J48" s="222"/>
    </row>
    <row r="49" spans="1:10" hidden="1" x14ac:dyDescent="0.3">
      <c r="A49" s="222"/>
      <c r="G49" s="46"/>
      <c r="H49" s="56"/>
      <c r="J49" s="222"/>
    </row>
    <row r="50" spans="1:10" hidden="1" x14ac:dyDescent="0.3">
      <c r="A50" s="222"/>
      <c r="G50" s="46"/>
      <c r="H50" s="56"/>
      <c r="J50" s="222"/>
    </row>
    <row r="51" spans="1:10" hidden="1" x14ac:dyDescent="0.3">
      <c r="A51" s="222"/>
      <c r="G51" s="46"/>
      <c r="H51" s="56"/>
      <c r="J51" s="222"/>
    </row>
    <row r="52" spans="1:10" hidden="1" x14ac:dyDescent="0.3">
      <c r="A52" s="222"/>
      <c r="G52" s="46"/>
      <c r="H52" s="56"/>
      <c r="J52" s="222"/>
    </row>
    <row r="53" spans="1:10" hidden="1" x14ac:dyDescent="0.3">
      <c r="A53" s="222"/>
      <c r="G53" s="46"/>
      <c r="H53" s="56"/>
      <c r="J53" s="222"/>
    </row>
    <row r="54" spans="1:10" hidden="1" x14ac:dyDescent="0.3">
      <c r="A54" s="222"/>
      <c r="G54" s="46"/>
      <c r="H54" s="56"/>
      <c r="J54" s="222"/>
    </row>
    <row r="55" spans="1:10" hidden="1" x14ac:dyDescent="0.3">
      <c r="A55" s="222"/>
      <c r="G55" s="46"/>
      <c r="H55" s="56"/>
      <c r="J55" s="222"/>
    </row>
    <row r="56" spans="1:10" hidden="1" x14ac:dyDescent="0.3">
      <c r="A56" s="222"/>
      <c r="G56" s="46"/>
      <c r="H56" s="56"/>
      <c r="J56" s="222"/>
    </row>
    <row r="57" spans="1:10" hidden="1" x14ac:dyDescent="0.3">
      <c r="A57" s="222"/>
      <c r="G57" s="46"/>
      <c r="H57" s="56"/>
      <c r="J57" s="222"/>
    </row>
    <row r="58" spans="1:10" hidden="1" x14ac:dyDescent="0.3">
      <c r="A58" s="222"/>
      <c r="G58" s="46"/>
      <c r="H58" s="56"/>
      <c r="J58" s="222"/>
    </row>
    <row r="59" spans="1:10" hidden="1" x14ac:dyDescent="0.3">
      <c r="A59" s="222"/>
      <c r="G59" s="46"/>
      <c r="H59" s="56"/>
      <c r="J59" s="222"/>
    </row>
    <row r="60" spans="1:10" hidden="1" x14ac:dyDescent="0.3">
      <c r="A60" s="222"/>
      <c r="G60" s="46"/>
      <c r="H60" s="56"/>
      <c r="J60" s="222"/>
    </row>
    <row r="61" spans="1:10" hidden="1" x14ac:dyDescent="0.3">
      <c r="A61" s="222"/>
      <c r="G61" s="46"/>
      <c r="H61" s="56"/>
      <c r="J61" s="222"/>
    </row>
    <row r="62" spans="1:10" hidden="1" x14ac:dyDescent="0.3">
      <c r="A62" s="222"/>
      <c r="G62" s="46"/>
      <c r="H62" s="56"/>
      <c r="J62" s="222"/>
    </row>
    <row r="63" spans="1:10" hidden="1" x14ac:dyDescent="0.3">
      <c r="A63" s="222"/>
      <c r="G63" s="46"/>
      <c r="H63" s="56"/>
      <c r="J63" s="222"/>
    </row>
    <row r="64" spans="1:10" hidden="1" x14ac:dyDescent="0.3">
      <c r="A64" s="222"/>
      <c r="G64" s="46"/>
      <c r="H64" s="56"/>
      <c r="J64" s="222"/>
    </row>
    <row r="65" spans="1:10" hidden="1" x14ac:dyDescent="0.3">
      <c r="A65" s="222"/>
      <c r="G65" s="46"/>
      <c r="H65" s="56"/>
      <c r="J65" s="222"/>
    </row>
    <row r="66" spans="1:10" hidden="1" x14ac:dyDescent="0.3">
      <c r="A66" s="222"/>
      <c r="G66" s="46"/>
      <c r="H66" s="56"/>
      <c r="J66" s="222"/>
    </row>
    <row r="67" spans="1:10" hidden="1" x14ac:dyDescent="0.3">
      <c r="A67" s="222"/>
      <c r="G67" s="46"/>
      <c r="H67" s="56"/>
      <c r="J67" s="222"/>
    </row>
    <row r="68" spans="1:10" hidden="1" x14ac:dyDescent="0.3">
      <c r="A68" s="222"/>
      <c r="G68" s="46"/>
      <c r="H68" s="56"/>
      <c r="J68" s="222"/>
    </row>
    <row r="69" spans="1:10" hidden="1" x14ac:dyDescent="0.3">
      <c r="A69" s="222"/>
      <c r="G69" s="46"/>
      <c r="H69" s="56"/>
      <c r="J69" s="222"/>
    </row>
    <row r="70" spans="1:10" hidden="1" x14ac:dyDescent="0.3">
      <c r="A70" s="222"/>
      <c r="G70" s="46"/>
      <c r="H70" s="56"/>
      <c r="J70" s="222"/>
    </row>
    <row r="71" spans="1:10" hidden="1" x14ac:dyDescent="0.3">
      <c r="A71" s="222"/>
      <c r="G71" s="46"/>
      <c r="H71" s="56"/>
      <c r="J71" s="222"/>
    </row>
    <row r="72" spans="1:10" hidden="1" x14ac:dyDescent="0.3">
      <c r="A72" s="222"/>
      <c r="G72" s="46"/>
      <c r="H72" s="56"/>
      <c r="J72" s="222"/>
    </row>
    <row r="73" spans="1:10" hidden="1" x14ac:dyDescent="0.3">
      <c r="A73" s="222"/>
      <c r="G73" s="46"/>
      <c r="H73" s="56"/>
      <c r="J73" s="222"/>
    </row>
    <row r="74" spans="1:10" hidden="1" x14ac:dyDescent="0.3">
      <c r="A74" s="222"/>
      <c r="G74" s="46"/>
      <c r="H74" s="56"/>
      <c r="J74" s="222"/>
    </row>
    <row r="75" spans="1:10" hidden="1" x14ac:dyDescent="0.3">
      <c r="A75" s="222"/>
      <c r="G75" s="46"/>
      <c r="H75" s="56"/>
      <c r="J75" s="222"/>
    </row>
    <row r="76" spans="1:10" hidden="1" x14ac:dyDescent="0.3">
      <c r="A76" s="222"/>
      <c r="G76" s="46"/>
      <c r="H76" s="56"/>
      <c r="J76" s="222"/>
    </row>
    <row r="77" spans="1:10" hidden="1" x14ac:dyDescent="0.3">
      <c r="A77" s="222"/>
      <c r="G77" s="46"/>
      <c r="H77" s="56"/>
      <c r="J77" s="222"/>
    </row>
    <row r="78" spans="1:10" hidden="1" x14ac:dyDescent="0.3">
      <c r="A78" s="222"/>
      <c r="G78" s="46"/>
      <c r="H78" s="56"/>
      <c r="J78" s="222"/>
    </row>
    <row r="79" spans="1:10" hidden="1" x14ac:dyDescent="0.3">
      <c r="A79" s="222"/>
      <c r="G79" s="46"/>
      <c r="H79" s="56"/>
      <c r="J79" s="222"/>
    </row>
    <row r="80" spans="1:10" hidden="1" x14ac:dyDescent="0.3">
      <c r="A80" s="222"/>
      <c r="G80" s="46"/>
      <c r="H80" s="56"/>
      <c r="J80" s="222"/>
    </row>
    <row r="81" spans="1:10" hidden="1" x14ac:dyDescent="0.3">
      <c r="A81" s="222"/>
      <c r="G81" s="46"/>
      <c r="H81" s="56"/>
      <c r="J81" s="222"/>
    </row>
    <row r="82" spans="1:10" hidden="1" x14ac:dyDescent="0.3">
      <c r="A82" s="222"/>
      <c r="G82" s="46"/>
      <c r="H82" s="56"/>
      <c r="J82" s="222"/>
    </row>
    <row r="83" spans="1:10" hidden="1" x14ac:dyDescent="0.3">
      <c r="A83" s="222"/>
      <c r="G83" s="46"/>
      <c r="H83" s="56"/>
      <c r="J83" s="222"/>
    </row>
    <row r="84" spans="1:10" hidden="1" x14ac:dyDescent="0.3">
      <c r="A84" s="222"/>
      <c r="G84" s="46"/>
      <c r="H84" s="56"/>
      <c r="J84" s="222"/>
    </row>
    <row r="85" spans="1:10" hidden="1" x14ac:dyDescent="0.3">
      <c r="A85" s="222"/>
      <c r="G85" s="46"/>
      <c r="H85" s="56"/>
      <c r="J85" s="222"/>
    </row>
    <row r="86" spans="1:10" hidden="1" x14ac:dyDescent="0.3">
      <c r="A86" s="222"/>
      <c r="G86" s="46"/>
      <c r="H86" s="56"/>
      <c r="J86" s="222"/>
    </row>
    <row r="87" spans="1:10" hidden="1" x14ac:dyDescent="0.3">
      <c r="A87" s="222"/>
      <c r="G87" s="46"/>
      <c r="H87" s="56"/>
      <c r="J87" s="222"/>
    </row>
    <row r="88" spans="1:10" hidden="1" x14ac:dyDescent="0.3">
      <c r="A88" s="222"/>
      <c r="G88" s="46"/>
      <c r="H88" s="56"/>
      <c r="J88" s="222"/>
    </row>
    <row r="89" spans="1:10" hidden="1" x14ac:dyDescent="0.3">
      <c r="A89" s="222"/>
      <c r="G89" s="46"/>
      <c r="H89" s="56"/>
      <c r="J89" s="222"/>
    </row>
    <row r="90" spans="1:10" hidden="1" x14ac:dyDescent="0.3">
      <c r="A90" s="222"/>
      <c r="G90" s="46"/>
      <c r="H90" s="56"/>
      <c r="J90" s="222"/>
    </row>
    <row r="91" spans="1:10" hidden="1" x14ac:dyDescent="0.3">
      <c r="A91" s="222"/>
      <c r="G91" s="46"/>
      <c r="H91" s="56"/>
      <c r="J91" s="222"/>
    </row>
    <row r="92" spans="1:10" hidden="1" x14ac:dyDescent="0.3">
      <c r="A92" s="222"/>
      <c r="G92" s="46"/>
      <c r="H92" s="56"/>
      <c r="J92" s="222"/>
    </row>
    <row r="93" spans="1:10" hidden="1" x14ac:dyDescent="0.3">
      <c r="A93" s="222"/>
      <c r="G93" s="46"/>
      <c r="H93" s="56"/>
      <c r="J93" s="222"/>
    </row>
    <row r="94" spans="1:10" hidden="1" x14ac:dyDescent="0.3">
      <c r="A94" s="222"/>
      <c r="G94" s="46"/>
      <c r="H94" s="56"/>
      <c r="J94" s="222"/>
    </row>
    <row r="95" spans="1:10" hidden="1" x14ac:dyDescent="0.3">
      <c r="A95" s="222"/>
      <c r="G95" s="46"/>
      <c r="H95" s="56"/>
      <c r="J95" s="222"/>
    </row>
    <row r="96" spans="1:10" hidden="1" x14ac:dyDescent="0.3">
      <c r="A96" s="222"/>
      <c r="G96" s="46"/>
      <c r="H96" s="56"/>
      <c r="J96" s="222"/>
    </row>
    <row r="97" spans="1:10" hidden="1" x14ac:dyDescent="0.3">
      <c r="A97" s="222"/>
      <c r="G97" s="46"/>
      <c r="H97" s="56"/>
      <c r="J97" s="222"/>
    </row>
    <row r="98" spans="1:10" hidden="1" x14ac:dyDescent="0.3">
      <c r="A98" s="222"/>
      <c r="G98" s="46"/>
      <c r="H98" s="56"/>
      <c r="J98" s="222"/>
    </row>
    <row r="99" spans="1:10" hidden="1" x14ac:dyDescent="0.3">
      <c r="A99" s="222"/>
      <c r="G99" s="46"/>
      <c r="H99" s="56"/>
      <c r="J99" s="222"/>
    </row>
    <row r="100" spans="1:10" hidden="1" x14ac:dyDescent="0.3">
      <c r="A100" s="222"/>
      <c r="G100" s="46"/>
      <c r="H100" s="56"/>
      <c r="J100" s="222"/>
    </row>
    <row r="101" spans="1:10" hidden="1" x14ac:dyDescent="0.3">
      <c r="A101" s="222"/>
      <c r="G101" s="46"/>
      <c r="H101" s="56"/>
      <c r="J101" s="222"/>
    </row>
    <row r="102" spans="1:10" hidden="1" x14ac:dyDescent="0.3">
      <c r="A102" s="222"/>
      <c r="G102" s="46"/>
      <c r="H102" s="56"/>
      <c r="J102" s="222"/>
    </row>
    <row r="103" spans="1:10" hidden="1" x14ac:dyDescent="0.3">
      <c r="A103" s="222"/>
      <c r="G103" s="46"/>
      <c r="H103" s="56"/>
      <c r="J103" s="222"/>
    </row>
    <row r="104" spans="1:10" hidden="1" x14ac:dyDescent="0.3">
      <c r="A104" s="222"/>
      <c r="G104" s="46"/>
      <c r="H104" s="56"/>
      <c r="J104" s="222"/>
    </row>
    <row r="105" spans="1:10" hidden="1" x14ac:dyDescent="0.3">
      <c r="A105" s="222"/>
      <c r="G105" s="46"/>
      <c r="H105" s="56"/>
      <c r="J105" s="222"/>
    </row>
    <row r="106" spans="1:10" hidden="1" x14ac:dyDescent="0.3">
      <c r="A106" s="222"/>
      <c r="G106" s="46"/>
      <c r="H106" s="56"/>
      <c r="J106" s="222"/>
    </row>
    <row r="107" spans="1:10" hidden="1" x14ac:dyDescent="0.3">
      <c r="A107" s="222"/>
      <c r="G107" s="46"/>
      <c r="H107" s="56"/>
      <c r="J107" s="222"/>
    </row>
    <row r="108" spans="1:10" hidden="1" x14ac:dyDescent="0.3">
      <c r="A108" s="222"/>
      <c r="G108" s="46"/>
      <c r="H108" s="56"/>
      <c r="J108" s="222"/>
    </row>
    <row r="109" spans="1:10" hidden="1" x14ac:dyDescent="0.3">
      <c r="A109" s="222"/>
      <c r="G109" s="46"/>
      <c r="H109" s="56"/>
      <c r="J109" s="222"/>
    </row>
    <row r="110" spans="1:10" hidden="1" x14ac:dyDescent="0.3">
      <c r="A110" s="222"/>
      <c r="G110" s="46"/>
      <c r="H110" s="56"/>
      <c r="J110" s="222"/>
    </row>
    <row r="111" spans="1:10" hidden="1" x14ac:dyDescent="0.3">
      <c r="A111" s="222"/>
      <c r="G111" s="46"/>
      <c r="H111" s="56"/>
      <c r="J111" s="222"/>
    </row>
    <row r="112" spans="1:10" hidden="1" x14ac:dyDescent="0.3">
      <c r="A112" s="222"/>
      <c r="G112" s="46"/>
      <c r="H112" s="56"/>
      <c r="J112" s="222"/>
    </row>
    <row r="113" spans="1:10" hidden="1" x14ac:dyDescent="0.3">
      <c r="A113" s="222"/>
      <c r="G113" s="46"/>
      <c r="H113" s="56"/>
      <c r="J113" s="222"/>
    </row>
    <row r="114" spans="1:10" hidden="1" x14ac:dyDescent="0.3">
      <c r="A114" s="222"/>
      <c r="G114" s="46"/>
      <c r="H114" s="56"/>
      <c r="J114" s="222"/>
    </row>
    <row r="115" spans="1:10" hidden="1" x14ac:dyDescent="0.3">
      <c r="A115" s="222"/>
      <c r="G115" s="46"/>
      <c r="H115" s="56"/>
      <c r="J115" s="222"/>
    </row>
    <row r="116" spans="1:10" hidden="1" x14ac:dyDescent="0.3">
      <c r="A116" s="222"/>
      <c r="G116" s="46"/>
      <c r="H116" s="56"/>
      <c r="J116" s="222"/>
    </row>
    <row r="117" spans="1:10" hidden="1" x14ac:dyDescent="0.3">
      <c r="A117" s="222"/>
      <c r="G117" s="46"/>
      <c r="H117" s="56"/>
      <c r="J117" s="222"/>
    </row>
    <row r="118" spans="1:10" hidden="1" x14ac:dyDescent="0.3">
      <c r="A118" s="222"/>
      <c r="G118" s="46"/>
      <c r="H118" s="56"/>
      <c r="J118" s="222"/>
    </row>
    <row r="119" spans="1:10" hidden="1" x14ac:dyDescent="0.3">
      <c r="A119" s="222"/>
      <c r="G119" s="46"/>
      <c r="H119" s="56"/>
      <c r="J119" s="222"/>
    </row>
    <row r="120" spans="1:10" hidden="1" x14ac:dyDescent="0.3">
      <c r="A120" s="222"/>
      <c r="G120" s="46"/>
      <c r="H120" s="56"/>
      <c r="J120" s="222"/>
    </row>
    <row r="121" spans="1:10" hidden="1" x14ac:dyDescent="0.3">
      <c r="A121" s="222"/>
      <c r="G121" s="46"/>
      <c r="H121" s="56"/>
      <c r="J121" s="222"/>
    </row>
    <row r="122" spans="1:10" hidden="1" x14ac:dyDescent="0.3">
      <c r="A122" s="222"/>
      <c r="G122" s="46"/>
      <c r="H122" s="56"/>
      <c r="J122" s="222"/>
    </row>
    <row r="123" spans="1:10" hidden="1" x14ac:dyDescent="0.3">
      <c r="A123" s="222"/>
      <c r="G123" s="46"/>
      <c r="H123" s="56"/>
      <c r="J123" s="222"/>
    </row>
    <row r="124" spans="1:10" hidden="1" x14ac:dyDescent="0.3">
      <c r="A124" s="222"/>
      <c r="G124" s="46"/>
      <c r="H124" s="56"/>
      <c r="J124" s="222"/>
    </row>
    <row r="125" spans="1:10" hidden="1" x14ac:dyDescent="0.3">
      <c r="A125" s="222"/>
      <c r="G125" s="46"/>
      <c r="H125" s="56"/>
      <c r="J125" s="222"/>
    </row>
    <row r="126" spans="1:10" hidden="1" x14ac:dyDescent="0.3">
      <c r="A126" s="222"/>
      <c r="G126" s="46"/>
      <c r="H126" s="56"/>
      <c r="J126" s="222"/>
    </row>
    <row r="127" spans="1:10" hidden="1" x14ac:dyDescent="0.3">
      <c r="A127" s="222"/>
      <c r="G127" s="46"/>
      <c r="H127" s="56"/>
      <c r="J127" s="222"/>
    </row>
    <row r="128" spans="1:10" hidden="1" x14ac:dyDescent="0.3">
      <c r="A128" s="222"/>
      <c r="G128" s="46"/>
      <c r="H128" s="56"/>
      <c r="J128" s="222"/>
    </row>
    <row r="129" spans="1:10" hidden="1" x14ac:dyDescent="0.3">
      <c r="A129" s="222"/>
      <c r="G129" s="46"/>
      <c r="H129" s="56"/>
      <c r="J129" s="222"/>
    </row>
    <row r="130" spans="1:10" hidden="1" x14ac:dyDescent="0.3">
      <c r="A130" s="222"/>
      <c r="G130" s="46"/>
      <c r="H130" s="56"/>
      <c r="J130" s="222"/>
    </row>
    <row r="131" spans="1:10" hidden="1" x14ac:dyDescent="0.3">
      <c r="A131" s="222"/>
      <c r="G131" s="46"/>
      <c r="H131" s="56"/>
      <c r="J131" s="222"/>
    </row>
    <row r="132" spans="1:10" hidden="1" x14ac:dyDescent="0.3">
      <c r="A132" s="222"/>
      <c r="G132" s="46"/>
      <c r="H132" s="56"/>
      <c r="J132" s="222"/>
    </row>
    <row r="133" spans="1:10" hidden="1" x14ac:dyDescent="0.3">
      <c r="A133" s="222"/>
      <c r="G133" s="46"/>
      <c r="H133" s="56"/>
      <c r="J133" s="222"/>
    </row>
    <row r="134" spans="1:10" hidden="1" x14ac:dyDescent="0.3">
      <c r="A134" s="222"/>
      <c r="G134" s="46"/>
      <c r="H134" s="56"/>
      <c r="J134" s="222"/>
    </row>
    <row r="135" spans="1:10" hidden="1" x14ac:dyDescent="0.3">
      <c r="A135" s="222"/>
      <c r="G135" s="46"/>
      <c r="H135" s="56"/>
      <c r="J135" s="222"/>
    </row>
    <row r="136" spans="1:10" hidden="1" x14ac:dyDescent="0.3">
      <c r="A136" s="222"/>
      <c r="G136" s="46"/>
      <c r="H136" s="56"/>
      <c r="J136" s="222"/>
    </row>
    <row r="137" spans="1:10" hidden="1" x14ac:dyDescent="0.3">
      <c r="A137" s="222"/>
      <c r="G137" s="46"/>
      <c r="H137" s="56"/>
      <c r="J137" s="222"/>
    </row>
    <row r="138" spans="1:10" hidden="1" x14ac:dyDescent="0.3">
      <c r="A138" s="222"/>
      <c r="G138" s="46"/>
      <c r="H138" s="56"/>
      <c r="J138" s="222"/>
    </row>
    <row r="139" spans="1:10" hidden="1" x14ac:dyDescent="0.3">
      <c r="A139" s="222"/>
      <c r="G139" s="46"/>
      <c r="H139" s="56"/>
      <c r="J139" s="222"/>
    </row>
    <row r="140" spans="1:10" hidden="1" x14ac:dyDescent="0.3">
      <c r="A140" s="222"/>
      <c r="G140" s="46"/>
      <c r="H140" s="56"/>
      <c r="J140" s="222"/>
    </row>
    <row r="141" spans="1:10" hidden="1" x14ac:dyDescent="0.3">
      <c r="A141" s="222"/>
      <c r="G141" s="46"/>
      <c r="H141" s="56"/>
      <c r="J141" s="222"/>
    </row>
    <row r="142" spans="1:10" hidden="1" x14ac:dyDescent="0.3">
      <c r="A142" s="222"/>
      <c r="G142" s="46"/>
      <c r="H142" s="56"/>
      <c r="J142" s="222"/>
    </row>
    <row r="143" spans="1:10" hidden="1" x14ac:dyDescent="0.3">
      <c r="A143" s="222"/>
      <c r="G143" s="46"/>
      <c r="H143" s="56"/>
      <c r="J143" s="222"/>
    </row>
    <row r="144" spans="1:10" hidden="1" x14ac:dyDescent="0.3">
      <c r="A144" s="222"/>
      <c r="G144" s="46"/>
      <c r="H144" s="56"/>
      <c r="J144" s="222"/>
    </row>
    <row r="145" spans="1:10" hidden="1" x14ac:dyDescent="0.3">
      <c r="A145" s="222"/>
      <c r="G145" s="46"/>
      <c r="H145" s="56"/>
      <c r="J145" s="222"/>
    </row>
    <row r="146" spans="1:10" hidden="1" x14ac:dyDescent="0.3">
      <c r="A146" s="222"/>
      <c r="G146" s="46"/>
      <c r="H146" s="56"/>
      <c r="J146" s="222"/>
    </row>
    <row r="147" spans="1:10" hidden="1" x14ac:dyDescent="0.3">
      <c r="A147" s="222"/>
      <c r="G147" s="46"/>
      <c r="H147" s="56"/>
      <c r="J147" s="222"/>
    </row>
    <row r="148" spans="1:10" hidden="1" x14ac:dyDescent="0.3">
      <c r="A148" s="222"/>
      <c r="G148" s="46"/>
      <c r="H148" s="56"/>
      <c r="J148" s="222"/>
    </row>
    <row r="149" spans="1:10" hidden="1" x14ac:dyDescent="0.3">
      <c r="A149" s="222"/>
      <c r="G149" s="46"/>
      <c r="H149" s="56"/>
      <c r="J149" s="222"/>
    </row>
    <row r="150" spans="1:10" hidden="1" x14ac:dyDescent="0.3">
      <c r="A150" s="222"/>
      <c r="G150" s="46"/>
      <c r="H150" s="56"/>
      <c r="J150" s="222"/>
    </row>
    <row r="151" spans="1:10" hidden="1" x14ac:dyDescent="0.3">
      <c r="A151" s="222"/>
      <c r="G151" s="46"/>
      <c r="H151" s="56"/>
      <c r="J151" s="222"/>
    </row>
    <row r="152" spans="1:10" hidden="1" x14ac:dyDescent="0.3">
      <c r="A152" s="222"/>
      <c r="G152" s="46"/>
      <c r="H152" s="56"/>
      <c r="J152" s="222"/>
    </row>
    <row r="153" spans="1:10" hidden="1" x14ac:dyDescent="0.3">
      <c r="A153" s="222"/>
      <c r="G153" s="46"/>
      <c r="H153" s="56"/>
      <c r="J153" s="222"/>
    </row>
    <row r="154" spans="1:10" hidden="1" x14ac:dyDescent="0.3">
      <c r="A154" s="222"/>
      <c r="G154" s="46"/>
      <c r="H154" s="56"/>
      <c r="J154" s="222"/>
    </row>
    <row r="155" spans="1:10" hidden="1" x14ac:dyDescent="0.3">
      <c r="A155" s="222"/>
      <c r="G155" s="46"/>
      <c r="H155" s="56"/>
      <c r="J155" s="222"/>
    </row>
    <row r="156" spans="1:10" hidden="1" x14ac:dyDescent="0.3">
      <c r="A156" s="222"/>
      <c r="G156" s="46"/>
      <c r="H156" s="56"/>
      <c r="J156" s="222"/>
    </row>
    <row r="157" spans="1:10" hidden="1" x14ac:dyDescent="0.3">
      <c r="A157" s="222"/>
      <c r="G157" s="46"/>
      <c r="H157" s="56"/>
      <c r="J157" s="222"/>
    </row>
    <row r="158" spans="1:10" hidden="1" x14ac:dyDescent="0.3">
      <c r="A158" s="222"/>
      <c r="G158" s="46"/>
      <c r="H158" s="56"/>
      <c r="J158" s="222"/>
    </row>
    <row r="159" spans="1:10" hidden="1" x14ac:dyDescent="0.3">
      <c r="A159" s="222"/>
      <c r="G159" s="46"/>
      <c r="H159" s="56"/>
      <c r="J159" s="222"/>
    </row>
    <row r="160" spans="1:10" hidden="1" x14ac:dyDescent="0.3">
      <c r="A160" s="222"/>
      <c r="G160" s="46"/>
      <c r="J160" s="222"/>
    </row>
    <row r="161" spans="1:10" hidden="1" x14ac:dyDescent="0.3">
      <c r="A161" s="222"/>
      <c r="G161" s="46"/>
      <c r="J161" s="222"/>
    </row>
    <row r="162" spans="1:10" hidden="1" x14ac:dyDescent="0.3">
      <c r="A162" s="222"/>
      <c r="G162" s="46"/>
      <c r="J162" s="222"/>
    </row>
    <row r="163" spans="1:10" hidden="1" x14ac:dyDescent="0.3">
      <c r="A163" s="222"/>
      <c r="G163" s="46"/>
      <c r="J163" s="222"/>
    </row>
    <row r="164" spans="1:10" hidden="1" x14ac:dyDescent="0.3">
      <c r="A164" s="222"/>
      <c r="G164" s="46"/>
      <c r="J164" s="222"/>
    </row>
    <row r="165" spans="1:10" hidden="1" x14ac:dyDescent="0.3">
      <c r="A165" s="222"/>
      <c r="G165" s="46"/>
      <c r="J165" s="222"/>
    </row>
    <row r="166" spans="1:10" hidden="1" x14ac:dyDescent="0.3">
      <c r="A166" s="222"/>
      <c r="G166" s="46"/>
      <c r="J166" s="222"/>
    </row>
    <row r="167" spans="1:10" hidden="1" x14ac:dyDescent="0.3">
      <c r="A167" s="222"/>
      <c r="G167" s="46"/>
      <c r="J167" s="222"/>
    </row>
    <row r="168" spans="1:10" hidden="1" x14ac:dyDescent="0.3">
      <c r="A168" s="222"/>
      <c r="G168" s="46"/>
      <c r="J168" s="222"/>
    </row>
    <row r="169" spans="1:10" hidden="1" x14ac:dyDescent="0.3">
      <c r="A169" s="222"/>
      <c r="G169" s="46"/>
      <c r="J169" s="222"/>
    </row>
    <row r="170" spans="1:10" hidden="1" x14ac:dyDescent="0.3">
      <c r="A170" s="222"/>
      <c r="G170" s="46"/>
      <c r="J170" s="222"/>
    </row>
    <row r="171" spans="1:10" hidden="1" x14ac:dyDescent="0.3">
      <c r="A171" s="222"/>
      <c r="G171" s="46"/>
      <c r="J171" s="222"/>
    </row>
    <row r="172" spans="1:10" hidden="1" x14ac:dyDescent="0.3">
      <c r="A172" s="222"/>
      <c r="G172" s="46"/>
      <c r="J172" s="222"/>
    </row>
    <row r="173" spans="1:10" hidden="1" x14ac:dyDescent="0.3">
      <c r="A173" s="222"/>
      <c r="G173" s="46"/>
      <c r="J173" s="222"/>
    </row>
    <row r="174" spans="1:10" hidden="1" x14ac:dyDescent="0.3">
      <c r="A174" s="222"/>
      <c r="G174" s="46"/>
      <c r="J174" s="222"/>
    </row>
    <row r="175" spans="1:10" hidden="1" x14ac:dyDescent="0.3">
      <c r="A175" s="222"/>
      <c r="G175" s="46"/>
      <c r="J175" s="222"/>
    </row>
    <row r="176" spans="1:10" hidden="1" x14ac:dyDescent="0.3">
      <c r="A176" s="222"/>
      <c r="G176" s="46"/>
      <c r="J176" s="222"/>
    </row>
    <row r="177" spans="1:10" hidden="1" x14ac:dyDescent="0.3">
      <c r="A177" s="222"/>
      <c r="G177" s="46"/>
      <c r="J177" s="222"/>
    </row>
    <row r="178" spans="1:10" hidden="1" x14ac:dyDescent="0.3">
      <c r="A178" s="222"/>
      <c r="G178" s="46"/>
      <c r="J178" s="222"/>
    </row>
    <row r="179" spans="1:10" hidden="1" x14ac:dyDescent="0.3">
      <c r="A179" s="222"/>
      <c r="G179" s="46"/>
      <c r="J179" s="222"/>
    </row>
    <row r="180" spans="1:10" hidden="1" x14ac:dyDescent="0.3">
      <c r="A180" s="222"/>
      <c r="G180" s="46"/>
      <c r="J180" s="222"/>
    </row>
    <row r="181" spans="1:10" hidden="1" x14ac:dyDescent="0.3">
      <c r="A181" s="222"/>
      <c r="G181" s="46"/>
      <c r="J181" s="222"/>
    </row>
    <row r="182" spans="1:10" hidden="1" x14ac:dyDescent="0.3">
      <c r="A182" s="222"/>
      <c r="G182" s="46"/>
      <c r="J182" s="222"/>
    </row>
    <row r="183" spans="1:10" hidden="1" x14ac:dyDescent="0.3">
      <c r="A183" s="222"/>
      <c r="G183" s="46"/>
      <c r="J183" s="222"/>
    </row>
    <row r="184" spans="1:10" hidden="1" x14ac:dyDescent="0.3">
      <c r="A184" s="222"/>
      <c r="G184" s="46"/>
      <c r="J184" s="222"/>
    </row>
    <row r="185" spans="1:10" hidden="1" x14ac:dyDescent="0.3">
      <c r="A185" s="222"/>
      <c r="G185" s="46"/>
      <c r="J185" s="222"/>
    </row>
    <row r="186" spans="1:10" hidden="1" x14ac:dyDescent="0.3">
      <c r="A186" s="222"/>
      <c r="G186" s="46"/>
      <c r="J186" s="222"/>
    </row>
    <row r="187" spans="1:10" hidden="1" x14ac:dyDescent="0.3">
      <c r="A187" s="222"/>
      <c r="G187" s="46"/>
      <c r="J187" s="222"/>
    </row>
    <row r="188" spans="1:10" hidden="1" x14ac:dyDescent="0.3">
      <c r="A188" s="222"/>
      <c r="G188" s="46"/>
      <c r="J188" s="222"/>
    </row>
    <row r="189" spans="1:10" hidden="1" x14ac:dyDescent="0.3">
      <c r="A189" s="222"/>
      <c r="G189" s="46"/>
      <c r="J189" s="222"/>
    </row>
    <row r="190" spans="1:10" hidden="1" x14ac:dyDescent="0.3">
      <c r="A190" s="222"/>
      <c r="G190" s="46"/>
      <c r="J190" s="222"/>
    </row>
    <row r="191" spans="1:10" hidden="1" x14ac:dyDescent="0.3">
      <c r="A191" s="222"/>
      <c r="G191" s="46"/>
      <c r="J191" s="222"/>
    </row>
    <row r="192" spans="1:10" hidden="1" x14ac:dyDescent="0.3">
      <c r="A192" s="222"/>
      <c r="G192" s="46"/>
      <c r="J192" s="222"/>
    </row>
    <row r="193" spans="1:10" hidden="1" x14ac:dyDescent="0.3">
      <c r="A193" s="222"/>
      <c r="G193" s="46"/>
      <c r="J193" s="222"/>
    </row>
    <row r="194" spans="1:10" hidden="1" x14ac:dyDescent="0.3">
      <c r="A194" s="222"/>
      <c r="G194" s="46"/>
      <c r="J194" s="222"/>
    </row>
    <row r="195" spans="1:10" hidden="1" x14ac:dyDescent="0.3">
      <c r="A195" s="222"/>
      <c r="G195" s="46"/>
      <c r="J195" s="222"/>
    </row>
    <row r="196" spans="1:10" hidden="1" x14ac:dyDescent="0.3">
      <c r="A196" s="222"/>
      <c r="G196" s="46"/>
      <c r="J196" s="222"/>
    </row>
    <row r="197" spans="1:10" hidden="1" x14ac:dyDescent="0.3">
      <c r="A197" s="222"/>
      <c r="G197" s="46"/>
      <c r="J197" s="222"/>
    </row>
    <row r="198" spans="1:10" hidden="1" x14ac:dyDescent="0.3">
      <c r="A198" s="222"/>
      <c r="G198" s="46"/>
      <c r="J198" s="222"/>
    </row>
    <row r="199" spans="1:10" hidden="1" x14ac:dyDescent="0.3">
      <c r="A199" s="222"/>
      <c r="G199" s="46"/>
      <c r="J199" s="222"/>
    </row>
    <row r="200" spans="1:10" hidden="1" x14ac:dyDescent="0.3">
      <c r="A200" s="222"/>
      <c r="G200" s="46"/>
      <c r="J200" s="222"/>
    </row>
    <row r="201" spans="1:10" hidden="1" x14ac:dyDescent="0.3">
      <c r="A201" s="222"/>
      <c r="G201" s="46"/>
      <c r="J201" s="222"/>
    </row>
    <row r="202" spans="1:10" hidden="1" x14ac:dyDescent="0.3">
      <c r="A202" s="222"/>
      <c r="G202" s="46"/>
      <c r="J202" s="222"/>
    </row>
    <row r="203" spans="1:10" hidden="1" x14ac:dyDescent="0.3">
      <c r="A203" s="222"/>
      <c r="G203" s="46"/>
      <c r="J203" s="222"/>
    </row>
    <row r="204" spans="1:10" hidden="1" x14ac:dyDescent="0.3">
      <c r="A204" s="222"/>
      <c r="G204" s="46"/>
      <c r="J204" s="222"/>
    </row>
    <row r="205" spans="1:10" hidden="1" x14ac:dyDescent="0.3">
      <c r="A205" s="222"/>
      <c r="G205" s="46"/>
      <c r="J205" s="222"/>
    </row>
    <row r="206" spans="1:10" hidden="1" x14ac:dyDescent="0.3">
      <c r="A206" s="222"/>
      <c r="G206" s="46"/>
      <c r="J206" s="222"/>
    </row>
    <row r="207" spans="1:10" hidden="1" x14ac:dyDescent="0.3">
      <c r="A207" s="222"/>
      <c r="G207" s="46"/>
      <c r="J207" s="222"/>
    </row>
    <row r="208" spans="1:10" hidden="1" x14ac:dyDescent="0.3">
      <c r="A208" s="222"/>
      <c r="G208" s="46"/>
      <c r="J208" s="222"/>
    </row>
    <row r="209" spans="1:10" hidden="1" x14ac:dyDescent="0.3">
      <c r="A209" s="222"/>
      <c r="G209" s="46"/>
      <c r="J209" s="222"/>
    </row>
    <row r="210" spans="1:10" hidden="1" x14ac:dyDescent="0.3">
      <c r="A210" s="222"/>
      <c r="G210" s="46"/>
      <c r="J210" s="222"/>
    </row>
    <row r="211" spans="1:10" hidden="1" x14ac:dyDescent="0.3">
      <c r="A211" s="222"/>
      <c r="G211" s="46"/>
      <c r="J211" s="222"/>
    </row>
    <row r="212" spans="1:10" hidden="1" x14ac:dyDescent="0.3">
      <c r="A212" s="222"/>
      <c r="G212" s="46"/>
      <c r="J212" s="222"/>
    </row>
    <row r="213" spans="1:10" hidden="1" x14ac:dyDescent="0.3">
      <c r="A213" s="222"/>
      <c r="G213" s="46"/>
      <c r="J213" s="222"/>
    </row>
    <row r="214" spans="1:10" hidden="1" x14ac:dyDescent="0.3">
      <c r="A214" s="222"/>
      <c r="G214" s="46"/>
      <c r="J214" s="222"/>
    </row>
    <row r="215" spans="1:10" hidden="1" x14ac:dyDescent="0.3">
      <c r="A215" s="222"/>
      <c r="G215" s="46"/>
      <c r="J215" s="222"/>
    </row>
    <row r="216" spans="1:10" hidden="1" x14ac:dyDescent="0.3">
      <c r="A216" s="222"/>
      <c r="G216" s="46"/>
      <c r="J216" s="222"/>
    </row>
    <row r="217" spans="1:10" hidden="1" x14ac:dyDescent="0.3">
      <c r="A217" s="222"/>
      <c r="G217" s="46"/>
      <c r="J217" s="222"/>
    </row>
    <row r="218" spans="1:10" hidden="1" x14ac:dyDescent="0.3">
      <c r="A218" s="222"/>
      <c r="G218" s="46"/>
      <c r="J218" s="222"/>
    </row>
    <row r="219" spans="1:10" hidden="1" x14ac:dyDescent="0.3">
      <c r="A219" s="222"/>
      <c r="G219" s="46"/>
      <c r="J219" s="222"/>
    </row>
    <row r="220" spans="1:10" hidden="1" x14ac:dyDescent="0.3">
      <c r="A220" s="222"/>
      <c r="G220" s="46"/>
      <c r="J220" s="222"/>
    </row>
    <row r="221" spans="1:10" hidden="1" x14ac:dyDescent="0.3">
      <c r="A221" s="222"/>
      <c r="G221" s="46"/>
      <c r="J221" s="222"/>
    </row>
    <row r="222" spans="1:10" hidden="1" x14ac:dyDescent="0.3">
      <c r="A222" s="222"/>
      <c r="G222" s="46"/>
      <c r="J222" s="222"/>
    </row>
    <row r="223" spans="1:10" hidden="1" x14ac:dyDescent="0.3">
      <c r="A223" s="222"/>
      <c r="G223" s="46"/>
      <c r="J223" s="222"/>
    </row>
    <row r="224" spans="1:10" hidden="1" x14ac:dyDescent="0.3">
      <c r="A224" s="222"/>
      <c r="G224" s="46"/>
      <c r="J224" s="222"/>
    </row>
    <row r="225" spans="1:10" hidden="1" x14ac:dyDescent="0.3">
      <c r="A225" s="222"/>
      <c r="G225" s="46"/>
      <c r="J225" s="222"/>
    </row>
    <row r="226" spans="1:10" hidden="1" x14ac:dyDescent="0.3">
      <c r="A226" s="222"/>
      <c r="G226" s="46"/>
      <c r="J226" s="222"/>
    </row>
    <row r="227" spans="1:10" hidden="1" x14ac:dyDescent="0.3">
      <c r="A227" s="222"/>
      <c r="G227" s="46"/>
      <c r="J227" s="222"/>
    </row>
    <row r="228" spans="1:10" hidden="1" x14ac:dyDescent="0.3">
      <c r="A228" s="222"/>
      <c r="G228" s="46"/>
      <c r="J228" s="222"/>
    </row>
    <row r="229" spans="1:10" hidden="1" x14ac:dyDescent="0.3">
      <c r="A229" s="222"/>
      <c r="G229" s="46"/>
      <c r="J229" s="222"/>
    </row>
    <row r="230" spans="1:10" hidden="1" x14ac:dyDescent="0.3">
      <c r="A230" s="222"/>
      <c r="G230" s="46"/>
      <c r="J230" s="222"/>
    </row>
    <row r="231" spans="1:10" hidden="1" x14ac:dyDescent="0.3">
      <c r="A231" s="222"/>
      <c r="G231" s="46"/>
      <c r="J231" s="222"/>
    </row>
    <row r="232" spans="1:10" hidden="1" x14ac:dyDescent="0.3">
      <c r="A232" s="222"/>
      <c r="G232" s="46"/>
      <c r="J232" s="222"/>
    </row>
    <row r="233" spans="1:10" hidden="1" x14ac:dyDescent="0.3">
      <c r="A233" s="222"/>
      <c r="G233" s="46"/>
      <c r="J233" s="222"/>
    </row>
    <row r="234" spans="1:10" hidden="1" x14ac:dyDescent="0.3">
      <c r="A234" s="222"/>
      <c r="G234" s="46"/>
      <c r="J234" s="222"/>
    </row>
    <row r="235" spans="1:10" hidden="1" x14ac:dyDescent="0.3">
      <c r="A235" s="222"/>
      <c r="G235" s="46"/>
      <c r="J235" s="222"/>
    </row>
    <row r="236" spans="1:10" hidden="1" x14ac:dyDescent="0.3">
      <c r="A236" s="222"/>
      <c r="G236" s="46"/>
      <c r="J236" s="222"/>
    </row>
    <row r="237" spans="1:10" hidden="1" x14ac:dyDescent="0.3">
      <c r="A237" s="222"/>
      <c r="G237" s="46"/>
      <c r="J237" s="222"/>
    </row>
    <row r="238" spans="1:10" hidden="1" x14ac:dyDescent="0.3">
      <c r="A238" s="222"/>
      <c r="G238" s="46"/>
      <c r="J238" s="222"/>
    </row>
    <row r="239" spans="1:10" hidden="1" x14ac:dyDescent="0.3">
      <c r="A239" s="222"/>
      <c r="G239" s="46"/>
      <c r="J239" s="222"/>
    </row>
    <row r="240" spans="1:10" hidden="1" x14ac:dyDescent="0.3">
      <c r="A240" s="222"/>
      <c r="G240" s="46"/>
      <c r="J240" s="222"/>
    </row>
    <row r="241" spans="1:10" hidden="1" x14ac:dyDescent="0.3">
      <c r="A241" s="222"/>
      <c r="G241" s="46"/>
      <c r="J241" s="222"/>
    </row>
    <row r="242" spans="1:10" hidden="1" x14ac:dyDescent="0.3">
      <c r="A242" s="222"/>
      <c r="G242" s="46"/>
      <c r="J242" s="222"/>
    </row>
    <row r="243" spans="1:10" hidden="1" x14ac:dyDescent="0.3">
      <c r="A243" s="222"/>
      <c r="G243" s="46"/>
      <c r="J243" s="222"/>
    </row>
    <row r="244" spans="1:10" hidden="1" x14ac:dyDescent="0.3">
      <c r="A244" s="222"/>
      <c r="G244" s="46"/>
      <c r="J244" s="222"/>
    </row>
    <row r="245" spans="1:10" hidden="1" x14ac:dyDescent="0.3">
      <c r="A245" s="222"/>
      <c r="G245" s="46"/>
      <c r="J245" s="222"/>
    </row>
    <row r="246" spans="1:10" hidden="1" x14ac:dyDescent="0.3">
      <c r="A246" s="222"/>
      <c r="G246" s="46"/>
      <c r="J246" s="222"/>
    </row>
    <row r="247" spans="1:10" hidden="1" x14ac:dyDescent="0.3">
      <c r="A247" s="222"/>
      <c r="G247" s="46"/>
      <c r="J247" s="222"/>
    </row>
    <row r="248" spans="1:10" hidden="1" x14ac:dyDescent="0.3">
      <c r="A248" s="222"/>
      <c r="G248" s="46"/>
      <c r="J248" s="222"/>
    </row>
    <row r="249" spans="1:10" hidden="1" x14ac:dyDescent="0.3">
      <c r="A249" s="222"/>
      <c r="G249" s="46"/>
      <c r="J249" s="222"/>
    </row>
    <row r="250" spans="1:10" hidden="1" x14ac:dyDescent="0.3">
      <c r="A250" s="222"/>
      <c r="G250" s="46"/>
      <c r="J250" s="222"/>
    </row>
    <row r="251" spans="1:10" hidden="1" x14ac:dyDescent="0.3">
      <c r="A251" s="222"/>
      <c r="G251" s="46"/>
      <c r="J251" s="222"/>
    </row>
    <row r="252" spans="1:10" hidden="1" x14ac:dyDescent="0.3">
      <c r="A252" s="222"/>
      <c r="G252" s="46"/>
      <c r="J252" s="222"/>
    </row>
    <row r="253" spans="1:10" hidden="1" x14ac:dyDescent="0.3">
      <c r="A253" s="222"/>
      <c r="G253" s="46"/>
      <c r="J253" s="222"/>
    </row>
    <row r="254" spans="1:10" hidden="1" x14ac:dyDescent="0.3">
      <c r="A254" s="222"/>
      <c r="G254" s="46"/>
      <c r="J254" s="222"/>
    </row>
    <row r="255" spans="1:10" hidden="1" x14ac:dyDescent="0.3">
      <c r="A255" s="222"/>
      <c r="G255" s="46"/>
      <c r="J255" s="222"/>
    </row>
    <row r="256" spans="1:10" hidden="1" x14ac:dyDescent="0.3">
      <c r="A256" s="222"/>
      <c r="G256" s="46"/>
      <c r="J256" s="222"/>
    </row>
    <row r="257" spans="1:10" hidden="1" x14ac:dyDescent="0.3">
      <c r="A257" s="222"/>
      <c r="G257" s="46"/>
      <c r="J257" s="222"/>
    </row>
    <row r="258" spans="1:10" hidden="1" x14ac:dyDescent="0.3">
      <c r="A258" s="222"/>
      <c r="G258" s="46"/>
      <c r="J258" s="222"/>
    </row>
    <row r="259" spans="1:10" hidden="1" x14ac:dyDescent="0.3">
      <c r="A259" s="222"/>
      <c r="G259" s="46"/>
      <c r="J259" s="222"/>
    </row>
    <row r="260" spans="1:10" hidden="1" x14ac:dyDescent="0.3">
      <c r="A260" s="222"/>
      <c r="G260" s="46"/>
      <c r="J260" s="222"/>
    </row>
    <row r="261" spans="1:10" hidden="1" x14ac:dyDescent="0.3">
      <c r="A261" s="222"/>
      <c r="G261" s="46"/>
      <c r="J261" s="222"/>
    </row>
    <row r="262" spans="1:10" hidden="1" x14ac:dyDescent="0.3">
      <c r="A262" s="222"/>
      <c r="G262" s="46"/>
      <c r="J262" s="222"/>
    </row>
    <row r="263" spans="1:10" hidden="1" x14ac:dyDescent="0.3">
      <c r="A263" s="222"/>
      <c r="G263" s="46"/>
      <c r="J263" s="222"/>
    </row>
    <row r="264" spans="1:10" hidden="1" x14ac:dyDescent="0.3">
      <c r="A264" s="222"/>
      <c r="G264" s="46"/>
      <c r="J264" s="222"/>
    </row>
    <row r="265" spans="1:10" hidden="1" x14ac:dyDescent="0.3">
      <c r="A265" s="222"/>
      <c r="G265" s="46"/>
      <c r="J265" s="222"/>
    </row>
    <row r="266" spans="1:10" hidden="1" x14ac:dyDescent="0.3">
      <c r="A266" s="222"/>
      <c r="G266" s="46"/>
      <c r="J266" s="222"/>
    </row>
    <row r="267" spans="1:10" hidden="1" x14ac:dyDescent="0.3">
      <c r="A267" s="222"/>
      <c r="G267" s="46"/>
      <c r="J267" s="222"/>
    </row>
    <row r="268" spans="1:10" hidden="1" x14ac:dyDescent="0.3">
      <c r="A268" s="222"/>
      <c r="G268" s="46"/>
      <c r="J268" s="222"/>
    </row>
    <row r="269" spans="1:10" hidden="1" x14ac:dyDescent="0.3">
      <c r="A269" s="222"/>
      <c r="G269" s="46"/>
      <c r="J269" s="222"/>
    </row>
    <row r="270" spans="1:10" hidden="1" x14ac:dyDescent="0.3">
      <c r="A270" s="222"/>
      <c r="G270" s="46"/>
      <c r="J270" s="222"/>
    </row>
    <row r="271" spans="1:10" hidden="1" x14ac:dyDescent="0.3">
      <c r="A271" s="222"/>
      <c r="G271" s="46"/>
      <c r="J271" s="222"/>
    </row>
    <row r="272" spans="1:10" hidden="1" x14ac:dyDescent="0.3">
      <c r="A272" s="222"/>
      <c r="G272" s="46"/>
      <c r="J272" s="222"/>
    </row>
    <row r="273" spans="1:10" hidden="1" x14ac:dyDescent="0.3">
      <c r="A273" s="222"/>
      <c r="G273" s="46"/>
      <c r="J273" s="222"/>
    </row>
    <row r="274" spans="1:10" hidden="1" x14ac:dyDescent="0.3">
      <c r="A274" s="222"/>
      <c r="G274" s="46"/>
      <c r="J274" s="222"/>
    </row>
    <row r="275" spans="1:10" hidden="1" x14ac:dyDescent="0.3">
      <c r="A275" s="222"/>
      <c r="G275" s="46"/>
      <c r="J275" s="222"/>
    </row>
    <row r="276" spans="1:10" hidden="1" x14ac:dyDescent="0.3">
      <c r="A276" s="222"/>
      <c r="G276" s="46"/>
      <c r="J276" s="222"/>
    </row>
    <row r="277" spans="1:10" hidden="1" x14ac:dyDescent="0.3">
      <c r="A277" s="222"/>
      <c r="G277" s="46"/>
      <c r="J277" s="222"/>
    </row>
    <row r="278" spans="1:10" hidden="1" x14ac:dyDescent="0.3">
      <c r="A278" s="222"/>
      <c r="G278" s="46"/>
      <c r="J278" s="222"/>
    </row>
    <row r="279" spans="1:10" hidden="1" x14ac:dyDescent="0.3">
      <c r="A279" s="222"/>
      <c r="G279" s="46"/>
      <c r="J279" s="222"/>
    </row>
    <row r="280" spans="1:10" hidden="1" x14ac:dyDescent="0.3">
      <c r="A280" s="222"/>
      <c r="G280" s="46"/>
      <c r="J280" s="222"/>
    </row>
    <row r="281" spans="1:10" hidden="1" x14ac:dyDescent="0.3">
      <c r="A281" s="222"/>
      <c r="G281" s="46"/>
      <c r="J281" s="222"/>
    </row>
    <row r="282" spans="1:10" hidden="1" x14ac:dyDescent="0.3">
      <c r="A282" s="222"/>
      <c r="G282" s="46"/>
      <c r="J282" s="222"/>
    </row>
    <row r="283" spans="1:10" hidden="1" x14ac:dyDescent="0.3">
      <c r="A283" s="222"/>
      <c r="G283" s="46"/>
      <c r="J283" s="222"/>
    </row>
    <row r="284" spans="1:10" hidden="1" x14ac:dyDescent="0.3">
      <c r="A284" s="222"/>
      <c r="G284" s="46"/>
      <c r="J284" s="222"/>
    </row>
    <row r="285" spans="1:10" hidden="1" x14ac:dyDescent="0.3">
      <c r="A285" s="222"/>
      <c r="G285" s="46"/>
      <c r="J285" s="222"/>
    </row>
    <row r="286" spans="1:10" hidden="1" x14ac:dyDescent="0.3">
      <c r="A286" s="222"/>
      <c r="G286" s="46"/>
      <c r="J286" s="222"/>
    </row>
    <row r="287" spans="1:10" hidden="1" x14ac:dyDescent="0.3">
      <c r="A287" s="222"/>
      <c r="G287" s="46"/>
      <c r="J287" s="222"/>
    </row>
    <row r="288" spans="1:10" hidden="1" x14ac:dyDescent="0.3">
      <c r="A288" s="222"/>
      <c r="G288" s="46"/>
      <c r="J288" s="222"/>
    </row>
    <row r="289" spans="1:10" hidden="1" x14ac:dyDescent="0.3">
      <c r="A289" s="222"/>
      <c r="G289" s="46"/>
      <c r="J289" s="222"/>
    </row>
    <row r="290" spans="1:10" hidden="1" x14ac:dyDescent="0.3">
      <c r="A290" s="222"/>
      <c r="G290" s="46"/>
      <c r="J290" s="222"/>
    </row>
    <row r="291" spans="1:10" hidden="1" x14ac:dyDescent="0.3">
      <c r="A291" s="222"/>
      <c r="G291" s="46"/>
      <c r="J291" s="222"/>
    </row>
    <row r="292" spans="1:10" hidden="1" x14ac:dyDescent="0.3">
      <c r="A292" s="222"/>
      <c r="G292" s="46"/>
      <c r="J292" s="222"/>
    </row>
    <row r="293" spans="1:10" hidden="1" x14ac:dyDescent="0.3">
      <c r="A293" s="222"/>
      <c r="G293" s="46"/>
      <c r="J293" s="222"/>
    </row>
    <row r="294" spans="1:10" hidden="1" x14ac:dyDescent="0.3">
      <c r="A294" s="222"/>
      <c r="G294" s="46"/>
      <c r="J294" s="222"/>
    </row>
    <row r="295" spans="1:10" hidden="1" x14ac:dyDescent="0.3">
      <c r="A295" s="222"/>
      <c r="G295" s="46"/>
      <c r="J295" s="222"/>
    </row>
    <row r="296" spans="1:10" hidden="1" x14ac:dyDescent="0.3">
      <c r="A296" s="222"/>
      <c r="G296" s="46"/>
      <c r="J296" s="222"/>
    </row>
    <row r="297" spans="1:10" hidden="1" x14ac:dyDescent="0.3">
      <c r="A297" s="222"/>
      <c r="G297" s="46"/>
      <c r="J297" s="222"/>
    </row>
    <row r="298" spans="1:10" hidden="1" x14ac:dyDescent="0.3">
      <c r="A298" s="222"/>
      <c r="G298" s="46"/>
      <c r="J298" s="222"/>
    </row>
    <row r="299" spans="1:10" hidden="1" x14ac:dyDescent="0.3">
      <c r="A299" s="222"/>
      <c r="G299" s="46"/>
      <c r="J299" s="222"/>
    </row>
    <row r="300" spans="1:10" hidden="1" x14ac:dyDescent="0.3">
      <c r="A300" s="222"/>
      <c r="G300" s="46"/>
      <c r="J300" s="222"/>
    </row>
    <row r="301" spans="1:10" hidden="1" x14ac:dyDescent="0.3">
      <c r="A301" s="222"/>
      <c r="G301" s="46"/>
      <c r="J301" s="222"/>
    </row>
    <row r="302" spans="1:10" hidden="1" x14ac:dyDescent="0.3">
      <c r="A302" s="222"/>
      <c r="G302" s="46"/>
      <c r="J302" s="222"/>
    </row>
    <row r="303" spans="1:10" hidden="1" x14ac:dyDescent="0.3">
      <c r="A303" s="222"/>
      <c r="G303" s="46"/>
      <c r="J303" s="222"/>
    </row>
    <row r="304" spans="1:10" hidden="1" x14ac:dyDescent="0.3">
      <c r="A304" s="222"/>
      <c r="G304" s="46"/>
      <c r="J304" s="222"/>
    </row>
    <row r="305" spans="1:10" hidden="1" x14ac:dyDescent="0.3">
      <c r="A305" s="222"/>
      <c r="G305" s="46"/>
      <c r="J305" s="222"/>
    </row>
    <row r="306" spans="1:10" hidden="1" x14ac:dyDescent="0.3">
      <c r="A306" s="222"/>
      <c r="G306" s="46"/>
      <c r="J306" s="222"/>
    </row>
    <row r="307" spans="1:10" hidden="1" x14ac:dyDescent="0.3">
      <c r="A307" s="222"/>
      <c r="G307" s="46"/>
      <c r="J307" s="222"/>
    </row>
    <row r="308" spans="1:10" hidden="1" x14ac:dyDescent="0.3">
      <c r="A308" s="222"/>
      <c r="G308" s="46"/>
      <c r="J308" s="222"/>
    </row>
    <row r="309" spans="1:10" hidden="1" x14ac:dyDescent="0.3">
      <c r="A309" s="222"/>
      <c r="G309" s="46"/>
      <c r="J309" s="222"/>
    </row>
    <row r="310" spans="1:10" hidden="1" x14ac:dyDescent="0.3">
      <c r="A310" s="222"/>
      <c r="G310" s="46"/>
      <c r="J310" s="222"/>
    </row>
    <row r="311" spans="1:10" hidden="1" x14ac:dyDescent="0.3">
      <c r="A311" s="222"/>
      <c r="G311" s="46"/>
      <c r="J311" s="222"/>
    </row>
    <row r="312" spans="1:10" hidden="1" x14ac:dyDescent="0.3">
      <c r="A312" s="222"/>
      <c r="G312" s="46"/>
      <c r="J312" s="222"/>
    </row>
    <row r="313" spans="1:10" hidden="1" x14ac:dyDescent="0.3">
      <c r="A313" s="222"/>
      <c r="G313" s="46"/>
      <c r="J313" s="222"/>
    </row>
    <row r="314" spans="1:10" hidden="1" x14ac:dyDescent="0.3">
      <c r="A314" s="222"/>
      <c r="G314" s="46"/>
      <c r="J314" s="222"/>
    </row>
    <row r="315" spans="1:10" hidden="1" x14ac:dyDescent="0.3">
      <c r="A315" s="222"/>
      <c r="G315" s="46"/>
      <c r="J315" s="222"/>
    </row>
    <row r="316" spans="1:10" hidden="1" x14ac:dyDescent="0.3">
      <c r="A316" s="222"/>
      <c r="G316" s="46"/>
      <c r="J316" s="222"/>
    </row>
    <row r="317" spans="1:10" hidden="1" x14ac:dyDescent="0.3">
      <c r="A317" s="222"/>
      <c r="G317" s="46"/>
      <c r="J317" s="222"/>
    </row>
    <row r="318" spans="1:10" hidden="1" x14ac:dyDescent="0.3">
      <c r="A318" s="222"/>
      <c r="G318" s="46"/>
      <c r="J318" s="222"/>
    </row>
    <row r="319" spans="1:10" hidden="1" x14ac:dyDescent="0.3">
      <c r="A319" s="222"/>
      <c r="G319" s="46"/>
      <c r="J319" s="222"/>
    </row>
    <row r="320" spans="1:10" hidden="1" x14ac:dyDescent="0.3">
      <c r="A320" s="222"/>
      <c r="G320" s="46"/>
      <c r="J320" s="222"/>
    </row>
    <row r="321" spans="1:10" hidden="1" x14ac:dyDescent="0.3">
      <c r="A321" s="222"/>
      <c r="G321" s="46"/>
      <c r="J321" s="222"/>
    </row>
    <row r="322" spans="1:10" hidden="1" x14ac:dyDescent="0.3">
      <c r="A322" s="222"/>
      <c r="G322" s="46"/>
      <c r="J322" s="222"/>
    </row>
    <row r="323" spans="1:10" hidden="1" x14ac:dyDescent="0.3">
      <c r="A323" s="222"/>
      <c r="G323" s="46"/>
      <c r="J323" s="222"/>
    </row>
    <row r="324" spans="1:10" hidden="1" x14ac:dyDescent="0.3">
      <c r="A324" s="222"/>
      <c r="G324" s="46"/>
      <c r="J324" s="222"/>
    </row>
    <row r="325" spans="1:10" hidden="1" x14ac:dyDescent="0.3">
      <c r="A325" s="222"/>
      <c r="G325" s="46"/>
      <c r="J325" s="222"/>
    </row>
    <row r="326" spans="1:10" hidden="1" x14ac:dyDescent="0.3">
      <c r="A326" s="222"/>
      <c r="G326" s="46"/>
      <c r="J326" s="222"/>
    </row>
    <row r="327" spans="1:10" hidden="1" x14ac:dyDescent="0.3">
      <c r="A327" s="222"/>
      <c r="G327" s="46"/>
      <c r="J327" s="222"/>
    </row>
    <row r="328" spans="1:10" hidden="1" x14ac:dyDescent="0.3">
      <c r="A328" s="222"/>
      <c r="G328" s="46"/>
      <c r="J328" s="222"/>
    </row>
    <row r="329" spans="1:10" hidden="1" x14ac:dyDescent="0.3">
      <c r="A329" s="222"/>
      <c r="G329" s="46"/>
      <c r="J329" s="222"/>
    </row>
    <row r="330" spans="1:10" hidden="1" x14ac:dyDescent="0.3">
      <c r="A330" s="222"/>
      <c r="G330" s="46"/>
      <c r="J330" s="222"/>
    </row>
    <row r="331" spans="1:10" hidden="1" x14ac:dyDescent="0.3">
      <c r="A331" s="222"/>
      <c r="G331" s="46"/>
      <c r="J331" s="222"/>
    </row>
    <row r="332" spans="1:10" hidden="1" x14ac:dyDescent="0.3">
      <c r="A332" s="222"/>
      <c r="G332" s="46"/>
      <c r="J332" s="222"/>
    </row>
    <row r="333" spans="1:10" hidden="1" x14ac:dyDescent="0.3">
      <c r="A333" s="222"/>
      <c r="G333" s="46"/>
      <c r="J333" s="222"/>
    </row>
    <row r="334" spans="1:10" hidden="1" x14ac:dyDescent="0.3">
      <c r="A334" s="222"/>
      <c r="G334" s="46"/>
      <c r="J334" s="222"/>
    </row>
    <row r="335" spans="1:10" hidden="1" x14ac:dyDescent="0.3">
      <c r="A335" s="222"/>
      <c r="G335" s="46"/>
      <c r="J335" s="222"/>
    </row>
    <row r="336" spans="1:10" hidden="1" x14ac:dyDescent="0.3">
      <c r="A336" s="222"/>
      <c r="G336" s="46"/>
      <c r="J336" s="222"/>
    </row>
    <row r="337" spans="1:10" hidden="1" x14ac:dyDescent="0.3">
      <c r="A337" s="222"/>
      <c r="G337" s="46"/>
      <c r="J337" s="222"/>
    </row>
    <row r="338" spans="1:10" hidden="1" x14ac:dyDescent="0.3">
      <c r="A338" s="222"/>
      <c r="G338" s="46"/>
      <c r="J338" s="222"/>
    </row>
    <row r="339" spans="1:10" hidden="1" x14ac:dyDescent="0.3">
      <c r="A339" s="222"/>
      <c r="G339" s="46"/>
      <c r="J339" s="222"/>
    </row>
    <row r="340" spans="1:10" hidden="1" x14ac:dyDescent="0.3">
      <c r="A340" s="222"/>
      <c r="G340" s="46"/>
      <c r="J340" s="222"/>
    </row>
    <row r="341" spans="1:10" hidden="1" x14ac:dyDescent="0.3">
      <c r="A341" s="222"/>
      <c r="G341" s="46"/>
      <c r="J341" s="222"/>
    </row>
    <row r="342" spans="1:10" hidden="1" x14ac:dyDescent="0.3">
      <c r="A342" s="222"/>
      <c r="G342" s="46"/>
      <c r="J342" s="222"/>
    </row>
    <row r="343" spans="1:10" hidden="1" x14ac:dyDescent="0.3">
      <c r="A343" s="222"/>
      <c r="G343" s="46"/>
      <c r="J343" s="222"/>
    </row>
    <row r="344" spans="1:10" hidden="1" x14ac:dyDescent="0.3">
      <c r="A344" s="222"/>
      <c r="G344" s="46"/>
      <c r="J344" s="222"/>
    </row>
    <row r="345" spans="1:10" hidden="1" x14ac:dyDescent="0.3">
      <c r="A345" s="222"/>
      <c r="G345" s="46"/>
      <c r="J345" s="222"/>
    </row>
    <row r="346" spans="1:10" hidden="1" x14ac:dyDescent="0.3">
      <c r="A346" s="222"/>
      <c r="G346" s="46"/>
      <c r="J346" s="222"/>
    </row>
    <row r="347" spans="1:10" hidden="1" x14ac:dyDescent="0.3">
      <c r="A347" s="222"/>
      <c r="G347" s="46"/>
      <c r="J347" s="222"/>
    </row>
    <row r="348" spans="1:10" hidden="1" x14ac:dyDescent="0.3">
      <c r="A348" s="222"/>
      <c r="G348" s="46"/>
      <c r="J348" s="222"/>
    </row>
    <row r="349" spans="1:10" hidden="1" x14ac:dyDescent="0.3">
      <c r="A349" s="222"/>
      <c r="G349" s="46"/>
      <c r="J349" s="222"/>
    </row>
    <row r="350" spans="1:10" hidden="1" x14ac:dyDescent="0.3">
      <c r="A350" s="222"/>
      <c r="G350" s="46"/>
      <c r="J350" s="222"/>
    </row>
    <row r="351" spans="1:10" hidden="1" x14ac:dyDescent="0.3">
      <c r="A351" s="222"/>
      <c r="G351" s="46"/>
      <c r="J351" s="222"/>
    </row>
    <row r="352" spans="1:10" hidden="1" x14ac:dyDescent="0.3">
      <c r="A352" s="222"/>
      <c r="G352" s="46"/>
      <c r="J352" s="222"/>
    </row>
    <row r="353" spans="1:10" hidden="1" x14ac:dyDescent="0.3">
      <c r="A353" s="222"/>
      <c r="G353" s="46"/>
      <c r="J353" s="222"/>
    </row>
    <row r="354" spans="1:10" hidden="1" x14ac:dyDescent="0.3">
      <c r="A354" s="222"/>
      <c r="G354" s="46"/>
      <c r="J354" s="222"/>
    </row>
    <row r="355" spans="1:10" hidden="1" x14ac:dyDescent="0.3">
      <c r="A355" s="222"/>
      <c r="G355" s="46"/>
      <c r="J355" s="222"/>
    </row>
    <row r="356" spans="1:10" hidden="1" x14ac:dyDescent="0.3">
      <c r="A356" s="222"/>
      <c r="G356" s="46"/>
      <c r="J356" s="222"/>
    </row>
    <row r="357" spans="1:10" hidden="1" x14ac:dyDescent="0.3">
      <c r="A357" s="222"/>
      <c r="G357" s="46"/>
      <c r="J357" s="222"/>
    </row>
    <row r="358" spans="1:10" hidden="1" x14ac:dyDescent="0.3">
      <c r="A358" s="222"/>
      <c r="G358" s="46"/>
      <c r="J358" s="222"/>
    </row>
    <row r="359" spans="1:10" hidden="1" x14ac:dyDescent="0.3">
      <c r="A359" s="222"/>
      <c r="G359" s="46"/>
      <c r="J359" s="222"/>
    </row>
    <row r="360" spans="1:10" hidden="1" x14ac:dyDescent="0.3">
      <c r="A360" s="222"/>
      <c r="G360" s="46"/>
      <c r="J360" s="222"/>
    </row>
    <row r="361" spans="1:10" hidden="1" x14ac:dyDescent="0.3">
      <c r="A361" s="222"/>
      <c r="G361" s="46"/>
      <c r="J361" s="222"/>
    </row>
    <row r="362" spans="1:10" hidden="1" x14ac:dyDescent="0.3">
      <c r="A362" s="222"/>
      <c r="G362" s="46"/>
      <c r="J362" s="222"/>
    </row>
    <row r="363" spans="1:10" hidden="1" x14ac:dyDescent="0.3">
      <c r="A363" s="222"/>
      <c r="G363" s="46"/>
      <c r="J363" s="222"/>
    </row>
    <row r="364" spans="1:10" hidden="1" x14ac:dyDescent="0.3">
      <c r="A364" s="222"/>
      <c r="G364" s="46"/>
      <c r="J364" s="222"/>
    </row>
    <row r="365" spans="1:10" hidden="1" x14ac:dyDescent="0.3">
      <c r="A365" s="222"/>
      <c r="G365" s="46"/>
      <c r="J365" s="222"/>
    </row>
    <row r="366" spans="1:10" hidden="1" x14ac:dyDescent="0.3">
      <c r="A366" s="222"/>
      <c r="G366" s="46"/>
      <c r="J366" s="222"/>
    </row>
    <row r="367" spans="1:10" hidden="1" x14ac:dyDescent="0.3">
      <c r="A367" s="222"/>
      <c r="G367" s="46"/>
      <c r="J367" s="222"/>
    </row>
    <row r="368" spans="1:10" hidden="1" x14ac:dyDescent="0.3">
      <c r="A368" s="222"/>
      <c r="G368" s="46"/>
      <c r="J368" s="222"/>
    </row>
    <row r="369" spans="1:10" hidden="1" x14ac:dyDescent="0.3">
      <c r="A369" s="222"/>
      <c r="G369" s="46"/>
      <c r="J369" s="222"/>
    </row>
    <row r="370" spans="1:10" hidden="1" x14ac:dyDescent="0.3">
      <c r="A370" s="222"/>
      <c r="G370" s="46"/>
      <c r="J370" s="222"/>
    </row>
    <row r="371" spans="1:10" hidden="1" x14ac:dyDescent="0.3">
      <c r="A371" s="222"/>
      <c r="G371" s="46"/>
      <c r="J371" s="222"/>
    </row>
    <row r="372" spans="1:10" hidden="1" x14ac:dyDescent="0.3">
      <c r="A372" s="222"/>
      <c r="G372" s="46"/>
      <c r="J372" s="222"/>
    </row>
    <row r="373" spans="1:10" hidden="1" x14ac:dyDescent="0.3">
      <c r="A373" s="222"/>
      <c r="G373" s="46"/>
      <c r="J373" s="222"/>
    </row>
    <row r="374" spans="1:10" hidden="1" x14ac:dyDescent="0.3">
      <c r="A374" s="222"/>
      <c r="G374" s="46"/>
      <c r="J374" s="222"/>
    </row>
    <row r="375" spans="1:10" hidden="1" x14ac:dyDescent="0.3">
      <c r="A375" s="222"/>
      <c r="G375" s="46"/>
      <c r="J375" s="222"/>
    </row>
    <row r="376" spans="1:10" hidden="1" x14ac:dyDescent="0.3">
      <c r="A376" s="222"/>
      <c r="G376" s="46"/>
      <c r="J376" s="222"/>
    </row>
    <row r="377" spans="1:10" hidden="1" x14ac:dyDescent="0.3">
      <c r="A377" s="222"/>
      <c r="G377" s="46"/>
      <c r="J377" s="222"/>
    </row>
    <row r="378" spans="1:10" hidden="1" x14ac:dyDescent="0.3">
      <c r="A378" s="222"/>
      <c r="G378" s="46"/>
      <c r="J378" s="222"/>
    </row>
    <row r="379" spans="1:10" hidden="1" x14ac:dyDescent="0.3">
      <c r="A379" s="222"/>
      <c r="G379" s="46"/>
      <c r="J379" s="222"/>
    </row>
    <row r="380" spans="1:10" hidden="1" x14ac:dyDescent="0.3">
      <c r="A380" s="222"/>
      <c r="G380" s="46"/>
      <c r="J380" s="222"/>
    </row>
    <row r="381" spans="1:10" hidden="1" x14ac:dyDescent="0.3">
      <c r="A381" s="222"/>
      <c r="G381" s="46"/>
      <c r="J381" s="222"/>
    </row>
    <row r="382" spans="1:10" hidden="1" x14ac:dyDescent="0.3">
      <c r="A382" s="222"/>
      <c r="G382" s="46"/>
      <c r="J382" s="222"/>
    </row>
    <row r="383" spans="1:10" hidden="1" x14ac:dyDescent="0.3">
      <c r="A383" s="222"/>
      <c r="G383" s="46"/>
      <c r="J383" s="222"/>
    </row>
    <row r="384" spans="1:10" hidden="1" x14ac:dyDescent="0.3">
      <c r="A384" s="222"/>
      <c r="G384" s="46"/>
      <c r="J384" s="222"/>
    </row>
    <row r="385" spans="1:10" hidden="1" x14ac:dyDescent="0.3">
      <c r="A385" s="222"/>
      <c r="G385" s="46"/>
      <c r="J385" s="222"/>
    </row>
    <row r="386" spans="1:10" hidden="1" x14ac:dyDescent="0.3">
      <c r="A386" s="222"/>
      <c r="G386" s="46"/>
      <c r="J386" s="222"/>
    </row>
    <row r="387" spans="1:10" hidden="1" x14ac:dyDescent="0.3">
      <c r="A387" s="222"/>
      <c r="G387" s="46"/>
      <c r="J387" s="222"/>
    </row>
    <row r="388" spans="1:10" hidden="1" x14ac:dyDescent="0.3">
      <c r="A388" s="222"/>
      <c r="G388" s="46"/>
      <c r="J388" s="222"/>
    </row>
    <row r="389" spans="1:10" hidden="1" x14ac:dyDescent="0.3">
      <c r="A389" s="222"/>
      <c r="G389" s="46"/>
      <c r="J389" s="222"/>
    </row>
    <row r="390" spans="1:10" hidden="1" x14ac:dyDescent="0.3">
      <c r="A390" s="222"/>
      <c r="G390" s="46"/>
      <c r="J390" s="222"/>
    </row>
    <row r="391" spans="1:10" hidden="1" x14ac:dyDescent="0.3">
      <c r="A391" s="222"/>
      <c r="G391" s="46"/>
      <c r="J391" s="222"/>
    </row>
    <row r="392" spans="1:10" hidden="1" x14ac:dyDescent="0.3">
      <c r="A392" s="222"/>
      <c r="G392" s="46"/>
      <c r="J392" s="222"/>
    </row>
    <row r="393" spans="1:10" hidden="1" x14ac:dyDescent="0.3">
      <c r="A393" s="222"/>
      <c r="G393" s="46"/>
      <c r="J393" s="222"/>
    </row>
    <row r="394" spans="1:10" hidden="1" x14ac:dyDescent="0.3">
      <c r="A394" s="222"/>
      <c r="G394" s="46"/>
      <c r="J394" s="222"/>
    </row>
    <row r="395" spans="1:10" hidden="1" x14ac:dyDescent="0.3">
      <c r="A395" s="222"/>
      <c r="G395" s="46"/>
      <c r="J395" s="222"/>
    </row>
    <row r="396" spans="1:10" hidden="1" x14ac:dyDescent="0.3">
      <c r="A396" s="222"/>
      <c r="G396" s="46"/>
      <c r="J396" s="222"/>
    </row>
    <row r="397" spans="1:10" hidden="1" x14ac:dyDescent="0.3">
      <c r="A397" s="222"/>
      <c r="G397" s="46"/>
      <c r="J397" s="222"/>
    </row>
    <row r="398" spans="1:10" hidden="1" x14ac:dyDescent="0.3">
      <c r="A398" s="222"/>
      <c r="G398" s="46"/>
      <c r="J398" s="222"/>
    </row>
    <row r="399" spans="1:10" hidden="1" x14ac:dyDescent="0.3">
      <c r="A399" s="222"/>
      <c r="G399" s="46"/>
      <c r="J399" s="222"/>
    </row>
    <row r="400" spans="1:10" hidden="1" x14ac:dyDescent="0.3">
      <c r="A400" s="222"/>
      <c r="G400" s="46"/>
      <c r="J400" s="222"/>
    </row>
    <row r="401" spans="1:10" hidden="1" x14ac:dyDescent="0.3">
      <c r="A401" s="222"/>
      <c r="G401" s="46"/>
      <c r="J401" s="222"/>
    </row>
    <row r="402" spans="1:10" hidden="1" x14ac:dyDescent="0.3">
      <c r="A402" s="222"/>
      <c r="G402" s="46"/>
      <c r="J402" s="222"/>
    </row>
    <row r="403" spans="1:10" hidden="1" x14ac:dyDescent="0.3">
      <c r="A403" s="222"/>
      <c r="G403" s="46"/>
      <c r="J403" s="222"/>
    </row>
    <row r="404" spans="1:10" hidden="1" x14ac:dyDescent="0.3">
      <c r="A404" s="222"/>
      <c r="G404" s="46"/>
      <c r="J404" s="222"/>
    </row>
    <row r="405" spans="1:10" hidden="1" x14ac:dyDescent="0.3">
      <c r="A405" s="222"/>
      <c r="G405" s="46"/>
      <c r="J405" s="222"/>
    </row>
    <row r="406" spans="1:10" hidden="1" x14ac:dyDescent="0.3">
      <c r="A406" s="222"/>
      <c r="G406" s="46"/>
      <c r="J406" s="222"/>
    </row>
    <row r="407" spans="1:10" hidden="1" x14ac:dyDescent="0.3">
      <c r="A407" s="222"/>
      <c r="G407" s="46"/>
      <c r="J407" s="222"/>
    </row>
    <row r="408" spans="1:10" hidden="1" x14ac:dyDescent="0.3">
      <c r="A408" s="222"/>
      <c r="G408" s="46"/>
      <c r="J408" s="222"/>
    </row>
    <row r="409" spans="1:10" hidden="1" x14ac:dyDescent="0.3">
      <c r="A409" s="222"/>
      <c r="G409" s="46"/>
      <c r="J409" s="222"/>
    </row>
    <row r="410" spans="1:10" hidden="1" x14ac:dyDescent="0.3">
      <c r="A410" s="222"/>
      <c r="G410" s="46"/>
      <c r="J410" s="222"/>
    </row>
    <row r="411" spans="1:10" hidden="1" x14ac:dyDescent="0.3">
      <c r="A411" s="222"/>
      <c r="G411" s="46"/>
      <c r="J411" s="222"/>
    </row>
    <row r="412" spans="1:10" hidden="1" x14ac:dyDescent="0.3">
      <c r="A412" s="222"/>
      <c r="G412" s="46"/>
      <c r="J412" s="222"/>
    </row>
    <row r="413" spans="1:10" hidden="1" x14ac:dyDescent="0.3">
      <c r="A413" s="222"/>
      <c r="G413" s="46"/>
      <c r="J413" s="222"/>
    </row>
    <row r="414" spans="1:10" hidden="1" x14ac:dyDescent="0.3">
      <c r="A414" s="222"/>
      <c r="G414" s="46"/>
      <c r="J414" s="222"/>
    </row>
    <row r="415" spans="1:10" hidden="1" x14ac:dyDescent="0.3">
      <c r="A415" s="222"/>
      <c r="G415" s="46"/>
      <c r="J415" s="222"/>
    </row>
    <row r="416" spans="1:10" hidden="1" x14ac:dyDescent="0.3">
      <c r="A416" s="222"/>
      <c r="G416" s="46"/>
      <c r="J416" s="222"/>
    </row>
    <row r="417" spans="1:10" hidden="1" x14ac:dyDescent="0.3">
      <c r="A417" s="222"/>
      <c r="G417" s="46"/>
      <c r="J417" s="222"/>
    </row>
    <row r="418" spans="1:10" hidden="1" x14ac:dyDescent="0.3">
      <c r="A418" s="222"/>
      <c r="G418" s="46"/>
      <c r="J418" s="222"/>
    </row>
    <row r="419" spans="1:10" hidden="1" x14ac:dyDescent="0.3">
      <c r="A419" s="222"/>
      <c r="G419" s="46"/>
      <c r="J419" s="222"/>
    </row>
    <row r="420" spans="1:10" hidden="1" x14ac:dyDescent="0.3">
      <c r="A420" s="222"/>
      <c r="G420" s="46"/>
      <c r="J420" s="222"/>
    </row>
    <row r="421" spans="1:10" hidden="1" x14ac:dyDescent="0.3">
      <c r="A421" s="222"/>
      <c r="G421" s="46"/>
      <c r="J421" s="222"/>
    </row>
    <row r="422" spans="1:10" hidden="1" x14ac:dyDescent="0.3">
      <c r="A422" s="222"/>
      <c r="G422" s="46"/>
      <c r="J422" s="222"/>
    </row>
    <row r="423" spans="1:10" hidden="1" x14ac:dyDescent="0.3">
      <c r="A423" s="222"/>
      <c r="G423" s="46"/>
      <c r="J423" s="222"/>
    </row>
    <row r="424" spans="1:10" hidden="1" x14ac:dyDescent="0.3">
      <c r="A424" s="222"/>
      <c r="G424" s="46"/>
      <c r="J424" s="222"/>
    </row>
    <row r="425" spans="1:10" hidden="1" x14ac:dyDescent="0.3">
      <c r="A425" s="222"/>
      <c r="G425" s="46"/>
      <c r="J425" s="222"/>
    </row>
    <row r="426" spans="1:10" hidden="1" x14ac:dyDescent="0.3">
      <c r="A426" s="222"/>
      <c r="G426" s="46"/>
      <c r="J426" s="222"/>
    </row>
    <row r="427" spans="1:10" hidden="1" x14ac:dyDescent="0.3">
      <c r="A427" s="222"/>
      <c r="G427" s="46"/>
      <c r="J427" s="222"/>
    </row>
    <row r="428" spans="1:10" hidden="1" x14ac:dyDescent="0.3">
      <c r="A428" s="222"/>
      <c r="G428" s="46"/>
      <c r="J428" s="222"/>
    </row>
    <row r="429" spans="1:10" hidden="1" x14ac:dyDescent="0.3">
      <c r="A429" s="222"/>
      <c r="G429" s="46"/>
      <c r="J429" s="222"/>
    </row>
    <row r="430" spans="1:10" hidden="1" x14ac:dyDescent="0.3">
      <c r="A430" s="222"/>
      <c r="G430" s="46"/>
      <c r="J430" s="222"/>
    </row>
    <row r="431" spans="1:10" hidden="1" x14ac:dyDescent="0.3">
      <c r="A431" s="222"/>
      <c r="G431" s="46"/>
      <c r="J431" s="222"/>
    </row>
    <row r="432" spans="1:10" hidden="1" x14ac:dyDescent="0.3">
      <c r="A432" s="222"/>
      <c r="G432" s="46"/>
      <c r="J432" s="222"/>
    </row>
    <row r="433" spans="1:10" hidden="1" x14ac:dyDescent="0.3">
      <c r="A433" s="222"/>
      <c r="G433" s="46"/>
      <c r="J433" s="222"/>
    </row>
    <row r="434" spans="1:10" hidden="1" x14ac:dyDescent="0.3">
      <c r="A434" s="222"/>
      <c r="G434" s="46"/>
      <c r="J434" s="222"/>
    </row>
    <row r="435" spans="1:10" hidden="1" x14ac:dyDescent="0.3">
      <c r="A435" s="222"/>
      <c r="G435" s="46"/>
      <c r="J435" s="222"/>
    </row>
    <row r="436" spans="1:10" hidden="1" x14ac:dyDescent="0.3">
      <c r="A436" s="222"/>
      <c r="G436" s="46"/>
      <c r="J436" s="222"/>
    </row>
    <row r="437" spans="1:10" hidden="1" x14ac:dyDescent="0.3">
      <c r="A437" s="222"/>
      <c r="G437" s="46"/>
      <c r="J437" s="222"/>
    </row>
    <row r="438" spans="1:10" hidden="1" x14ac:dyDescent="0.3">
      <c r="A438" s="222"/>
      <c r="G438" s="46"/>
      <c r="J438" s="222"/>
    </row>
    <row r="439" spans="1:10" hidden="1" x14ac:dyDescent="0.3">
      <c r="A439" s="222"/>
      <c r="G439" s="46"/>
      <c r="J439" s="222"/>
    </row>
    <row r="440" spans="1:10" hidden="1" x14ac:dyDescent="0.3">
      <c r="A440" s="222"/>
      <c r="G440" s="46"/>
      <c r="J440" s="222"/>
    </row>
    <row r="441" spans="1:10" hidden="1" x14ac:dyDescent="0.3">
      <c r="A441" s="222"/>
      <c r="G441" s="46"/>
      <c r="J441" s="222"/>
    </row>
    <row r="442" spans="1:10" hidden="1" x14ac:dyDescent="0.3">
      <c r="A442" s="222"/>
      <c r="G442" s="46"/>
      <c r="J442" s="222"/>
    </row>
    <row r="443" spans="1:10" hidden="1" x14ac:dyDescent="0.3">
      <c r="A443" s="222"/>
      <c r="G443" s="46"/>
      <c r="J443" s="222"/>
    </row>
    <row r="444" spans="1:10" hidden="1" x14ac:dyDescent="0.3">
      <c r="A444" s="222"/>
      <c r="G444" s="46"/>
      <c r="J444" s="222"/>
    </row>
    <row r="445" spans="1:10" hidden="1" x14ac:dyDescent="0.3">
      <c r="A445" s="222"/>
      <c r="G445" s="46"/>
      <c r="J445" s="222"/>
    </row>
    <row r="446" spans="1:10" hidden="1" x14ac:dyDescent="0.3">
      <c r="A446" s="222"/>
      <c r="G446" s="46"/>
      <c r="J446" s="222"/>
    </row>
    <row r="447" spans="1:10" hidden="1" x14ac:dyDescent="0.3">
      <c r="A447" s="222"/>
      <c r="G447" s="46"/>
      <c r="J447" s="222"/>
    </row>
    <row r="448" spans="1:10" hidden="1" x14ac:dyDescent="0.3">
      <c r="A448" s="222"/>
      <c r="G448" s="46"/>
      <c r="J448" s="222"/>
    </row>
    <row r="449" spans="1:10" hidden="1" x14ac:dyDescent="0.3">
      <c r="A449" s="222"/>
      <c r="G449" s="46"/>
      <c r="J449" s="222"/>
    </row>
    <row r="450" spans="1:10" hidden="1" x14ac:dyDescent="0.3">
      <c r="A450" s="222"/>
      <c r="G450" s="46"/>
      <c r="J450" s="222"/>
    </row>
    <row r="451" spans="1:10" hidden="1" x14ac:dyDescent="0.3">
      <c r="A451" s="222"/>
      <c r="G451" s="46"/>
      <c r="J451" s="222"/>
    </row>
    <row r="452" spans="1:10" hidden="1" x14ac:dyDescent="0.3">
      <c r="A452" s="222"/>
      <c r="G452" s="46"/>
      <c r="J452" s="222"/>
    </row>
    <row r="453" spans="1:10" hidden="1" x14ac:dyDescent="0.3">
      <c r="A453" s="222"/>
      <c r="G453" s="46"/>
      <c r="J453" s="222"/>
    </row>
    <row r="454" spans="1:10" hidden="1" x14ac:dyDescent="0.3">
      <c r="A454" s="222"/>
      <c r="G454" s="46"/>
      <c r="J454" s="222"/>
    </row>
    <row r="455" spans="1:10" hidden="1" x14ac:dyDescent="0.3">
      <c r="A455" s="222"/>
      <c r="G455" s="46"/>
      <c r="J455" s="222"/>
    </row>
    <row r="456" spans="1:10" hidden="1" x14ac:dyDescent="0.3">
      <c r="A456" s="222"/>
      <c r="G456" s="46"/>
      <c r="J456" s="222"/>
    </row>
    <row r="457" spans="1:10" hidden="1" x14ac:dyDescent="0.3">
      <c r="A457" s="222"/>
      <c r="G457" s="46"/>
      <c r="J457" s="222"/>
    </row>
    <row r="458" spans="1:10" hidden="1" x14ac:dyDescent="0.3">
      <c r="A458" s="222"/>
      <c r="G458" s="46"/>
      <c r="J458" s="222"/>
    </row>
    <row r="459" spans="1:10" hidden="1" x14ac:dyDescent="0.3">
      <c r="A459" s="222"/>
      <c r="G459" s="46"/>
      <c r="J459" s="222"/>
    </row>
    <row r="460" spans="1:10" hidden="1" x14ac:dyDescent="0.3">
      <c r="A460" s="222"/>
      <c r="G460" s="46"/>
      <c r="J460" s="222"/>
    </row>
    <row r="461" spans="1:10" hidden="1" x14ac:dyDescent="0.3">
      <c r="A461" s="222"/>
      <c r="G461" s="46"/>
      <c r="J461" s="222"/>
    </row>
    <row r="462" spans="1:10" hidden="1" x14ac:dyDescent="0.3">
      <c r="A462" s="222"/>
      <c r="G462" s="46"/>
      <c r="J462" s="222"/>
    </row>
    <row r="463" spans="1:10" hidden="1" x14ac:dyDescent="0.3">
      <c r="A463" s="222"/>
      <c r="G463" s="46"/>
      <c r="J463" s="222"/>
    </row>
    <row r="464" spans="1:10" hidden="1" x14ac:dyDescent="0.3">
      <c r="A464" s="222"/>
      <c r="G464" s="46"/>
      <c r="J464" s="222"/>
    </row>
    <row r="465" spans="1:10" hidden="1" x14ac:dyDescent="0.3">
      <c r="A465" s="222"/>
      <c r="G465" s="46"/>
      <c r="J465" s="222"/>
    </row>
    <row r="466" spans="1:10" hidden="1" x14ac:dyDescent="0.3">
      <c r="A466" s="222"/>
      <c r="G466" s="46"/>
      <c r="J466" s="222"/>
    </row>
    <row r="467" spans="1:10" hidden="1" x14ac:dyDescent="0.3">
      <c r="A467" s="222"/>
      <c r="G467" s="46"/>
      <c r="J467" s="222"/>
    </row>
    <row r="468" spans="1:10" hidden="1" x14ac:dyDescent="0.3">
      <c r="A468" s="222"/>
      <c r="G468" s="46"/>
      <c r="J468" s="222"/>
    </row>
    <row r="469" spans="1:10" hidden="1" x14ac:dyDescent="0.3">
      <c r="A469" s="222"/>
      <c r="G469" s="46"/>
      <c r="J469" s="222"/>
    </row>
    <row r="470" spans="1:10" hidden="1" x14ac:dyDescent="0.3">
      <c r="A470" s="222"/>
      <c r="G470" s="46"/>
      <c r="J470" s="222"/>
    </row>
    <row r="471" spans="1:10" hidden="1" x14ac:dyDescent="0.3">
      <c r="A471" s="222"/>
      <c r="G471" s="46"/>
      <c r="J471" s="222"/>
    </row>
    <row r="472" spans="1:10" hidden="1" x14ac:dyDescent="0.3">
      <c r="A472" s="222"/>
      <c r="G472" s="46"/>
      <c r="J472" s="222"/>
    </row>
    <row r="473" spans="1:10" hidden="1" x14ac:dyDescent="0.3">
      <c r="A473" s="222"/>
      <c r="G473" s="46"/>
      <c r="J473" s="222"/>
    </row>
    <row r="474" spans="1:10" hidden="1" x14ac:dyDescent="0.3">
      <c r="A474" s="222"/>
      <c r="G474" s="46"/>
      <c r="J474" s="222"/>
    </row>
    <row r="475" spans="1:10" hidden="1" x14ac:dyDescent="0.3">
      <c r="A475" s="222"/>
      <c r="G475" s="46"/>
      <c r="J475" s="222"/>
    </row>
    <row r="476" spans="1:10" hidden="1" x14ac:dyDescent="0.3">
      <c r="A476" s="222"/>
      <c r="G476" s="46"/>
      <c r="J476" s="222"/>
    </row>
    <row r="477" spans="1:10" hidden="1" x14ac:dyDescent="0.3">
      <c r="A477" s="222"/>
      <c r="G477" s="46"/>
      <c r="J477" s="222"/>
    </row>
    <row r="478" spans="1:10" hidden="1" x14ac:dyDescent="0.3">
      <c r="A478" s="222"/>
      <c r="G478" s="46"/>
      <c r="J478" s="222"/>
    </row>
    <row r="479" spans="1:10" hidden="1" x14ac:dyDescent="0.3">
      <c r="A479" s="222"/>
      <c r="G479" s="46"/>
      <c r="J479" s="222"/>
    </row>
    <row r="480" spans="1:10" hidden="1" x14ac:dyDescent="0.3">
      <c r="A480" s="222"/>
      <c r="G480" s="46"/>
      <c r="J480" s="222"/>
    </row>
    <row r="481" spans="1:10" hidden="1" x14ac:dyDescent="0.3">
      <c r="A481" s="222"/>
      <c r="G481" s="46"/>
      <c r="J481" s="222"/>
    </row>
    <row r="482" spans="1:10" hidden="1" x14ac:dyDescent="0.3">
      <c r="A482" s="222"/>
      <c r="G482" s="46"/>
      <c r="J482" s="222"/>
    </row>
    <row r="483" spans="1:10" hidden="1" x14ac:dyDescent="0.3">
      <c r="A483" s="222"/>
      <c r="G483" s="46"/>
      <c r="J483" s="222"/>
    </row>
    <row r="484" spans="1:10" hidden="1" x14ac:dyDescent="0.3">
      <c r="A484" s="222"/>
      <c r="G484" s="46"/>
      <c r="J484" s="222"/>
    </row>
    <row r="485" spans="1:10" hidden="1" x14ac:dyDescent="0.3">
      <c r="A485" s="222"/>
      <c r="G485" s="46"/>
      <c r="J485" s="222"/>
    </row>
    <row r="486" spans="1:10" hidden="1" x14ac:dyDescent="0.3">
      <c r="A486" s="222"/>
      <c r="G486" s="46"/>
      <c r="J486" s="222"/>
    </row>
    <row r="487" spans="1:10" hidden="1" x14ac:dyDescent="0.3">
      <c r="A487" s="222"/>
      <c r="G487" s="46"/>
      <c r="J487" s="222"/>
    </row>
    <row r="488" spans="1:10" hidden="1" x14ac:dyDescent="0.3">
      <c r="A488" s="222"/>
      <c r="G488" s="46"/>
      <c r="J488" s="222"/>
    </row>
    <row r="489" spans="1:10" hidden="1" x14ac:dyDescent="0.3">
      <c r="A489" s="222"/>
      <c r="G489" s="46"/>
      <c r="J489" s="222"/>
    </row>
    <row r="490" spans="1:10" hidden="1" x14ac:dyDescent="0.3">
      <c r="A490" s="222"/>
      <c r="G490" s="46"/>
      <c r="J490" s="222"/>
    </row>
    <row r="491" spans="1:10" hidden="1" x14ac:dyDescent="0.3">
      <c r="A491" s="222"/>
      <c r="G491" s="46"/>
      <c r="J491" s="222"/>
    </row>
    <row r="492" spans="1:10" hidden="1" x14ac:dyDescent="0.3">
      <c r="A492" s="222"/>
      <c r="G492" s="46"/>
      <c r="J492" s="222"/>
    </row>
    <row r="493" spans="1:10" hidden="1" x14ac:dyDescent="0.3">
      <c r="A493" s="222"/>
      <c r="G493" s="46"/>
      <c r="J493" s="222"/>
    </row>
    <row r="494" spans="1:10" hidden="1" x14ac:dyDescent="0.3">
      <c r="A494" s="222"/>
      <c r="G494" s="46"/>
      <c r="J494" s="222"/>
    </row>
    <row r="495" spans="1:10" hidden="1" x14ac:dyDescent="0.3">
      <c r="A495" s="222"/>
      <c r="G495" s="46"/>
      <c r="J495" s="222"/>
    </row>
    <row r="496" spans="1:10" hidden="1" x14ac:dyDescent="0.3">
      <c r="A496" s="222"/>
      <c r="G496" s="46"/>
      <c r="J496" s="222"/>
    </row>
    <row r="497" spans="1:10" hidden="1" x14ac:dyDescent="0.3">
      <c r="A497" s="222"/>
      <c r="G497" s="46"/>
      <c r="J497" s="222"/>
    </row>
    <row r="498" spans="1:10" hidden="1" x14ac:dyDescent="0.3">
      <c r="A498" s="222"/>
      <c r="G498" s="46"/>
      <c r="J498" s="222"/>
    </row>
    <row r="499" spans="1:10" hidden="1" x14ac:dyDescent="0.3">
      <c r="A499" s="222"/>
      <c r="G499" s="46"/>
      <c r="J499" s="222"/>
    </row>
    <row r="500" spans="1:10" hidden="1" x14ac:dyDescent="0.3">
      <c r="A500" s="222"/>
      <c r="G500" s="46"/>
      <c r="J500" s="222"/>
    </row>
    <row r="501" spans="1:10" hidden="1" x14ac:dyDescent="0.3">
      <c r="A501" s="222"/>
      <c r="G501" s="46"/>
      <c r="J501" s="222"/>
    </row>
    <row r="502" spans="1:10" hidden="1" x14ac:dyDescent="0.3">
      <c r="A502" s="222"/>
      <c r="G502" s="46"/>
      <c r="J502" s="222"/>
    </row>
    <row r="503" spans="1:10" hidden="1" x14ac:dyDescent="0.3">
      <c r="A503" s="222"/>
      <c r="G503" s="46"/>
      <c r="J503" s="222"/>
    </row>
    <row r="504" spans="1:10" hidden="1" x14ac:dyDescent="0.3">
      <c r="A504" s="222"/>
      <c r="G504" s="46"/>
      <c r="J504" s="222"/>
    </row>
    <row r="505" spans="1:10" hidden="1" x14ac:dyDescent="0.3">
      <c r="A505" s="222"/>
      <c r="G505" s="46"/>
      <c r="J505" s="222"/>
    </row>
    <row r="506" spans="1:10" hidden="1" x14ac:dyDescent="0.3">
      <c r="A506" s="222"/>
      <c r="G506" s="46"/>
      <c r="J506" s="222"/>
    </row>
    <row r="507" spans="1:10" hidden="1" x14ac:dyDescent="0.3">
      <c r="A507" s="222"/>
      <c r="G507" s="46"/>
      <c r="J507" s="222"/>
    </row>
    <row r="508" spans="1:10" hidden="1" x14ac:dyDescent="0.3">
      <c r="A508" s="222"/>
      <c r="G508" s="46"/>
      <c r="J508" s="222"/>
    </row>
    <row r="509" spans="1:10" hidden="1" x14ac:dyDescent="0.3">
      <c r="A509" s="222"/>
      <c r="G509" s="46"/>
      <c r="J509" s="222"/>
    </row>
    <row r="510" spans="1:10" hidden="1" x14ac:dyDescent="0.3">
      <c r="A510" s="222"/>
      <c r="G510" s="46"/>
      <c r="J510" s="222"/>
    </row>
    <row r="511" spans="1:10" hidden="1" x14ac:dyDescent="0.3">
      <c r="A511" s="222"/>
      <c r="G511" s="46"/>
      <c r="J511" s="222"/>
    </row>
    <row r="512" spans="1:10" hidden="1" x14ac:dyDescent="0.3">
      <c r="A512" s="222"/>
      <c r="G512" s="46"/>
      <c r="J512" s="222"/>
    </row>
    <row r="513" spans="1:10" hidden="1" x14ac:dyDescent="0.3">
      <c r="A513" s="222"/>
      <c r="G513" s="46"/>
      <c r="J513" s="222"/>
    </row>
    <row r="514" spans="1:10" hidden="1" x14ac:dyDescent="0.3">
      <c r="A514" s="222"/>
      <c r="G514" s="46"/>
      <c r="J514" s="222"/>
    </row>
    <row r="515" spans="1:10" hidden="1" x14ac:dyDescent="0.3">
      <c r="A515" s="222"/>
      <c r="G515" s="46"/>
      <c r="J515" s="222"/>
    </row>
    <row r="516" spans="1:10" hidden="1" x14ac:dyDescent="0.3">
      <c r="A516" s="222"/>
      <c r="G516" s="46"/>
      <c r="J516" s="222"/>
    </row>
    <row r="517" spans="1:10" hidden="1" x14ac:dyDescent="0.3">
      <c r="A517" s="222"/>
      <c r="G517" s="46"/>
      <c r="J517" s="222"/>
    </row>
    <row r="518" spans="1:10" hidden="1" x14ac:dyDescent="0.3">
      <c r="A518" s="222"/>
      <c r="G518" s="46"/>
      <c r="J518" s="222"/>
    </row>
    <row r="519" spans="1:10" hidden="1" x14ac:dyDescent="0.3">
      <c r="A519" s="222"/>
      <c r="G519" s="46"/>
      <c r="J519" s="222"/>
    </row>
    <row r="520" spans="1:10" hidden="1" x14ac:dyDescent="0.3">
      <c r="A520" s="222"/>
      <c r="G520" s="46"/>
      <c r="J520" s="222"/>
    </row>
    <row r="521" spans="1:10" hidden="1" x14ac:dyDescent="0.3">
      <c r="A521" s="222"/>
      <c r="G521" s="46"/>
      <c r="J521" s="222"/>
    </row>
    <row r="522" spans="1:10" hidden="1" x14ac:dyDescent="0.3">
      <c r="A522" s="222"/>
      <c r="G522" s="46"/>
      <c r="J522" s="222"/>
    </row>
    <row r="523" spans="1:10" hidden="1" x14ac:dyDescent="0.3">
      <c r="A523" s="222"/>
      <c r="G523" s="46"/>
      <c r="J523" s="222"/>
    </row>
    <row r="524" spans="1:10" hidden="1" x14ac:dyDescent="0.3">
      <c r="A524" s="222"/>
      <c r="G524" s="46"/>
      <c r="J524" s="222"/>
    </row>
    <row r="525" spans="1:10" hidden="1" x14ac:dyDescent="0.3">
      <c r="A525" s="222"/>
      <c r="G525" s="46"/>
      <c r="J525" s="222"/>
    </row>
    <row r="526" spans="1:10" hidden="1" x14ac:dyDescent="0.3">
      <c r="A526" s="222"/>
      <c r="G526" s="46"/>
      <c r="J526" s="222"/>
    </row>
    <row r="527" spans="1:10" hidden="1" x14ac:dyDescent="0.3">
      <c r="A527" s="222"/>
      <c r="G527" s="46"/>
      <c r="J527" s="222"/>
    </row>
    <row r="528" spans="1:10" hidden="1" x14ac:dyDescent="0.3">
      <c r="A528" s="222"/>
      <c r="G528" s="46"/>
      <c r="J528" s="222"/>
    </row>
    <row r="529" spans="1:10" hidden="1" x14ac:dyDescent="0.3">
      <c r="A529" s="222"/>
      <c r="G529" s="46"/>
      <c r="J529" s="222"/>
    </row>
    <row r="530" spans="1:10" hidden="1" x14ac:dyDescent="0.3">
      <c r="A530" s="222"/>
      <c r="G530" s="46"/>
      <c r="J530" s="222"/>
    </row>
    <row r="531" spans="1:10" hidden="1" x14ac:dyDescent="0.3">
      <c r="A531" s="222"/>
      <c r="G531" s="46"/>
      <c r="J531" s="222"/>
    </row>
    <row r="532" spans="1:10" hidden="1" x14ac:dyDescent="0.3">
      <c r="A532" s="222"/>
      <c r="G532" s="46"/>
      <c r="J532" s="222"/>
    </row>
    <row r="533" spans="1:10" hidden="1" x14ac:dyDescent="0.3">
      <c r="A533" s="222"/>
      <c r="G533" s="46"/>
      <c r="J533" s="222"/>
    </row>
    <row r="534" spans="1:10" hidden="1" x14ac:dyDescent="0.3">
      <c r="A534" s="222"/>
      <c r="G534" s="46"/>
      <c r="J534" s="222"/>
    </row>
    <row r="535" spans="1:10" hidden="1" x14ac:dyDescent="0.3">
      <c r="A535" s="222"/>
      <c r="G535" s="46"/>
      <c r="J535" s="222"/>
    </row>
    <row r="536" spans="1:10" hidden="1" x14ac:dyDescent="0.3">
      <c r="A536" s="222"/>
      <c r="G536" s="46"/>
      <c r="J536" s="222"/>
    </row>
    <row r="537" spans="1:10" hidden="1" x14ac:dyDescent="0.3">
      <c r="A537" s="222"/>
      <c r="G537" s="46"/>
      <c r="J537" s="222"/>
    </row>
    <row r="538" spans="1:10" hidden="1" x14ac:dyDescent="0.3">
      <c r="A538" s="222"/>
      <c r="G538" s="46"/>
      <c r="J538" s="222"/>
    </row>
    <row r="539" spans="1:10" hidden="1" x14ac:dyDescent="0.3">
      <c r="A539" s="222"/>
      <c r="G539" s="46"/>
      <c r="J539" s="222"/>
    </row>
    <row r="540" spans="1:10" hidden="1" x14ac:dyDescent="0.3">
      <c r="A540" s="222"/>
      <c r="G540" s="46"/>
      <c r="J540" s="222"/>
    </row>
    <row r="541" spans="1:10" hidden="1" x14ac:dyDescent="0.3">
      <c r="A541" s="222"/>
      <c r="G541" s="46"/>
      <c r="J541" s="222"/>
    </row>
    <row r="542" spans="1:10" hidden="1" x14ac:dyDescent="0.3">
      <c r="A542" s="222"/>
      <c r="G542" s="46"/>
      <c r="J542" s="222"/>
    </row>
    <row r="543" spans="1:10" hidden="1" x14ac:dyDescent="0.3">
      <c r="A543" s="222"/>
      <c r="G543" s="46"/>
      <c r="J543" s="222"/>
    </row>
    <row r="544" spans="1:10" hidden="1" x14ac:dyDescent="0.3">
      <c r="A544" s="222"/>
      <c r="G544" s="46"/>
      <c r="J544" s="222"/>
    </row>
    <row r="545" spans="1:10" hidden="1" x14ac:dyDescent="0.3">
      <c r="A545" s="222"/>
      <c r="G545" s="46"/>
      <c r="J545" s="222"/>
    </row>
    <row r="546" spans="1:10" hidden="1" x14ac:dyDescent="0.3">
      <c r="A546" s="222"/>
      <c r="G546" s="46"/>
      <c r="J546" s="222"/>
    </row>
    <row r="547" spans="1:10" hidden="1" x14ac:dyDescent="0.3">
      <c r="A547" s="222"/>
      <c r="G547" s="46"/>
      <c r="J547" s="222"/>
    </row>
    <row r="548" spans="1:10" hidden="1" x14ac:dyDescent="0.3">
      <c r="A548" s="222"/>
      <c r="G548" s="46"/>
      <c r="J548" s="222"/>
    </row>
    <row r="549" spans="1:10" hidden="1" x14ac:dyDescent="0.3">
      <c r="A549" s="222"/>
      <c r="G549" s="46"/>
      <c r="J549" s="222"/>
    </row>
    <row r="550" spans="1:10" hidden="1" x14ac:dyDescent="0.3">
      <c r="A550" s="222"/>
      <c r="G550" s="46"/>
      <c r="J550" s="222"/>
    </row>
    <row r="551" spans="1:10" hidden="1" x14ac:dyDescent="0.3">
      <c r="A551" s="222"/>
      <c r="G551" s="46"/>
      <c r="J551" s="222"/>
    </row>
    <row r="552" spans="1:10" hidden="1" x14ac:dyDescent="0.3">
      <c r="A552" s="222"/>
      <c r="G552" s="46"/>
      <c r="J552" s="222"/>
    </row>
    <row r="553" spans="1:10" hidden="1" x14ac:dyDescent="0.3">
      <c r="A553" s="222"/>
      <c r="G553" s="46"/>
      <c r="J553" s="222"/>
    </row>
    <row r="554" spans="1:10" hidden="1" x14ac:dyDescent="0.3">
      <c r="A554" s="222"/>
      <c r="G554" s="46"/>
      <c r="J554" s="222"/>
    </row>
    <row r="555" spans="1:10" hidden="1" x14ac:dyDescent="0.3">
      <c r="A555" s="222"/>
      <c r="G555" s="46"/>
      <c r="J555" s="222"/>
    </row>
    <row r="556" spans="1:10" hidden="1" x14ac:dyDescent="0.3">
      <c r="A556" s="222"/>
      <c r="G556" s="46"/>
      <c r="J556" s="222"/>
    </row>
    <row r="557" spans="1:10" hidden="1" x14ac:dyDescent="0.3">
      <c r="A557" s="222"/>
      <c r="G557" s="46"/>
      <c r="J557" s="222"/>
    </row>
    <row r="558" spans="1:10" hidden="1" x14ac:dyDescent="0.3">
      <c r="A558" s="222"/>
      <c r="G558" s="46"/>
      <c r="J558" s="222"/>
    </row>
    <row r="559" spans="1:10" hidden="1" x14ac:dyDescent="0.3">
      <c r="A559" s="222"/>
      <c r="G559" s="46"/>
      <c r="J559" s="222"/>
    </row>
    <row r="560" spans="1:10" hidden="1" x14ac:dyDescent="0.3">
      <c r="A560" s="222"/>
      <c r="G560" s="46"/>
      <c r="J560" s="222"/>
    </row>
    <row r="561" spans="1:10" hidden="1" x14ac:dyDescent="0.3">
      <c r="A561" s="222"/>
      <c r="G561" s="46"/>
      <c r="J561" s="222"/>
    </row>
    <row r="562" spans="1:10" hidden="1" x14ac:dyDescent="0.3">
      <c r="A562" s="222"/>
      <c r="G562" s="46"/>
      <c r="J562" s="222"/>
    </row>
    <row r="563" spans="1:10" hidden="1" x14ac:dyDescent="0.3">
      <c r="A563" s="222"/>
      <c r="G563" s="46"/>
      <c r="J563" s="222"/>
    </row>
    <row r="564" spans="1:10" hidden="1" x14ac:dyDescent="0.3">
      <c r="A564" s="222"/>
      <c r="G564" s="46"/>
      <c r="J564" s="222"/>
    </row>
    <row r="565" spans="1:10" hidden="1" x14ac:dyDescent="0.3">
      <c r="A565" s="222"/>
      <c r="G565" s="46"/>
      <c r="J565" s="222"/>
    </row>
    <row r="566" spans="1:10" hidden="1" x14ac:dyDescent="0.3">
      <c r="A566" s="222"/>
      <c r="G566" s="46"/>
      <c r="J566" s="222"/>
    </row>
    <row r="567" spans="1:10" hidden="1" x14ac:dyDescent="0.3">
      <c r="A567" s="222"/>
      <c r="G567" s="46"/>
      <c r="J567" s="222"/>
    </row>
    <row r="568" spans="1:10" hidden="1" x14ac:dyDescent="0.3">
      <c r="A568" s="222"/>
      <c r="G568" s="46"/>
      <c r="J568" s="222"/>
    </row>
    <row r="569" spans="1:10" hidden="1" x14ac:dyDescent="0.3">
      <c r="A569" s="222"/>
      <c r="G569" s="46"/>
      <c r="J569" s="222"/>
    </row>
    <row r="570" spans="1:10" hidden="1" x14ac:dyDescent="0.3">
      <c r="A570" s="222"/>
      <c r="G570" s="46"/>
      <c r="J570" s="222"/>
    </row>
    <row r="571" spans="1:10" hidden="1" x14ac:dyDescent="0.3">
      <c r="A571" s="222"/>
      <c r="G571" s="46"/>
      <c r="J571" s="222"/>
    </row>
    <row r="572" spans="1:10" hidden="1" x14ac:dyDescent="0.3">
      <c r="A572" s="222"/>
      <c r="G572" s="46"/>
      <c r="J572" s="222"/>
    </row>
    <row r="573" spans="1:10" hidden="1" x14ac:dyDescent="0.3">
      <c r="A573" s="222"/>
      <c r="G573" s="46"/>
      <c r="J573" s="222"/>
    </row>
    <row r="574" spans="1:10" hidden="1" x14ac:dyDescent="0.3">
      <c r="A574" s="222"/>
      <c r="G574" s="46"/>
      <c r="J574" s="222"/>
    </row>
    <row r="575" spans="1:10" hidden="1" x14ac:dyDescent="0.3">
      <c r="A575" s="222"/>
      <c r="G575" s="46"/>
      <c r="J575" s="222"/>
    </row>
    <row r="576" spans="1:10" hidden="1" x14ac:dyDescent="0.3">
      <c r="A576" s="222"/>
      <c r="G576" s="46"/>
      <c r="J576" s="222"/>
    </row>
    <row r="577" spans="1:10" hidden="1" x14ac:dyDescent="0.3">
      <c r="A577" s="222"/>
      <c r="G577" s="46"/>
      <c r="J577" s="222"/>
    </row>
    <row r="578" spans="1:10" hidden="1" x14ac:dyDescent="0.3">
      <c r="A578" s="222"/>
      <c r="G578" s="46"/>
      <c r="J578" s="222"/>
    </row>
    <row r="579" spans="1:10" hidden="1" x14ac:dyDescent="0.3">
      <c r="A579" s="222"/>
      <c r="G579" s="46"/>
      <c r="J579" s="222"/>
    </row>
    <row r="580" spans="1:10" hidden="1" x14ac:dyDescent="0.3">
      <c r="A580" s="222"/>
      <c r="G580" s="46"/>
      <c r="J580" s="222"/>
    </row>
    <row r="581" spans="1:10" hidden="1" x14ac:dyDescent="0.3">
      <c r="A581" s="222"/>
      <c r="G581" s="46"/>
      <c r="J581" s="222"/>
    </row>
    <row r="582" spans="1:10" hidden="1" x14ac:dyDescent="0.3">
      <c r="A582" s="222"/>
      <c r="G582" s="46"/>
      <c r="J582" s="222"/>
    </row>
    <row r="583" spans="1:10" hidden="1" x14ac:dyDescent="0.3">
      <c r="A583" s="222"/>
      <c r="G583" s="46"/>
      <c r="J583" s="222"/>
    </row>
    <row r="584" spans="1:10" hidden="1" x14ac:dyDescent="0.3">
      <c r="A584" s="222"/>
      <c r="G584" s="46"/>
      <c r="J584" s="222"/>
    </row>
    <row r="585" spans="1:10" hidden="1" x14ac:dyDescent="0.3">
      <c r="A585" s="222"/>
      <c r="G585" s="46"/>
      <c r="J585" s="222"/>
    </row>
    <row r="586" spans="1:10" hidden="1" x14ac:dyDescent="0.3">
      <c r="A586" s="222"/>
      <c r="G586" s="46"/>
      <c r="J586" s="222"/>
    </row>
    <row r="587" spans="1:10" hidden="1" x14ac:dyDescent="0.3">
      <c r="A587" s="222"/>
      <c r="G587" s="46"/>
      <c r="J587" s="222"/>
    </row>
    <row r="588" spans="1:10" hidden="1" x14ac:dyDescent="0.3">
      <c r="A588" s="222"/>
      <c r="G588" s="46"/>
      <c r="J588" s="222"/>
    </row>
    <row r="589" spans="1:10" hidden="1" x14ac:dyDescent="0.3">
      <c r="A589" s="222"/>
      <c r="G589" s="46"/>
      <c r="J589" s="222"/>
    </row>
    <row r="590" spans="1:10" hidden="1" x14ac:dyDescent="0.3">
      <c r="A590" s="222"/>
      <c r="G590" s="46"/>
      <c r="J590" s="222"/>
    </row>
    <row r="591" spans="1:10" hidden="1" x14ac:dyDescent="0.3">
      <c r="A591" s="222"/>
      <c r="G591" s="46"/>
      <c r="J591" s="222"/>
    </row>
    <row r="592" spans="1:10" hidden="1" x14ac:dyDescent="0.3">
      <c r="A592" s="222"/>
      <c r="G592" s="46"/>
      <c r="J592" s="222"/>
    </row>
    <row r="593" spans="1:10" hidden="1" x14ac:dyDescent="0.3">
      <c r="A593" s="222"/>
      <c r="G593" s="46"/>
      <c r="J593" s="222"/>
    </row>
    <row r="594" spans="1:10" hidden="1" x14ac:dyDescent="0.3">
      <c r="A594" s="222"/>
      <c r="G594" s="46"/>
      <c r="J594" s="222"/>
    </row>
  </sheetData>
  <mergeCells count="16">
    <mergeCell ref="B1:E1"/>
    <mergeCell ref="E11:E12"/>
    <mergeCell ref="B3:B28"/>
    <mergeCell ref="E3:E4"/>
    <mergeCell ref="E27:E28"/>
    <mergeCell ref="E25:E26"/>
    <mergeCell ref="E23:E24"/>
    <mergeCell ref="E5:E6"/>
    <mergeCell ref="E16:E17"/>
    <mergeCell ref="E7:E8"/>
    <mergeCell ref="E18:E19"/>
    <mergeCell ref="E9:E10"/>
    <mergeCell ref="E13:E14"/>
    <mergeCell ref="C3:C28"/>
    <mergeCell ref="D3:D28"/>
    <mergeCell ref="E21:E22"/>
  </mergeCells>
  <pageMargins left="0.19685039370078741" right="0.22" top="0.23622047244094491" bottom="0.35433070866141736" header="0.27559055118110237" footer="0.15748031496062992"/>
  <pageSetup paperSize="9" scale="75" orientation="portrait" r:id="rId1"/>
  <ignoredErrors>
    <ignoredError sqref="H3:H28" numberStoredAsText="1"/>
  </ignoredErrors>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XFC1265"/>
  <sheetViews>
    <sheetView showGridLines="0" zoomScaleNormal="100" workbookViewId="0">
      <selection activeCell="B10" sqref="B10"/>
    </sheetView>
  </sheetViews>
  <sheetFormatPr baseColWidth="10" defaultColWidth="0" defaultRowHeight="12.75" customHeight="1" zeroHeight="1" x14ac:dyDescent="0.3"/>
  <cols>
    <col min="1" max="1" width="17.44140625" bestFit="1" customWidth="1"/>
    <col min="2" max="2" width="74.5546875" customWidth="1"/>
    <col min="3" max="3" width="19" customWidth="1"/>
    <col min="4" max="4" width="25.44140625" customWidth="1"/>
    <col min="5" max="5" width="16.21875" customWidth="1"/>
    <col min="6" max="16383" width="11.5546875" hidden="1"/>
    <col min="16384" max="16384" width="22.5546875" customWidth="1"/>
  </cols>
  <sheetData>
    <row r="1" spans="1:5" ht="14.4" x14ac:dyDescent="0.3">
      <c r="A1" s="1302" t="s">
        <v>3986</v>
      </c>
      <c r="B1" s="1302"/>
      <c r="C1" s="93"/>
      <c r="D1" s="93"/>
      <c r="E1" s="93"/>
    </row>
    <row r="2" spans="1:5" ht="14.4" x14ac:dyDescent="0.3">
      <c r="A2" s="1302" t="s">
        <v>3987</v>
      </c>
      <c r="B2" s="1302"/>
      <c r="C2" s="93"/>
      <c r="D2" s="93"/>
      <c r="E2" s="93"/>
    </row>
    <row r="3" spans="1:5" ht="14.4" x14ac:dyDescent="0.3">
      <c r="A3" s="93"/>
      <c r="B3" s="94"/>
      <c r="C3" s="93"/>
      <c r="D3" s="93"/>
      <c r="E3" s="93"/>
    </row>
    <row r="4" spans="1:5" ht="14.4" x14ac:dyDescent="0.3">
      <c r="A4" s="57" t="s">
        <v>3988</v>
      </c>
      <c r="B4" s="66" t="s">
        <v>776</v>
      </c>
      <c r="C4" s="93"/>
      <c r="D4" s="93"/>
      <c r="E4" s="93"/>
    </row>
    <row r="5" spans="1:5" ht="14.4" x14ac:dyDescent="0.3">
      <c r="A5" s="57" t="s">
        <v>3989</v>
      </c>
      <c r="B5" s="62" t="s">
        <v>3990</v>
      </c>
      <c r="C5" s="93"/>
      <c r="D5" s="93"/>
      <c r="E5" s="93"/>
    </row>
    <row r="6" spans="1:5" ht="14.4" x14ac:dyDescent="0.3">
      <c r="A6" s="59" t="s">
        <v>3991</v>
      </c>
      <c r="B6" s="67" t="s">
        <v>3992</v>
      </c>
      <c r="C6" s="93"/>
      <c r="D6" s="93"/>
      <c r="E6" s="93"/>
    </row>
    <row r="7" spans="1:5" ht="14.4" x14ac:dyDescent="0.3">
      <c r="A7" s="61" t="s">
        <v>776</v>
      </c>
      <c r="B7" s="95" t="s">
        <v>3993</v>
      </c>
      <c r="C7" s="93"/>
      <c r="D7" s="93"/>
      <c r="E7" s="93"/>
    </row>
    <row r="8" spans="1:5" ht="14.4" x14ac:dyDescent="0.3">
      <c r="A8" s="61" t="s">
        <v>784</v>
      </c>
      <c r="B8" s="95" t="s">
        <v>823</v>
      </c>
      <c r="C8" s="93"/>
      <c r="D8" s="93"/>
      <c r="E8" s="93"/>
    </row>
    <row r="9" spans="1:5" ht="14.4" x14ac:dyDescent="0.3">
      <c r="A9" s="61" t="s">
        <v>789</v>
      </c>
      <c r="B9" s="95" t="s">
        <v>3994</v>
      </c>
      <c r="C9" s="93"/>
      <c r="D9" s="93"/>
      <c r="E9" s="93"/>
    </row>
    <row r="10" spans="1:5" ht="42" customHeight="1" x14ac:dyDescent="0.3">
      <c r="A10" s="312" t="s">
        <v>795</v>
      </c>
      <c r="B10" s="354" t="s">
        <v>3995</v>
      </c>
      <c r="C10" s="93"/>
      <c r="D10" s="93"/>
      <c r="E10" s="93"/>
    </row>
    <row r="11" spans="1:5" ht="14.4" x14ac:dyDescent="0.3">
      <c r="A11" s="61" t="s">
        <v>799</v>
      </c>
      <c r="B11" s="95" t="s">
        <v>3996</v>
      </c>
      <c r="C11" s="93"/>
      <c r="D11" s="93"/>
      <c r="E11" s="93"/>
    </row>
    <row r="12" spans="1:5" ht="14.4" x14ac:dyDescent="0.3">
      <c r="A12" s="61" t="s">
        <v>800</v>
      </c>
      <c r="B12" s="95" t="s">
        <v>3997</v>
      </c>
      <c r="C12" s="93"/>
      <c r="D12" s="93"/>
      <c r="E12" s="93"/>
    </row>
    <row r="13" spans="1:5" ht="14.4" x14ac:dyDescent="0.3">
      <c r="A13" s="61" t="s">
        <v>816</v>
      </c>
      <c r="B13" s="95" t="s">
        <v>3998</v>
      </c>
      <c r="C13" s="93"/>
      <c r="D13" s="93"/>
      <c r="E13" s="93"/>
    </row>
    <row r="14" spans="1:5" ht="14.4" x14ac:dyDescent="0.3">
      <c r="A14" s="61" t="s">
        <v>822</v>
      </c>
      <c r="B14" s="95" t="s">
        <v>3999</v>
      </c>
      <c r="C14" s="93"/>
      <c r="D14" s="93"/>
      <c r="E14" s="93"/>
    </row>
    <row r="15" spans="1:5" ht="14.4" x14ac:dyDescent="0.3">
      <c r="A15" s="61">
        <v>11</v>
      </c>
      <c r="B15" s="95" t="s">
        <v>4000</v>
      </c>
      <c r="C15" s="93"/>
      <c r="D15" s="93"/>
      <c r="E15" s="93"/>
    </row>
    <row r="16" spans="1:5" ht="14.4" x14ac:dyDescent="0.3">
      <c r="A16" s="61" t="s">
        <v>4001</v>
      </c>
      <c r="B16" s="95" t="s">
        <v>4002</v>
      </c>
      <c r="C16" s="93"/>
      <c r="D16" s="93"/>
      <c r="E16" s="93"/>
    </row>
    <row r="17" spans="1:5" ht="27.6" x14ac:dyDescent="0.3">
      <c r="A17" s="312" t="s">
        <v>4003</v>
      </c>
      <c r="B17" s="95" t="s">
        <v>4004</v>
      </c>
      <c r="C17" s="93"/>
      <c r="D17" s="93"/>
      <c r="E17" s="93"/>
    </row>
    <row r="18" spans="1:5" ht="14.4" x14ac:dyDescent="0.3">
      <c r="A18" s="61">
        <v>14</v>
      </c>
      <c r="B18" s="95" t="s">
        <v>4005</v>
      </c>
      <c r="C18" s="93"/>
      <c r="D18" s="93"/>
      <c r="E18" s="93"/>
    </row>
    <row r="19" spans="1:5" ht="27.6" x14ac:dyDescent="0.3">
      <c r="A19" s="312">
        <v>15</v>
      </c>
      <c r="B19" s="95" t="s">
        <v>4006</v>
      </c>
      <c r="C19" s="93"/>
      <c r="D19" s="93"/>
      <c r="E19" s="93"/>
    </row>
    <row r="20" spans="1:5" ht="14.4" x14ac:dyDescent="0.3">
      <c r="A20" s="61">
        <v>16</v>
      </c>
      <c r="B20" s="95" t="s">
        <v>4007</v>
      </c>
      <c r="C20" s="93"/>
      <c r="D20" s="93"/>
      <c r="E20" s="93"/>
    </row>
    <row r="21" spans="1:5" ht="14.4" x14ac:dyDescent="0.3">
      <c r="A21" s="61" t="s">
        <v>4008</v>
      </c>
      <c r="B21" s="95" t="s">
        <v>4009</v>
      </c>
      <c r="C21" s="93"/>
      <c r="D21" s="93"/>
      <c r="E21" s="93"/>
    </row>
    <row r="22" spans="1:5" ht="14.4" x14ac:dyDescent="0.3">
      <c r="A22" s="61">
        <v>19</v>
      </c>
      <c r="B22" s="95" t="s">
        <v>4010</v>
      </c>
      <c r="C22" s="93"/>
      <c r="D22" s="93"/>
      <c r="E22" s="93"/>
    </row>
    <row r="23" spans="1:5" ht="14.4" x14ac:dyDescent="0.3">
      <c r="A23" s="61" t="s">
        <v>4011</v>
      </c>
      <c r="B23" s="95" t="s">
        <v>4012</v>
      </c>
      <c r="C23" s="93"/>
      <c r="D23" s="93"/>
      <c r="E23" s="93"/>
    </row>
    <row r="24" spans="1:5" ht="14.4" x14ac:dyDescent="0.3">
      <c r="A24" s="61">
        <v>21</v>
      </c>
      <c r="B24" s="95" t="s">
        <v>4013</v>
      </c>
      <c r="C24" s="93"/>
      <c r="D24" s="93"/>
      <c r="E24" s="93"/>
    </row>
    <row r="25" spans="1:5" ht="14.4" x14ac:dyDescent="0.3">
      <c r="A25" s="61">
        <v>23</v>
      </c>
      <c r="B25" s="95" t="s">
        <v>4014</v>
      </c>
      <c r="C25" s="93"/>
      <c r="D25" s="93"/>
      <c r="E25" s="93"/>
    </row>
    <row r="26" spans="1:5" ht="14.4" x14ac:dyDescent="0.3">
      <c r="A26" s="61">
        <v>24</v>
      </c>
      <c r="B26" s="95" t="s">
        <v>4015</v>
      </c>
      <c r="C26" s="93"/>
      <c r="D26" s="93"/>
      <c r="E26" s="93"/>
    </row>
    <row r="27" spans="1:5" ht="14.4" x14ac:dyDescent="0.3">
      <c r="A27" s="764">
        <v>25</v>
      </c>
      <c r="B27" s="765" t="s">
        <v>8543</v>
      </c>
      <c r="C27" s="93"/>
      <c r="D27" s="93"/>
      <c r="E27" s="93"/>
    </row>
    <row r="28" spans="1:5" ht="14.4" x14ac:dyDescent="0.3">
      <c r="A28" s="61">
        <v>28</v>
      </c>
      <c r="B28" s="95" t="s">
        <v>4016</v>
      </c>
      <c r="C28" s="93"/>
      <c r="D28" s="93"/>
      <c r="E28" s="93"/>
    </row>
    <row r="29" spans="1:5" ht="14.4" x14ac:dyDescent="0.3">
      <c r="A29" s="61">
        <v>29</v>
      </c>
      <c r="B29" s="95" t="s">
        <v>4017</v>
      </c>
      <c r="C29" s="93"/>
      <c r="D29" s="93"/>
      <c r="E29" s="93"/>
    </row>
    <row r="30" spans="1:5" ht="41.4" x14ac:dyDescent="0.3">
      <c r="A30" s="312" t="s">
        <v>4018</v>
      </c>
      <c r="B30" s="95" t="s">
        <v>4019</v>
      </c>
      <c r="C30" s="93"/>
      <c r="D30" s="93"/>
      <c r="E30" s="93"/>
    </row>
    <row r="31" spans="1:5" ht="14.4" x14ac:dyDescent="0.3">
      <c r="A31" s="61" t="s">
        <v>4020</v>
      </c>
      <c r="B31" s="95" t="s">
        <v>4021</v>
      </c>
      <c r="C31" s="93"/>
      <c r="D31" s="93"/>
      <c r="E31" s="93"/>
    </row>
    <row r="32" spans="1:5" ht="14.4" x14ac:dyDescent="0.3">
      <c r="A32" s="61">
        <v>32</v>
      </c>
      <c r="B32" s="95" t="s">
        <v>4022</v>
      </c>
      <c r="C32" s="93"/>
      <c r="D32" s="93"/>
      <c r="E32" s="93"/>
    </row>
    <row r="33" spans="1:5" ht="14.4" x14ac:dyDescent="0.3">
      <c r="A33" s="61">
        <v>34</v>
      </c>
      <c r="B33" s="95" t="s">
        <v>4023</v>
      </c>
      <c r="C33" s="93"/>
      <c r="D33" s="93"/>
      <c r="E33" s="93"/>
    </row>
    <row r="34" spans="1:5" ht="14.4" x14ac:dyDescent="0.3">
      <c r="A34" s="61">
        <v>35</v>
      </c>
      <c r="B34" s="95" t="s">
        <v>4024</v>
      </c>
      <c r="C34" s="93"/>
      <c r="D34" s="93"/>
      <c r="E34" s="93"/>
    </row>
    <row r="35" spans="1:5" ht="14.4" x14ac:dyDescent="0.3">
      <c r="A35" s="61">
        <v>36</v>
      </c>
      <c r="B35" s="95" t="s">
        <v>4025</v>
      </c>
      <c r="C35" s="93"/>
      <c r="D35" s="93"/>
      <c r="E35" s="93"/>
    </row>
    <row r="36" spans="1:5" ht="14.4" x14ac:dyDescent="0.3">
      <c r="A36" s="61">
        <v>37</v>
      </c>
      <c r="B36" s="95" t="s">
        <v>4026</v>
      </c>
      <c r="C36" s="93"/>
      <c r="D36" s="93"/>
      <c r="E36" s="93"/>
    </row>
    <row r="37" spans="1:5" ht="14.4" x14ac:dyDescent="0.3">
      <c r="A37" s="61" t="s">
        <v>4027</v>
      </c>
      <c r="B37" s="95" t="s">
        <v>4028</v>
      </c>
      <c r="C37" s="93"/>
      <c r="D37" s="93"/>
      <c r="E37" s="93"/>
    </row>
    <row r="38" spans="1:5" ht="14.4" x14ac:dyDescent="0.3">
      <c r="A38" s="61" t="s">
        <v>4029</v>
      </c>
      <c r="B38" s="95" t="s">
        <v>4030</v>
      </c>
      <c r="C38" s="93"/>
      <c r="D38" s="93"/>
      <c r="E38" s="93"/>
    </row>
    <row r="39" spans="1:5" ht="27.6" x14ac:dyDescent="0.3">
      <c r="A39" s="312">
        <v>42</v>
      </c>
      <c r="B39" s="95" t="s">
        <v>4031</v>
      </c>
      <c r="C39" s="93"/>
      <c r="D39" s="93"/>
      <c r="E39" s="93"/>
    </row>
    <row r="40" spans="1:5" ht="14.4" x14ac:dyDescent="0.3">
      <c r="A40" s="61">
        <v>43</v>
      </c>
      <c r="B40" s="95" t="s">
        <v>4032</v>
      </c>
      <c r="C40" s="93"/>
      <c r="D40" s="93"/>
      <c r="E40" s="93"/>
    </row>
    <row r="41" spans="1:5" ht="27.6" x14ac:dyDescent="0.3">
      <c r="A41" s="312">
        <v>45</v>
      </c>
      <c r="B41" s="95" t="s">
        <v>4033</v>
      </c>
      <c r="C41" s="93"/>
      <c r="D41" s="93"/>
      <c r="E41" s="93"/>
    </row>
    <row r="42" spans="1:5" ht="14.4" x14ac:dyDescent="0.3">
      <c r="A42" s="312">
        <v>55</v>
      </c>
      <c r="B42" s="95" t="s">
        <v>4034</v>
      </c>
      <c r="C42" s="93"/>
      <c r="D42" s="93"/>
      <c r="E42" s="93"/>
    </row>
    <row r="43" spans="1:5" ht="14.4" x14ac:dyDescent="0.3">
      <c r="A43" s="704" t="s">
        <v>4035</v>
      </c>
      <c r="B43" s="708" t="s">
        <v>8544</v>
      </c>
      <c r="C43" s="93"/>
      <c r="D43" s="93"/>
      <c r="E43" s="93"/>
    </row>
    <row r="44" spans="1:5" ht="14.4" x14ac:dyDescent="0.3">
      <c r="A44" s="61" t="s">
        <v>4036</v>
      </c>
      <c r="B44" s="95" t="s">
        <v>4037</v>
      </c>
      <c r="C44" s="93"/>
      <c r="D44" s="93"/>
      <c r="E44" s="93"/>
    </row>
    <row r="45" spans="1:5" ht="14.4" x14ac:dyDescent="0.3">
      <c r="A45" s="61" t="s">
        <v>4038</v>
      </c>
      <c r="B45" s="95" t="s">
        <v>4039</v>
      </c>
      <c r="C45" s="93"/>
      <c r="D45" s="93"/>
      <c r="E45" s="93"/>
    </row>
    <row r="46" spans="1:5" ht="14.4" x14ac:dyDescent="0.3">
      <c r="A46" s="61">
        <v>87</v>
      </c>
      <c r="B46" s="95" t="s">
        <v>4040</v>
      </c>
      <c r="C46" s="93"/>
      <c r="D46" s="93"/>
      <c r="E46" s="93"/>
    </row>
    <row r="47" spans="1:5" ht="14.4" x14ac:dyDescent="0.3">
      <c r="A47" s="61">
        <v>88</v>
      </c>
      <c r="B47" s="95" t="s">
        <v>4041</v>
      </c>
      <c r="C47" s="93"/>
      <c r="D47" s="93"/>
      <c r="E47" s="93"/>
    </row>
    <row r="48" spans="1:5" ht="14.4" x14ac:dyDescent="0.3">
      <c r="A48" s="64"/>
      <c r="B48" s="285"/>
      <c r="C48" s="93"/>
      <c r="D48" s="93"/>
      <c r="E48" s="93"/>
    </row>
    <row r="49" spans="1:5" ht="14.4" x14ac:dyDescent="0.3">
      <c r="A49" s="64"/>
      <c r="B49" s="285"/>
      <c r="C49" s="93"/>
      <c r="D49" s="93"/>
      <c r="E49" s="93"/>
    </row>
    <row r="50" spans="1:5" ht="14.4" x14ac:dyDescent="0.3">
      <c r="A50" s="93"/>
      <c r="B50" s="94"/>
      <c r="C50" s="93"/>
      <c r="D50" s="93"/>
      <c r="E50" s="93"/>
    </row>
    <row r="51" spans="1:5" ht="14.4" x14ac:dyDescent="0.3">
      <c r="A51" s="57" t="s">
        <v>3988</v>
      </c>
      <c r="B51" s="66" t="s">
        <v>780</v>
      </c>
      <c r="C51" s="93"/>
      <c r="D51" s="93"/>
      <c r="E51" s="93"/>
    </row>
    <row r="52" spans="1:5" ht="14.4" x14ac:dyDescent="0.3">
      <c r="A52" s="57" t="s">
        <v>3989</v>
      </c>
      <c r="B52" s="62" t="s">
        <v>4042</v>
      </c>
      <c r="C52" s="93"/>
      <c r="D52" s="93"/>
      <c r="E52" s="93"/>
    </row>
    <row r="53" spans="1:5" ht="14.4" x14ac:dyDescent="0.3">
      <c r="A53" s="59" t="s">
        <v>3991</v>
      </c>
      <c r="B53" s="67" t="s">
        <v>3992</v>
      </c>
      <c r="C53" s="93"/>
      <c r="D53" s="93"/>
      <c r="E53" s="93"/>
    </row>
    <row r="54" spans="1:5" ht="14.4" x14ac:dyDescent="0.3">
      <c r="A54" s="1296" t="s">
        <v>4043</v>
      </c>
      <c r="B54" s="1296"/>
      <c r="C54" s="93"/>
      <c r="D54" s="93"/>
      <c r="E54" s="93"/>
    </row>
    <row r="55" spans="1:5" ht="14.4" x14ac:dyDescent="0.3">
      <c r="A55" s="1300" t="s">
        <v>4044</v>
      </c>
      <c r="B55" s="1300"/>
      <c r="C55" s="93"/>
      <c r="D55" s="93"/>
      <c r="E55" s="93"/>
    </row>
    <row r="56" spans="1:5" ht="14.4" x14ac:dyDescent="0.3">
      <c r="A56" s="96"/>
      <c r="B56" s="97"/>
      <c r="C56" s="93"/>
      <c r="D56" s="93"/>
      <c r="E56" s="93"/>
    </row>
    <row r="57" spans="1:5" ht="14.4" x14ac:dyDescent="0.3">
      <c r="A57" s="57" t="s">
        <v>3988</v>
      </c>
      <c r="B57" s="66" t="s">
        <v>784</v>
      </c>
      <c r="C57" s="93"/>
      <c r="D57" s="93"/>
      <c r="E57" s="93"/>
    </row>
    <row r="58" spans="1:5" ht="14.4" x14ac:dyDescent="0.3">
      <c r="A58" s="57" t="s">
        <v>3989</v>
      </c>
      <c r="B58" s="62" t="s">
        <v>4045</v>
      </c>
      <c r="C58" s="93"/>
      <c r="D58" s="93"/>
      <c r="E58" s="93"/>
    </row>
    <row r="59" spans="1:5" ht="14.4" x14ac:dyDescent="0.3">
      <c r="A59" s="59" t="s">
        <v>3991</v>
      </c>
      <c r="B59" s="67" t="s">
        <v>3992</v>
      </c>
      <c r="C59" s="93"/>
      <c r="D59" s="93"/>
      <c r="E59" s="93"/>
    </row>
    <row r="60" spans="1:5" ht="14.4" x14ac:dyDescent="0.3">
      <c r="A60" s="1296" t="s">
        <v>4046</v>
      </c>
      <c r="B60" s="1296"/>
      <c r="C60" s="93"/>
      <c r="D60" s="93"/>
      <c r="E60" s="93"/>
    </row>
    <row r="61" spans="1:5" ht="14.4" x14ac:dyDescent="0.3">
      <c r="A61" s="1300" t="s">
        <v>4047</v>
      </c>
      <c r="B61" s="1300"/>
      <c r="C61" s="93"/>
      <c r="D61" s="93"/>
      <c r="E61" s="93"/>
    </row>
    <row r="62" spans="1:5" ht="14.4" x14ac:dyDescent="0.3">
      <c r="A62" s="93"/>
      <c r="B62" s="94"/>
      <c r="C62" s="93"/>
      <c r="D62" s="93"/>
      <c r="E62" s="93"/>
    </row>
    <row r="63" spans="1:5" ht="14.4" x14ac:dyDescent="0.3">
      <c r="A63" s="57" t="s">
        <v>3988</v>
      </c>
      <c r="B63" s="66" t="s">
        <v>789</v>
      </c>
      <c r="C63" s="93"/>
      <c r="D63" s="93"/>
      <c r="E63" s="93"/>
    </row>
    <row r="64" spans="1:5" ht="14.4" x14ac:dyDescent="0.3">
      <c r="A64" s="57" t="s">
        <v>3989</v>
      </c>
      <c r="B64" s="62" t="s">
        <v>4048</v>
      </c>
      <c r="C64" s="93"/>
      <c r="D64" s="93"/>
      <c r="E64" s="93"/>
    </row>
    <row r="65" spans="1:5" ht="14.4" x14ac:dyDescent="0.3">
      <c r="A65" s="59" t="s">
        <v>3991</v>
      </c>
      <c r="B65" s="67" t="s">
        <v>3992</v>
      </c>
      <c r="C65" s="93"/>
      <c r="D65" s="93"/>
      <c r="E65" s="93"/>
    </row>
    <row r="66" spans="1:5" ht="14.4" x14ac:dyDescent="0.3">
      <c r="A66" s="1296" t="s">
        <v>4049</v>
      </c>
      <c r="B66" s="1296"/>
      <c r="C66" s="93"/>
      <c r="D66" s="93"/>
      <c r="E66" s="93"/>
    </row>
    <row r="67" spans="1:5" ht="14.4" x14ac:dyDescent="0.3">
      <c r="A67" s="1300" t="s">
        <v>4050</v>
      </c>
      <c r="B67" s="1300"/>
      <c r="C67" s="93"/>
      <c r="D67" s="93"/>
      <c r="E67" s="93"/>
    </row>
    <row r="68" spans="1:5" ht="14.4" x14ac:dyDescent="0.3">
      <c r="A68" s="93"/>
      <c r="B68" s="94"/>
      <c r="C68" s="93"/>
      <c r="D68" s="93"/>
      <c r="E68" s="93"/>
    </row>
    <row r="69" spans="1:5" ht="14.4" x14ac:dyDescent="0.3">
      <c r="A69" s="57" t="s">
        <v>3988</v>
      </c>
      <c r="B69" s="1299" t="s">
        <v>795</v>
      </c>
      <c r="C69" s="1299"/>
      <c r="D69" s="1299"/>
      <c r="E69" s="93"/>
    </row>
    <row r="70" spans="1:5" ht="14.4" x14ac:dyDescent="0.3">
      <c r="A70" s="63" t="s">
        <v>3989</v>
      </c>
      <c r="B70" s="1301" t="s">
        <v>4051</v>
      </c>
      <c r="C70" s="1301"/>
      <c r="D70" s="1301"/>
      <c r="E70" s="93"/>
    </row>
    <row r="71" spans="1:5" ht="14.4" x14ac:dyDescent="0.3">
      <c r="A71" s="59" t="s">
        <v>3991</v>
      </c>
      <c r="B71" s="67" t="s">
        <v>3992</v>
      </c>
      <c r="C71" s="67" t="s">
        <v>4052</v>
      </c>
      <c r="D71" s="59" t="s">
        <v>4053</v>
      </c>
      <c r="E71" s="93"/>
    </row>
    <row r="72" spans="1:5" ht="14.4" x14ac:dyDescent="0.3">
      <c r="A72" s="61" t="s">
        <v>4054</v>
      </c>
      <c r="B72" s="62" t="s">
        <v>4055</v>
      </c>
      <c r="C72" s="60" t="s">
        <v>4056</v>
      </c>
      <c r="D72" s="60" t="s">
        <v>4057</v>
      </c>
      <c r="E72" s="93"/>
    </row>
    <row r="73" spans="1:5" ht="14.4" x14ac:dyDescent="0.3">
      <c r="A73" s="61">
        <v>1016</v>
      </c>
      <c r="B73" s="62" t="s">
        <v>4058</v>
      </c>
      <c r="C73" s="60" t="s">
        <v>4056</v>
      </c>
      <c r="D73" s="60" t="s">
        <v>4059</v>
      </c>
      <c r="E73" s="93"/>
    </row>
    <row r="74" spans="1:5" ht="14.4" x14ac:dyDescent="0.3">
      <c r="A74" s="61" t="s">
        <v>4060</v>
      </c>
      <c r="B74" s="62" t="s">
        <v>4061</v>
      </c>
      <c r="C74" s="60" t="s">
        <v>4062</v>
      </c>
      <c r="D74" s="60" t="s">
        <v>1006</v>
      </c>
      <c r="E74" s="93"/>
    </row>
    <row r="75" spans="1:5" ht="14.4" x14ac:dyDescent="0.3">
      <c r="A75" s="61">
        <v>3000</v>
      </c>
      <c r="B75" s="62" t="s">
        <v>4063</v>
      </c>
      <c r="C75" s="60" t="s">
        <v>4064</v>
      </c>
      <c r="D75" s="60" t="s">
        <v>4065</v>
      </c>
      <c r="E75" s="93"/>
    </row>
    <row r="76" spans="1:5" ht="14.4" x14ac:dyDescent="0.3">
      <c r="A76" s="61">
        <v>7152</v>
      </c>
      <c r="B76" s="62" t="s">
        <v>4066</v>
      </c>
      <c r="C76" s="60" t="s">
        <v>4067</v>
      </c>
      <c r="D76" s="60" t="s">
        <v>4068</v>
      </c>
      <c r="E76" s="93"/>
    </row>
    <row r="77" spans="1:5" ht="14.4" x14ac:dyDescent="0.3">
      <c r="A77" s="61">
        <v>9995</v>
      </c>
      <c r="B77" s="62" t="s">
        <v>4069</v>
      </c>
      <c r="C77" s="60" t="s">
        <v>4070</v>
      </c>
      <c r="D77" s="60" t="s">
        <v>4071</v>
      </c>
      <c r="E77" s="93"/>
    </row>
    <row r="78" spans="1:5" ht="14.4" x14ac:dyDescent="0.3">
      <c r="A78" s="61">
        <v>9996</v>
      </c>
      <c r="B78" s="62" t="s">
        <v>4072</v>
      </c>
      <c r="C78" s="60" t="s">
        <v>4070</v>
      </c>
      <c r="D78" s="60" t="s">
        <v>4073</v>
      </c>
      <c r="E78" s="93"/>
    </row>
    <row r="79" spans="1:5" ht="14.4" x14ac:dyDescent="0.3">
      <c r="A79" s="61">
        <v>9997</v>
      </c>
      <c r="B79" s="62" t="s">
        <v>4074</v>
      </c>
      <c r="C79" s="60" t="s">
        <v>4056</v>
      </c>
      <c r="D79" s="60" t="s">
        <v>4075</v>
      </c>
      <c r="E79" s="93"/>
    </row>
    <row r="80" spans="1:5" ht="14.4" x14ac:dyDescent="0.3">
      <c r="A80" s="61">
        <v>9998</v>
      </c>
      <c r="B80" s="62" t="s">
        <v>4076</v>
      </c>
      <c r="C80" s="60" t="s">
        <v>4070</v>
      </c>
      <c r="D80" s="60" t="s">
        <v>4077</v>
      </c>
      <c r="E80" s="93"/>
    </row>
    <row r="81" spans="1:5" ht="14.4" x14ac:dyDescent="0.3">
      <c r="A81" s="61" t="s">
        <v>4078</v>
      </c>
      <c r="B81" s="62" t="s">
        <v>1011</v>
      </c>
      <c r="C81" s="60" t="s">
        <v>4067</v>
      </c>
      <c r="D81" s="60" t="s">
        <v>4079</v>
      </c>
      <c r="E81" s="93"/>
    </row>
    <row r="82" spans="1:5" ht="14.4" x14ac:dyDescent="0.3">
      <c r="A82" s="93"/>
      <c r="B82" s="93"/>
      <c r="C82" s="93"/>
      <c r="D82" s="93"/>
      <c r="E82" s="93"/>
    </row>
    <row r="83" spans="1:5" ht="14.4" x14ac:dyDescent="0.3">
      <c r="A83" s="57" t="s">
        <v>3988</v>
      </c>
      <c r="B83" s="66" t="s">
        <v>799</v>
      </c>
      <c r="C83" s="93"/>
      <c r="D83" s="93"/>
      <c r="E83" s="93"/>
    </row>
    <row r="84" spans="1:5" ht="14.4" x14ac:dyDescent="0.3">
      <c r="A84" s="57" t="s">
        <v>3989</v>
      </c>
      <c r="B84" s="62" t="s">
        <v>4080</v>
      </c>
      <c r="C84" s="93"/>
      <c r="D84" s="93"/>
      <c r="E84" s="93"/>
    </row>
    <row r="85" spans="1:5" ht="14.4" x14ac:dyDescent="0.3">
      <c r="A85" s="59" t="s">
        <v>3991</v>
      </c>
      <c r="B85" s="67" t="s">
        <v>3992</v>
      </c>
      <c r="C85" s="93"/>
      <c r="D85" s="93"/>
      <c r="E85" s="93"/>
    </row>
    <row r="86" spans="1:5" ht="14.4" x14ac:dyDescent="0.3">
      <c r="A86" s="61" t="s">
        <v>4081</v>
      </c>
      <c r="B86" s="62" t="s">
        <v>4082</v>
      </c>
      <c r="C86" s="93"/>
      <c r="D86" s="93"/>
      <c r="E86" s="93"/>
    </row>
    <row r="87" spans="1:5" ht="14.4" x14ac:dyDescent="0.3">
      <c r="A87" s="61" t="s">
        <v>4083</v>
      </c>
      <c r="B87" s="62" t="s">
        <v>4084</v>
      </c>
      <c r="C87" s="93"/>
      <c r="D87" s="93"/>
      <c r="E87" s="93"/>
    </row>
    <row r="88" spans="1:5" ht="14.4" x14ac:dyDescent="0.3">
      <c r="A88" s="61" t="s">
        <v>4085</v>
      </c>
      <c r="B88" s="62" t="s">
        <v>4086</v>
      </c>
      <c r="C88" s="93"/>
      <c r="D88" s="93"/>
      <c r="E88" s="93"/>
    </row>
    <row r="89" spans="1:5" ht="14.4" x14ac:dyDescent="0.3">
      <c r="A89" s="61" t="s">
        <v>4087</v>
      </c>
      <c r="B89" s="62" t="s">
        <v>4088</v>
      </c>
      <c r="C89" s="93"/>
      <c r="D89" s="93"/>
      <c r="E89" s="93"/>
    </row>
    <row r="90" spans="1:5" ht="14.4" x14ac:dyDescent="0.3">
      <c r="A90" s="61" t="s">
        <v>4089</v>
      </c>
      <c r="B90" s="62" t="s">
        <v>4090</v>
      </c>
      <c r="C90" s="93"/>
      <c r="D90" s="93"/>
      <c r="E90" s="93"/>
    </row>
    <row r="91" spans="1:5" ht="14.4" x14ac:dyDescent="0.3">
      <c r="A91" s="61" t="s">
        <v>4091</v>
      </c>
      <c r="B91" s="62" t="s">
        <v>4092</v>
      </c>
      <c r="C91" s="93"/>
      <c r="D91" s="93"/>
      <c r="E91" s="93"/>
    </row>
    <row r="92" spans="1:5" ht="14.4" x14ac:dyDescent="0.3">
      <c r="A92" s="60" t="s">
        <v>4093</v>
      </c>
      <c r="B92" s="62" t="s">
        <v>4094</v>
      </c>
      <c r="C92" s="93"/>
      <c r="D92" s="93"/>
      <c r="E92" s="93"/>
    </row>
    <row r="93" spans="1:5" ht="14.4" x14ac:dyDescent="0.3">
      <c r="A93" s="60" t="s">
        <v>179</v>
      </c>
      <c r="B93" s="62" t="s">
        <v>4095</v>
      </c>
      <c r="C93" s="93"/>
      <c r="D93" s="93"/>
      <c r="E93" s="93"/>
    </row>
    <row r="94" spans="1:5" ht="14.4" x14ac:dyDescent="0.3">
      <c r="A94" s="60" t="s">
        <v>4096</v>
      </c>
      <c r="B94" s="62" t="s">
        <v>4097</v>
      </c>
      <c r="C94" s="93"/>
      <c r="D94" s="93"/>
      <c r="E94" s="93"/>
    </row>
    <row r="95" spans="1:5" ht="14.4" x14ac:dyDescent="0.3">
      <c r="A95" s="60" t="s">
        <v>4098</v>
      </c>
      <c r="B95" s="62" t="s">
        <v>4099</v>
      </c>
      <c r="C95" s="93"/>
      <c r="D95" s="93"/>
      <c r="E95" s="93"/>
    </row>
    <row r="96" spans="1:5" ht="14.4" x14ac:dyDescent="0.3">
      <c r="A96" s="544" t="s">
        <v>4100</v>
      </c>
      <c r="B96" s="545" t="s">
        <v>4101</v>
      </c>
      <c r="C96" s="93"/>
      <c r="D96" s="93"/>
      <c r="E96" s="93"/>
    </row>
    <row r="97" spans="1:5" ht="14.4" x14ac:dyDescent="0.3">
      <c r="A97" s="544" t="s">
        <v>4102</v>
      </c>
      <c r="B97" s="545" t="s">
        <v>4103</v>
      </c>
      <c r="C97" s="93"/>
      <c r="D97" s="93"/>
      <c r="E97" s="93"/>
    </row>
    <row r="98" spans="1:5" ht="15" customHeight="1" x14ac:dyDescent="0.3">
      <c r="A98" s="622" t="s">
        <v>4104</v>
      </c>
      <c r="B98" s="314" t="s">
        <v>4105</v>
      </c>
      <c r="C98" s="93"/>
      <c r="D98" s="93"/>
      <c r="E98" s="93"/>
    </row>
    <row r="99" spans="1:5" ht="14.4" x14ac:dyDescent="0.3">
      <c r="A99" s="253"/>
      <c r="B99" s="94"/>
      <c r="C99" s="93"/>
      <c r="D99" s="93"/>
      <c r="E99" s="93"/>
    </row>
    <row r="100" spans="1:5" ht="14.4" x14ac:dyDescent="0.3">
      <c r="A100" s="57" t="s">
        <v>3988</v>
      </c>
      <c r="B100" s="66" t="s">
        <v>800</v>
      </c>
      <c r="C100" s="93"/>
      <c r="D100" s="93"/>
      <c r="E100" s="93"/>
    </row>
    <row r="101" spans="1:5" ht="14.4" x14ac:dyDescent="0.3">
      <c r="A101" s="57" t="s">
        <v>3989</v>
      </c>
      <c r="B101" s="62" t="s">
        <v>4106</v>
      </c>
      <c r="C101" s="93"/>
      <c r="D101" s="93"/>
      <c r="E101" s="93"/>
    </row>
    <row r="102" spans="1:5" ht="14.4" x14ac:dyDescent="0.3">
      <c r="A102" s="59" t="s">
        <v>3991</v>
      </c>
      <c r="B102" s="67" t="s">
        <v>3992</v>
      </c>
      <c r="C102" s="67" t="s">
        <v>4107</v>
      </c>
      <c r="D102" s="93"/>
      <c r="E102" s="93"/>
    </row>
    <row r="103" spans="1:5" ht="14.4" x14ac:dyDescent="0.3">
      <c r="A103" s="61" t="s">
        <v>4108</v>
      </c>
      <c r="B103" s="62" t="s">
        <v>4109</v>
      </c>
      <c r="C103" s="60">
        <v>1000</v>
      </c>
      <c r="D103" s="93"/>
      <c r="E103" s="93"/>
    </row>
    <row r="104" spans="1:5" ht="14.4" x14ac:dyDescent="0.3">
      <c r="A104" s="61" t="s">
        <v>4110</v>
      </c>
      <c r="B104" s="62" t="s">
        <v>4111</v>
      </c>
      <c r="C104" s="60">
        <v>9996</v>
      </c>
      <c r="D104" s="93"/>
      <c r="E104" s="93"/>
    </row>
    <row r="105" spans="1:5" ht="14.4" x14ac:dyDescent="0.3">
      <c r="A105" s="61" t="s">
        <v>4001</v>
      </c>
      <c r="B105" s="62" t="s">
        <v>4112</v>
      </c>
      <c r="C105" s="60">
        <v>9996</v>
      </c>
      <c r="D105" s="93"/>
      <c r="E105" s="93"/>
    </row>
    <row r="106" spans="1:5" ht="14.4" x14ac:dyDescent="0.3">
      <c r="A106" s="61" t="s">
        <v>4003</v>
      </c>
      <c r="B106" s="62" t="s">
        <v>4113</v>
      </c>
      <c r="C106" s="60">
        <v>9996</v>
      </c>
      <c r="D106" s="93"/>
      <c r="E106" s="93"/>
    </row>
    <row r="107" spans="1:5" ht="14.4" x14ac:dyDescent="0.3">
      <c r="A107" s="61" t="s">
        <v>4114</v>
      </c>
      <c r="B107" s="62" t="s">
        <v>4115</v>
      </c>
      <c r="C107" s="60">
        <v>9996</v>
      </c>
      <c r="D107" s="93"/>
      <c r="E107" s="93"/>
    </row>
    <row r="108" spans="1:5" ht="14.4" x14ac:dyDescent="0.3">
      <c r="A108" s="61" t="s">
        <v>4116</v>
      </c>
      <c r="B108" s="62" t="s">
        <v>4117</v>
      </c>
      <c r="C108" s="60">
        <v>9996</v>
      </c>
      <c r="D108" s="93"/>
      <c r="E108" s="93"/>
    </row>
    <row r="109" spans="1:5" ht="14.4" x14ac:dyDescent="0.3">
      <c r="A109" s="61" t="s">
        <v>4118</v>
      </c>
      <c r="B109" s="62" t="s">
        <v>4119</v>
      </c>
      <c r="C109" s="60">
        <v>9996</v>
      </c>
      <c r="D109" s="93"/>
      <c r="E109" s="93"/>
    </row>
    <row r="110" spans="1:5" ht="14.4" x14ac:dyDescent="0.3">
      <c r="A110" s="61">
        <v>17</v>
      </c>
      <c r="B110" s="62" t="s">
        <v>4120</v>
      </c>
      <c r="C110" s="60" t="s">
        <v>4121</v>
      </c>
      <c r="D110" s="93"/>
      <c r="E110" s="93"/>
    </row>
    <row r="111" spans="1:5" ht="14.4" x14ac:dyDescent="0.3">
      <c r="A111" s="61" t="s">
        <v>4011</v>
      </c>
      <c r="B111" s="62" t="s">
        <v>4122</v>
      </c>
      <c r="C111" s="60">
        <v>9997</v>
      </c>
      <c r="D111" s="93"/>
      <c r="E111" s="93"/>
    </row>
    <row r="112" spans="1:5" ht="14.4" x14ac:dyDescent="0.3">
      <c r="A112" s="61">
        <v>21</v>
      </c>
      <c r="B112" s="62" t="s">
        <v>4123</v>
      </c>
      <c r="C112" s="60">
        <v>9996</v>
      </c>
      <c r="D112" s="93"/>
      <c r="E112" s="93"/>
    </row>
    <row r="113" spans="1:5" ht="14.4" x14ac:dyDescent="0.3">
      <c r="A113" s="61" t="s">
        <v>4018</v>
      </c>
      <c r="B113" s="62" t="s">
        <v>4124</v>
      </c>
      <c r="C113" s="60">
        <v>9998</v>
      </c>
      <c r="D113" s="93"/>
      <c r="E113" s="93"/>
    </row>
    <row r="114" spans="1:5" ht="14.4" x14ac:dyDescent="0.3">
      <c r="A114" s="61" t="s">
        <v>4020</v>
      </c>
      <c r="B114" s="62" t="s">
        <v>4125</v>
      </c>
      <c r="C114" s="60">
        <v>9996</v>
      </c>
      <c r="D114" s="93"/>
      <c r="E114" s="93"/>
    </row>
    <row r="115" spans="1:5" ht="14.4" x14ac:dyDescent="0.3">
      <c r="A115" s="61" t="s">
        <v>4126</v>
      </c>
      <c r="B115" s="62" t="s">
        <v>4127</v>
      </c>
      <c r="C115" s="60">
        <v>9996</v>
      </c>
      <c r="D115" s="93"/>
      <c r="E115" s="93"/>
    </row>
    <row r="116" spans="1:5" ht="14.4" x14ac:dyDescent="0.3">
      <c r="A116" s="61" t="s">
        <v>4128</v>
      </c>
      <c r="B116" s="62" t="s">
        <v>4129</v>
      </c>
      <c r="C116" s="60">
        <v>9996</v>
      </c>
      <c r="D116" s="93"/>
      <c r="E116" s="93"/>
    </row>
    <row r="117" spans="1:5" ht="14.4" x14ac:dyDescent="0.3">
      <c r="A117" s="61" t="s">
        <v>4130</v>
      </c>
      <c r="B117" s="62" t="s">
        <v>4131</v>
      </c>
      <c r="C117" s="60">
        <v>9996</v>
      </c>
      <c r="D117" s="93"/>
      <c r="E117" s="93"/>
    </row>
    <row r="118" spans="1:5" ht="14.4" x14ac:dyDescent="0.3">
      <c r="A118" s="61" t="s">
        <v>4132</v>
      </c>
      <c r="B118" s="62" t="s">
        <v>4133</v>
      </c>
      <c r="C118" s="60">
        <v>9996</v>
      </c>
      <c r="D118" s="93"/>
      <c r="E118" s="93"/>
    </row>
    <row r="119" spans="1:5" ht="14.4" x14ac:dyDescent="0.3">
      <c r="A119" s="61" t="s">
        <v>4134</v>
      </c>
      <c r="B119" s="62" t="s">
        <v>4135</v>
      </c>
      <c r="C119" s="60">
        <v>9996</v>
      </c>
      <c r="D119" s="93"/>
      <c r="E119" s="93"/>
    </row>
    <row r="120" spans="1:5" ht="14.4" x14ac:dyDescent="0.3">
      <c r="A120" s="61">
        <v>37</v>
      </c>
      <c r="B120" s="62" t="s">
        <v>4136</v>
      </c>
      <c r="C120" s="60">
        <v>9996</v>
      </c>
      <c r="D120" s="93"/>
      <c r="E120" s="93"/>
    </row>
    <row r="121" spans="1:5" ht="14.4" x14ac:dyDescent="0.3">
      <c r="A121" s="61" t="s">
        <v>4027</v>
      </c>
      <c r="B121" s="62" t="s">
        <v>4137</v>
      </c>
      <c r="C121" s="60" t="s">
        <v>4138</v>
      </c>
      <c r="D121" s="93"/>
      <c r="E121" s="93"/>
    </row>
    <row r="122" spans="1:5" ht="14.4" x14ac:dyDescent="0.3">
      <c r="A122" s="253"/>
      <c r="B122" s="94"/>
      <c r="C122" s="93"/>
      <c r="D122" s="93"/>
      <c r="E122" s="93"/>
    </row>
    <row r="123" spans="1:5" ht="14.4" x14ac:dyDescent="0.3">
      <c r="A123" s="57" t="s">
        <v>3988</v>
      </c>
      <c r="B123" s="66" t="s">
        <v>816</v>
      </c>
      <c r="C123" s="93"/>
      <c r="D123" s="93"/>
      <c r="E123" s="93"/>
    </row>
    <row r="124" spans="1:5" ht="14.4" x14ac:dyDescent="0.3">
      <c r="A124" s="57" t="s">
        <v>3989</v>
      </c>
      <c r="B124" s="62" t="s">
        <v>4139</v>
      </c>
      <c r="C124" s="93"/>
      <c r="D124" s="93"/>
      <c r="E124" s="93"/>
    </row>
    <row r="125" spans="1:5" ht="14.4" x14ac:dyDescent="0.3">
      <c r="A125" s="59" t="s">
        <v>3991</v>
      </c>
      <c r="B125" s="67" t="s">
        <v>3992</v>
      </c>
      <c r="C125" s="93"/>
      <c r="D125" s="93"/>
      <c r="E125" s="93"/>
    </row>
    <row r="126" spans="1:5" ht="14.4" x14ac:dyDescent="0.3">
      <c r="A126" s="61" t="s">
        <v>776</v>
      </c>
      <c r="B126" s="62" t="s">
        <v>4140</v>
      </c>
      <c r="C126" s="93"/>
      <c r="D126" s="93"/>
      <c r="E126" s="93"/>
    </row>
    <row r="127" spans="1:5" ht="27.6" x14ac:dyDescent="0.3">
      <c r="A127" s="560" t="s">
        <v>780</v>
      </c>
      <c r="B127" s="557" t="s">
        <v>4141</v>
      </c>
      <c r="C127" s="93"/>
      <c r="D127" s="93"/>
      <c r="E127" s="93"/>
    </row>
    <row r="128" spans="1:5" ht="14.4" x14ac:dyDescent="0.3">
      <c r="A128" s="558" t="s">
        <v>784</v>
      </c>
      <c r="B128" s="559" t="s">
        <v>4142</v>
      </c>
      <c r="C128" s="93"/>
      <c r="D128" s="93"/>
      <c r="E128" s="93"/>
    </row>
    <row r="129" spans="1:5" ht="14.4" x14ac:dyDescent="0.3">
      <c r="A129" s="253"/>
      <c r="B129" s="94"/>
      <c r="C129" s="93"/>
      <c r="D129" s="93"/>
      <c r="E129" s="93"/>
    </row>
    <row r="130" spans="1:5" ht="14.4" x14ac:dyDescent="0.3">
      <c r="A130" s="57" t="s">
        <v>3988</v>
      </c>
      <c r="B130" s="66" t="s">
        <v>822</v>
      </c>
      <c r="C130" s="93"/>
      <c r="D130" s="93"/>
      <c r="E130" s="93"/>
    </row>
    <row r="131" spans="1:5" ht="14.4" x14ac:dyDescent="0.3">
      <c r="A131" s="57" t="s">
        <v>3989</v>
      </c>
      <c r="B131" s="62" t="s">
        <v>4143</v>
      </c>
      <c r="C131" s="93"/>
      <c r="D131" s="93"/>
      <c r="E131" s="93"/>
    </row>
    <row r="132" spans="1:5" ht="14.4" x14ac:dyDescent="0.3">
      <c r="A132" s="59" t="s">
        <v>3991</v>
      </c>
      <c r="B132" s="67" t="s">
        <v>3992</v>
      </c>
      <c r="C132" s="93"/>
      <c r="D132" s="93"/>
      <c r="E132" s="93"/>
    </row>
    <row r="133" spans="1:5" ht="14.4" x14ac:dyDescent="0.3">
      <c r="A133" s="61" t="s">
        <v>776</v>
      </c>
      <c r="B133" s="62" t="s">
        <v>4144</v>
      </c>
      <c r="C133" s="93"/>
      <c r="D133" s="93"/>
      <c r="E133" s="93"/>
    </row>
    <row r="134" spans="1:5" ht="14.4" x14ac:dyDescent="0.3">
      <c r="A134" s="61" t="s">
        <v>780</v>
      </c>
      <c r="B134" s="62" t="s">
        <v>4145</v>
      </c>
      <c r="C134" s="93"/>
      <c r="D134" s="93"/>
      <c r="E134" s="93"/>
    </row>
    <row r="135" spans="1:5" ht="41.4" x14ac:dyDescent="0.3">
      <c r="A135" s="702" t="s">
        <v>784</v>
      </c>
      <c r="B135" s="703" t="s">
        <v>8350</v>
      </c>
      <c r="C135" s="93"/>
      <c r="D135" s="93"/>
      <c r="E135" s="93"/>
    </row>
    <row r="136" spans="1:5" ht="14.4" x14ac:dyDescent="0.3">
      <c r="A136" s="61" t="s">
        <v>789</v>
      </c>
      <c r="B136" s="62" t="s">
        <v>4146</v>
      </c>
      <c r="C136" s="93"/>
      <c r="D136" s="93"/>
      <c r="E136" s="93"/>
    </row>
    <row r="137" spans="1:5" ht="14.4" x14ac:dyDescent="0.3">
      <c r="A137" s="61" t="s">
        <v>795</v>
      </c>
      <c r="B137" s="62" t="s">
        <v>4147</v>
      </c>
      <c r="C137" s="93"/>
      <c r="D137" s="93"/>
      <c r="E137" s="93"/>
    </row>
    <row r="138" spans="1:5" ht="14.4" x14ac:dyDescent="0.3">
      <c r="A138" s="61" t="s">
        <v>799</v>
      </c>
      <c r="B138" s="62" t="s">
        <v>4148</v>
      </c>
      <c r="C138" s="93"/>
      <c r="D138" s="93"/>
      <c r="E138" s="93"/>
    </row>
    <row r="139" spans="1:5" ht="14.4" x14ac:dyDescent="0.3">
      <c r="A139" s="61" t="s">
        <v>800</v>
      </c>
      <c r="B139" s="62" t="s">
        <v>4149</v>
      </c>
      <c r="C139" s="93"/>
      <c r="D139" s="93"/>
      <c r="E139" s="93"/>
    </row>
    <row r="140" spans="1:5" ht="14.4" x14ac:dyDescent="0.3">
      <c r="A140" s="61" t="s">
        <v>816</v>
      </c>
      <c r="B140" s="62" t="s">
        <v>4150</v>
      </c>
      <c r="C140" s="93"/>
      <c r="D140" s="93"/>
      <c r="E140" s="93"/>
    </row>
    <row r="141" spans="1:5" ht="14.4" x14ac:dyDescent="0.3">
      <c r="A141" s="61" t="s">
        <v>822</v>
      </c>
      <c r="B141" s="62" t="s">
        <v>4151</v>
      </c>
      <c r="C141" s="93"/>
      <c r="D141" s="93"/>
      <c r="E141" s="93"/>
    </row>
    <row r="142" spans="1:5" ht="14.4" x14ac:dyDescent="0.3">
      <c r="A142" s="61" t="s">
        <v>4108</v>
      </c>
      <c r="B142" s="62" t="s">
        <v>4152</v>
      </c>
      <c r="C142" s="93"/>
      <c r="D142" s="93"/>
      <c r="E142" s="93"/>
    </row>
    <row r="143" spans="1:5" ht="14.4" x14ac:dyDescent="0.3">
      <c r="A143" s="61">
        <v>11</v>
      </c>
      <c r="B143" s="62" t="s">
        <v>4153</v>
      </c>
      <c r="C143" s="93"/>
      <c r="D143" s="93"/>
      <c r="E143" s="93"/>
    </row>
    <row r="144" spans="1:5" ht="14.4" x14ac:dyDescent="0.3">
      <c r="A144" s="61">
        <v>12</v>
      </c>
      <c r="B144" s="62" t="s">
        <v>4154</v>
      </c>
      <c r="C144" s="93"/>
      <c r="D144" s="93"/>
      <c r="E144" s="93"/>
    </row>
    <row r="145" spans="1:5" ht="28.5" customHeight="1" x14ac:dyDescent="0.3">
      <c r="A145" s="61">
        <v>13</v>
      </c>
      <c r="B145" s="62" t="s">
        <v>4155</v>
      </c>
      <c r="C145" s="93"/>
      <c r="D145" s="93"/>
      <c r="E145" s="93"/>
    </row>
    <row r="146" spans="1:5" ht="14.4" x14ac:dyDescent="0.3">
      <c r="A146" s="64"/>
      <c r="B146" s="65"/>
      <c r="C146" s="93"/>
      <c r="D146" s="93"/>
      <c r="E146" s="93"/>
    </row>
    <row r="147" spans="1:5" ht="14.4" x14ac:dyDescent="0.3">
      <c r="A147" s="57" t="s">
        <v>3988</v>
      </c>
      <c r="B147" s="66" t="s">
        <v>4108</v>
      </c>
      <c r="C147" s="93"/>
      <c r="D147" s="93"/>
      <c r="E147" s="93"/>
    </row>
    <row r="148" spans="1:5" ht="14.4" x14ac:dyDescent="0.3">
      <c r="A148" s="57" t="s">
        <v>3989</v>
      </c>
      <c r="B148" s="62" t="s">
        <v>4156</v>
      </c>
      <c r="C148" s="93"/>
      <c r="D148" s="93"/>
      <c r="E148" s="93"/>
    </row>
    <row r="149" spans="1:5" ht="14.4" x14ac:dyDescent="0.3">
      <c r="A149" s="59" t="s">
        <v>3991</v>
      </c>
      <c r="B149" s="67" t="s">
        <v>3992</v>
      </c>
      <c r="C149" s="93"/>
      <c r="D149" s="93"/>
      <c r="E149" s="93"/>
    </row>
    <row r="150" spans="1:5" ht="14.4" x14ac:dyDescent="0.3">
      <c r="A150" s="61" t="s">
        <v>776</v>
      </c>
      <c r="B150" s="62" t="s">
        <v>4157</v>
      </c>
      <c r="C150" s="93"/>
      <c r="D150" s="93"/>
      <c r="E150" s="93"/>
    </row>
    <row r="151" spans="1:5" ht="14.4" x14ac:dyDescent="0.3">
      <c r="A151" s="61" t="s">
        <v>780</v>
      </c>
      <c r="B151" s="62" t="s">
        <v>4158</v>
      </c>
      <c r="C151" s="93"/>
      <c r="D151" s="93"/>
      <c r="E151" s="93"/>
    </row>
    <row r="152" spans="1:5" ht="14.4" x14ac:dyDescent="0.3">
      <c r="A152" s="704" t="s">
        <v>784</v>
      </c>
      <c r="B152" s="703" t="s">
        <v>8351</v>
      </c>
      <c r="C152" s="93"/>
      <c r="D152" s="93"/>
      <c r="E152" s="93"/>
    </row>
    <row r="153" spans="1:5" ht="14.4" x14ac:dyDescent="0.3">
      <c r="A153" s="61">
        <v>11</v>
      </c>
      <c r="B153" s="62" t="s">
        <v>4153</v>
      </c>
      <c r="C153" s="93"/>
      <c r="D153" s="93"/>
      <c r="E153" s="93"/>
    </row>
    <row r="154" spans="1:5" ht="14.4" x14ac:dyDescent="0.3">
      <c r="A154" s="61">
        <v>12</v>
      </c>
      <c r="B154" s="62" t="s">
        <v>4154</v>
      </c>
      <c r="C154" s="93"/>
      <c r="D154" s="93"/>
      <c r="E154" s="93"/>
    </row>
    <row r="155" spans="1:5" ht="14.4" x14ac:dyDescent="0.3">
      <c r="A155" s="705">
        <v>13</v>
      </c>
      <c r="B155" s="703" t="s">
        <v>8352</v>
      </c>
      <c r="C155" s="93"/>
      <c r="D155" s="93"/>
      <c r="E155" s="93"/>
    </row>
    <row r="156" spans="1:5" ht="14.4" x14ac:dyDescent="0.3">
      <c r="A156" s="64"/>
      <c r="B156" s="65"/>
      <c r="C156" s="93"/>
      <c r="D156" s="93"/>
      <c r="E156" s="93"/>
    </row>
    <row r="157" spans="1:5" ht="14.4" x14ac:dyDescent="0.3">
      <c r="A157" s="57" t="s">
        <v>3988</v>
      </c>
      <c r="B157" s="66" t="s">
        <v>4110</v>
      </c>
      <c r="C157" s="93"/>
      <c r="D157" s="93"/>
      <c r="E157" s="93"/>
    </row>
    <row r="158" spans="1:5" ht="14.4" x14ac:dyDescent="0.3">
      <c r="A158" s="57" t="s">
        <v>3989</v>
      </c>
      <c r="B158" s="62" t="s">
        <v>4159</v>
      </c>
      <c r="C158" s="93"/>
      <c r="D158" s="93"/>
      <c r="E158" s="93"/>
    </row>
    <row r="159" spans="1:5" ht="14.4" x14ac:dyDescent="0.3">
      <c r="A159" s="59" t="s">
        <v>3991</v>
      </c>
      <c r="B159" s="67" t="s">
        <v>3992</v>
      </c>
      <c r="C159" s="93"/>
      <c r="D159" s="93"/>
      <c r="E159" s="93"/>
    </row>
    <row r="160" spans="1:5" ht="14.4" x14ac:dyDescent="0.3">
      <c r="A160" s="61" t="s">
        <v>776</v>
      </c>
      <c r="B160" s="62" t="s">
        <v>4160</v>
      </c>
      <c r="C160" s="93"/>
      <c r="D160" s="93"/>
      <c r="E160" s="93"/>
    </row>
    <row r="161" spans="1:5" ht="14.4" x14ac:dyDescent="0.3">
      <c r="A161" s="61" t="s">
        <v>780</v>
      </c>
      <c r="B161" s="62" t="s">
        <v>4074</v>
      </c>
      <c r="C161" s="93"/>
      <c r="D161" s="93"/>
      <c r="E161" s="93"/>
    </row>
    <row r="162" spans="1:5" ht="14.4" x14ac:dyDescent="0.3">
      <c r="A162" s="61" t="s">
        <v>784</v>
      </c>
      <c r="B162" s="62" t="s">
        <v>4076</v>
      </c>
      <c r="C162" s="93"/>
      <c r="D162" s="93"/>
      <c r="E162" s="93"/>
    </row>
    <row r="163" spans="1:5" ht="14.4" x14ac:dyDescent="0.3">
      <c r="A163" s="61" t="s">
        <v>789</v>
      </c>
      <c r="B163" s="62" t="s">
        <v>4069</v>
      </c>
      <c r="C163" s="93"/>
      <c r="D163" s="93"/>
      <c r="E163" s="93"/>
    </row>
    <row r="164" spans="1:5" ht="14.4" x14ac:dyDescent="0.3">
      <c r="A164" s="706" t="s">
        <v>795</v>
      </c>
      <c r="B164" s="707" t="s">
        <v>4161</v>
      </c>
      <c r="C164" s="93"/>
      <c r="D164" s="93"/>
      <c r="E164" s="93"/>
    </row>
    <row r="165" spans="1:5" ht="14.4" x14ac:dyDescent="0.3">
      <c r="A165" s="704" t="s">
        <v>799</v>
      </c>
      <c r="B165" s="703" t="s">
        <v>8353</v>
      </c>
      <c r="C165" s="93"/>
      <c r="D165" s="93"/>
      <c r="E165" s="93"/>
    </row>
    <row r="166" spans="1:5" ht="14.4" x14ac:dyDescent="0.3">
      <c r="A166" s="704" t="s">
        <v>800</v>
      </c>
      <c r="B166" s="703" t="s">
        <v>8354</v>
      </c>
      <c r="C166" s="93"/>
      <c r="D166" s="93"/>
      <c r="E166" s="93"/>
    </row>
    <row r="167" spans="1:5" ht="14.4" x14ac:dyDescent="0.3">
      <c r="A167" s="704" t="s">
        <v>816</v>
      </c>
      <c r="B167" s="703" t="s">
        <v>8355</v>
      </c>
      <c r="C167" s="93"/>
      <c r="D167" s="93"/>
      <c r="E167" s="93"/>
    </row>
    <row r="168" spans="1:5" ht="14.4" x14ac:dyDescent="0.3">
      <c r="A168" s="704" t="s">
        <v>822</v>
      </c>
      <c r="B168" s="703" t="s">
        <v>8356</v>
      </c>
      <c r="C168" s="93"/>
      <c r="D168" s="93"/>
      <c r="E168" s="93"/>
    </row>
    <row r="169" spans="1:5" ht="14.4" x14ac:dyDescent="0.3">
      <c r="A169" s="64"/>
      <c r="B169" s="65"/>
      <c r="C169" s="93"/>
      <c r="D169" s="93"/>
      <c r="E169" s="93"/>
    </row>
    <row r="170" spans="1:5" ht="14.4" x14ac:dyDescent="0.3">
      <c r="A170" s="64"/>
      <c r="B170" s="65"/>
      <c r="C170" s="93"/>
      <c r="D170" s="93"/>
      <c r="E170" s="93"/>
    </row>
    <row r="171" spans="1:5" ht="14.4" x14ac:dyDescent="0.3">
      <c r="A171" s="64"/>
      <c r="B171" s="65"/>
      <c r="C171" s="93"/>
      <c r="D171" s="93"/>
      <c r="E171" s="93"/>
    </row>
    <row r="172" spans="1:5" ht="14.4" x14ac:dyDescent="0.3">
      <c r="A172" s="57" t="s">
        <v>3988</v>
      </c>
      <c r="B172" s="66" t="s">
        <v>4001</v>
      </c>
      <c r="C172" s="93"/>
      <c r="D172" s="93"/>
      <c r="E172" s="93"/>
    </row>
    <row r="173" spans="1:5" ht="14.4" x14ac:dyDescent="0.3">
      <c r="A173" s="57" t="s">
        <v>3989</v>
      </c>
      <c r="B173" s="62" t="s">
        <v>4162</v>
      </c>
      <c r="C173" s="93"/>
      <c r="D173" s="93"/>
      <c r="E173" s="93"/>
    </row>
    <row r="174" spans="1:5" ht="14.4" x14ac:dyDescent="0.3">
      <c r="A174" s="59" t="s">
        <v>3991</v>
      </c>
      <c r="B174" s="67" t="s">
        <v>3992</v>
      </c>
      <c r="C174" s="93"/>
      <c r="D174" s="93"/>
      <c r="E174" s="93"/>
    </row>
    <row r="175" spans="1:5" ht="14.4" x14ac:dyDescent="0.3">
      <c r="A175" s="61" t="s">
        <v>776</v>
      </c>
      <c r="B175" s="62" t="s">
        <v>4163</v>
      </c>
      <c r="C175" s="93"/>
      <c r="D175" s="93"/>
      <c r="E175" s="93"/>
    </row>
    <row r="176" spans="1:5" ht="14.4" x14ac:dyDescent="0.3">
      <c r="A176" s="61" t="s">
        <v>780</v>
      </c>
      <c r="B176" s="62" t="s">
        <v>4164</v>
      </c>
      <c r="C176" s="93"/>
      <c r="D176" s="93"/>
      <c r="E176" s="93"/>
    </row>
    <row r="177" spans="1:5" ht="14.4" x14ac:dyDescent="0.3">
      <c r="A177" s="61" t="s">
        <v>784</v>
      </c>
      <c r="B177" s="62" t="s">
        <v>4165</v>
      </c>
      <c r="C177" s="93"/>
      <c r="D177" s="93"/>
      <c r="E177" s="93"/>
    </row>
    <row r="178" spans="1:5" ht="14.4" x14ac:dyDescent="0.3">
      <c r="A178" s="61" t="s">
        <v>789</v>
      </c>
      <c r="B178" s="62" t="s">
        <v>4166</v>
      </c>
      <c r="C178" s="93"/>
      <c r="D178" s="93"/>
      <c r="E178" s="93"/>
    </row>
    <row r="179" spans="1:5" ht="14.4" x14ac:dyDescent="0.3">
      <c r="A179" s="61" t="s">
        <v>795</v>
      </c>
      <c r="B179" s="62" t="s">
        <v>4167</v>
      </c>
      <c r="C179" s="93"/>
      <c r="D179" s="93"/>
      <c r="E179" s="93"/>
    </row>
    <row r="180" spans="1:5" ht="14.4" x14ac:dyDescent="0.3">
      <c r="A180" s="61" t="s">
        <v>799</v>
      </c>
      <c r="B180" s="62" t="s">
        <v>4168</v>
      </c>
      <c r="C180" s="93"/>
      <c r="D180" s="93"/>
      <c r="E180" s="93"/>
    </row>
    <row r="181" spans="1:5" ht="14.4" x14ac:dyDescent="0.3">
      <c r="A181" s="61" t="s">
        <v>800</v>
      </c>
      <c r="B181" s="62" t="s">
        <v>4169</v>
      </c>
      <c r="C181" s="93"/>
      <c r="D181" s="93"/>
      <c r="E181" s="93"/>
    </row>
    <row r="182" spans="1:5" ht="14.4" x14ac:dyDescent="0.3">
      <c r="A182" s="61" t="s">
        <v>816</v>
      </c>
      <c r="B182" s="62" t="s">
        <v>4170</v>
      </c>
      <c r="C182" s="93"/>
      <c r="D182" s="93"/>
      <c r="E182" s="93"/>
    </row>
    <row r="183" spans="1:5" ht="14.4" x14ac:dyDescent="0.3">
      <c r="A183" s="61" t="s">
        <v>822</v>
      </c>
      <c r="B183" s="62" t="s">
        <v>4171</v>
      </c>
      <c r="C183" s="93"/>
      <c r="D183" s="93"/>
      <c r="E183" s="93"/>
    </row>
    <row r="184" spans="1:5" ht="14.4" x14ac:dyDescent="0.3">
      <c r="A184" s="61">
        <v>10</v>
      </c>
      <c r="B184" s="62" t="s">
        <v>4172</v>
      </c>
      <c r="C184" s="93"/>
      <c r="D184" s="93"/>
      <c r="E184" s="93"/>
    </row>
    <row r="185" spans="1:5" ht="14.4" x14ac:dyDescent="0.3">
      <c r="A185" s="61" t="s">
        <v>4173</v>
      </c>
      <c r="B185" s="62" t="s">
        <v>4174</v>
      </c>
      <c r="C185" s="93"/>
      <c r="D185" s="93"/>
      <c r="E185" s="93"/>
    </row>
    <row r="186" spans="1:5" ht="14.4" x14ac:dyDescent="0.3">
      <c r="A186" s="58"/>
      <c r="B186" s="65"/>
      <c r="C186" s="93"/>
      <c r="D186" s="93"/>
      <c r="E186" s="93"/>
    </row>
    <row r="187" spans="1:5" ht="14.4" x14ac:dyDescent="0.3">
      <c r="A187" s="57" t="s">
        <v>3988</v>
      </c>
      <c r="B187" s="66" t="s">
        <v>4003</v>
      </c>
      <c r="C187" s="93"/>
      <c r="D187" s="93"/>
      <c r="E187" s="93"/>
    </row>
    <row r="188" spans="1:5" ht="14.4" x14ac:dyDescent="0.3">
      <c r="A188" s="57" t="s">
        <v>3989</v>
      </c>
      <c r="B188" s="62" t="s">
        <v>4175</v>
      </c>
      <c r="C188" s="93"/>
      <c r="D188" s="93"/>
      <c r="E188" s="93"/>
    </row>
    <row r="189" spans="1:5" ht="14.4" x14ac:dyDescent="0.3">
      <c r="A189" s="59" t="s">
        <v>3991</v>
      </c>
      <c r="B189" s="67" t="s">
        <v>3992</v>
      </c>
      <c r="C189" s="93"/>
      <c r="D189" s="93"/>
      <c r="E189" s="93"/>
    </row>
    <row r="190" spans="1:5" ht="14.4" x14ac:dyDescent="0.3">
      <c r="A190" s="1296" t="s">
        <v>4176</v>
      </c>
      <c r="B190" s="1296"/>
      <c r="C190" s="93"/>
      <c r="D190" s="93"/>
      <c r="E190" s="93"/>
    </row>
    <row r="191" spans="1:5" ht="14.4" x14ac:dyDescent="0.3">
      <c r="A191" s="1297" t="s">
        <v>4177</v>
      </c>
      <c r="B191" s="1298"/>
      <c r="C191" s="93"/>
      <c r="D191" s="93"/>
      <c r="E191" s="93"/>
    </row>
    <row r="192" spans="1:5" ht="14.4" x14ac:dyDescent="0.3">
      <c r="A192" s="98"/>
      <c r="B192" s="99"/>
      <c r="C192" s="93"/>
      <c r="D192" s="93"/>
      <c r="E192" s="93"/>
    </row>
    <row r="193" spans="1:5" ht="14.4" x14ac:dyDescent="0.3">
      <c r="A193" s="57" t="s">
        <v>3988</v>
      </c>
      <c r="B193" s="66" t="s">
        <v>4114</v>
      </c>
      <c r="C193" s="93"/>
      <c r="D193" s="93"/>
      <c r="E193" s="93"/>
    </row>
    <row r="194" spans="1:5" ht="14.4" x14ac:dyDescent="0.3">
      <c r="A194" s="57" t="s">
        <v>3989</v>
      </c>
      <c r="B194" s="62" t="s">
        <v>4178</v>
      </c>
      <c r="C194" s="93"/>
      <c r="D194" s="93"/>
      <c r="E194" s="93"/>
    </row>
    <row r="195" spans="1:5" ht="14.4" x14ac:dyDescent="0.3">
      <c r="A195" s="59" t="s">
        <v>3991</v>
      </c>
      <c r="B195" s="67" t="s">
        <v>3992</v>
      </c>
      <c r="C195" s="93"/>
      <c r="D195" s="93"/>
      <c r="E195" s="93"/>
    </row>
    <row r="196" spans="1:5" ht="14.4" x14ac:dyDescent="0.3">
      <c r="A196" s="61" t="s">
        <v>4054</v>
      </c>
      <c r="B196" s="62" t="s">
        <v>4179</v>
      </c>
      <c r="C196" s="93"/>
      <c r="D196" s="93"/>
      <c r="E196" s="93"/>
    </row>
    <row r="197" spans="1:5" ht="14.4" x14ac:dyDescent="0.3">
      <c r="A197" s="61" t="s">
        <v>165</v>
      </c>
      <c r="B197" s="62" t="s">
        <v>4180</v>
      </c>
      <c r="C197" s="93"/>
      <c r="D197" s="93"/>
      <c r="E197" s="93"/>
    </row>
    <row r="198" spans="1:5" ht="14.4" x14ac:dyDescent="0.3">
      <c r="A198" s="61" t="s">
        <v>4181</v>
      </c>
      <c r="B198" s="66" t="s">
        <v>4182</v>
      </c>
      <c r="C198" s="93"/>
      <c r="D198" s="93"/>
      <c r="E198" s="93"/>
    </row>
    <row r="199" spans="1:5" ht="14.4" x14ac:dyDescent="0.3">
      <c r="A199" s="61" t="s">
        <v>1063</v>
      </c>
      <c r="B199" s="66" t="s">
        <v>4183</v>
      </c>
      <c r="C199" s="93"/>
      <c r="D199" s="93"/>
      <c r="E199" s="93"/>
    </row>
    <row r="200" spans="1:5" ht="14.4" x14ac:dyDescent="0.3">
      <c r="A200" s="61" t="s">
        <v>1061</v>
      </c>
      <c r="B200" s="66" t="s">
        <v>4184</v>
      </c>
      <c r="C200" s="93"/>
      <c r="D200" s="93"/>
      <c r="E200" s="93"/>
    </row>
    <row r="201" spans="1:5" ht="14.4" x14ac:dyDescent="0.3">
      <c r="A201" s="61" t="s">
        <v>4185</v>
      </c>
      <c r="B201" s="66" t="s">
        <v>4186</v>
      </c>
      <c r="C201" s="93"/>
      <c r="D201" s="93"/>
      <c r="E201" s="93"/>
    </row>
    <row r="202" spans="1:5" ht="14.4" x14ac:dyDescent="0.3">
      <c r="A202" s="61" t="s">
        <v>4187</v>
      </c>
      <c r="B202" s="66" t="s">
        <v>4188</v>
      </c>
      <c r="C202" s="93"/>
      <c r="D202" s="93"/>
      <c r="E202" s="93"/>
    </row>
    <row r="203" spans="1:5" ht="14.4" x14ac:dyDescent="0.3">
      <c r="A203" s="61" t="s">
        <v>4189</v>
      </c>
      <c r="B203" s="66" t="s">
        <v>4190</v>
      </c>
      <c r="C203" s="93"/>
      <c r="D203" s="93"/>
      <c r="E203" s="93"/>
    </row>
    <row r="204" spans="1:5" ht="14.4" x14ac:dyDescent="0.3">
      <c r="A204" s="61" t="s">
        <v>4191</v>
      </c>
      <c r="B204" s="66" t="s">
        <v>4192</v>
      </c>
      <c r="C204" s="93"/>
      <c r="D204" s="93"/>
      <c r="E204" s="93"/>
    </row>
    <row r="205" spans="1:5" ht="14.4" x14ac:dyDescent="0.3">
      <c r="A205" s="61" t="s">
        <v>4193</v>
      </c>
      <c r="B205" s="66" t="s">
        <v>4194</v>
      </c>
      <c r="C205" s="93"/>
      <c r="D205" s="93"/>
      <c r="E205" s="93"/>
    </row>
    <row r="206" spans="1:5" ht="14.4" x14ac:dyDescent="0.3">
      <c r="A206" s="61" t="s">
        <v>4195</v>
      </c>
      <c r="B206" s="66" t="s">
        <v>4196</v>
      </c>
      <c r="C206" s="93"/>
      <c r="D206" s="93"/>
      <c r="E206" s="93"/>
    </row>
    <row r="207" spans="1:5" ht="14.4" x14ac:dyDescent="0.3">
      <c r="A207" s="61">
        <v>3001</v>
      </c>
      <c r="B207" s="62" t="s">
        <v>4197</v>
      </c>
      <c r="C207" s="93"/>
      <c r="D207" s="93"/>
      <c r="E207" s="93"/>
    </row>
    <row r="208" spans="1:5" ht="14.4" x14ac:dyDescent="0.3">
      <c r="A208" s="98"/>
      <c r="B208" s="99"/>
      <c r="C208" s="93"/>
      <c r="D208" s="93"/>
      <c r="E208" s="93"/>
    </row>
    <row r="209" spans="1:5" ht="14.4" x14ac:dyDescent="0.3">
      <c r="A209" s="57" t="s">
        <v>3988</v>
      </c>
      <c r="B209" s="66" t="s">
        <v>4116</v>
      </c>
      <c r="C209" s="93"/>
      <c r="D209" s="93"/>
      <c r="E209" s="93"/>
    </row>
    <row r="210" spans="1:5" ht="14.4" x14ac:dyDescent="0.3">
      <c r="A210" s="57" t="s">
        <v>3989</v>
      </c>
      <c r="B210" s="62" t="s">
        <v>4198</v>
      </c>
      <c r="C210" s="93"/>
      <c r="D210" s="93"/>
      <c r="E210" s="93"/>
    </row>
    <row r="211" spans="1:5" ht="14.4" x14ac:dyDescent="0.3">
      <c r="A211" s="59" t="s">
        <v>3991</v>
      </c>
      <c r="B211" s="67" t="s">
        <v>3992</v>
      </c>
      <c r="C211" s="93"/>
      <c r="D211" s="93"/>
      <c r="E211" s="93"/>
    </row>
    <row r="212" spans="1:5" ht="14.4" x14ac:dyDescent="0.3">
      <c r="A212" s="61" t="s">
        <v>4054</v>
      </c>
      <c r="B212" s="62" t="s">
        <v>4199</v>
      </c>
      <c r="C212" s="93"/>
      <c r="D212" s="93"/>
      <c r="E212" s="93"/>
    </row>
    <row r="213" spans="1:5" ht="14.4" x14ac:dyDescent="0.3">
      <c r="A213" s="61" t="s">
        <v>4181</v>
      </c>
      <c r="B213" s="62" t="s">
        <v>4200</v>
      </c>
      <c r="C213" s="93"/>
      <c r="D213" s="93"/>
      <c r="E213" s="93"/>
    </row>
    <row r="214" spans="1:5" ht="14.4" x14ac:dyDescent="0.3">
      <c r="A214" s="61" t="s">
        <v>4060</v>
      </c>
      <c r="B214" s="62" t="s">
        <v>4201</v>
      </c>
      <c r="C214" s="93"/>
      <c r="D214" s="93"/>
      <c r="E214" s="93"/>
    </row>
    <row r="215" spans="1:5" ht="27.6" x14ac:dyDescent="0.3">
      <c r="A215" s="61" t="s">
        <v>4187</v>
      </c>
      <c r="B215" s="62" t="s">
        <v>4202</v>
      </c>
      <c r="C215" s="93"/>
      <c r="D215" s="93"/>
      <c r="E215" s="93"/>
    </row>
    <row r="216" spans="1:5" ht="27.6" x14ac:dyDescent="0.3">
      <c r="A216" s="61" t="s">
        <v>4189</v>
      </c>
      <c r="B216" s="62" t="s">
        <v>4203</v>
      </c>
      <c r="C216" s="93"/>
      <c r="D216" s="93"/>
      <c r="E216" s="93"/>
    </row>
    <row r="217" spans="1:5" ht="14.4" x14ac:dyDescent="0.3">
      <c r="A217" s="61" t="s">
        <v>4191</v>
      </c>
      <c r="B217" s="62" t="s">
        <v>4204</v>
      </c>
      <c r="C217" s="93"/>
      <c r="D217" s="93"/>
      <c r="E217" s="93"/>
    </row>
    <row r="218" spans="1:5" ht="14.4" x14ac:dyDescent="0.3">
      <c r="A218" s="61" t="s">
        <v>4193</v>
      </c>
      <c r="B218" s="62" t="s">
        <v>4205</v>
      </c>
      <c r="C218" s="93"/>
      <c r="D218" s="93"/>
      <c r="E218" s="93"/>
    </row>
    <row r="219" spans="1:5" ht="14.4" x14ac:dyDescent="0.3">
      <c r="A219" s="61" t="s">
        <v>4195</v>
      </c>
      <c r="B219" s="62" t="s">
        <v>4206</v>
      </c>
      <c r="C219" s="93"/>
      <c r="D219" s="93"/>
      <c r="E219" s="93"/>
    </row>
    <row r="220" spans="1:5" ht="14.4" x14ac:dyDescent="0.3">
      <c r="A220" s="61" t="s">
        <v>4207</v>
      </c>
      <c r="B220" s="62" t="s">
        <v>4208</v>
      </c>
      <c r="C220" s="93"/>
      <c r="D220" s="93"/>
      <c r="E220" s="93"/>
    </row>
    <row r="221" spans="1:5" ht="14.4" x14ac:dyDescent="0.3">
      <c r="A221" s="61">
        <v>2007</v>
      </c>
      <c r="B221" s="62" t="s">
        <v>4209</v>
      </c>
      <c r="C221" s="93"/>
      <c r="D221" s="93"/>
      <c r="E221" s="93"/>
    </row>
    <row r="222" spans="1:5" ht="14.4" x14ac:dyDescent="0.3">
      <c r="A222" s="61">
        <v>2010</v>
      </c>
      <c r="B222" s="62" t="s">
        <v>4210</v>
      </c>
      <c r="C222" s="93"/>
      <c r="D222" s="93"/>
      <c r="E222" s="93"/>
    </row>
    <row r="223" spans="1:5" ht="14.4" x14ac:dyDescent="0.3">
      <c r="A223" s="61" t="s">
        <v>1564</v>
      </c>
      <c r="B223" s="62" t="s">
        <v>4211</v>
      </c>
      <c r="C223" s="93"/>
      <c r="D223" s="93"/>
      <c r="E223" s="93"/>
    </row>
    <row r="224" spans="1:5" ht="14.4" x14ac:dyDescent="0.3">
      <c r="A224" s="61" t="s">
        <v>4212</v>
      </c>
      <c r="B224" s="62" t="s">
        <v>4213</v>
      </c>
      <c r="C224" s="93"/>
      <c r="D224" s="93"/>
      <c r="E224" s="93"/>
    </row>
    <row r="225" spans="1:5" ht="14.4" x14ac:dyDescent="0.3">
      <c r="A225" s="61" t="s">
        <v>4214</v>
      </c>
      <c r="B225" s="62" t="s">
        <v>4215</v>
      </c>
      <c r="C225" s="93"/>
      <c r="D225" s="93"/>
      <c r="E225" s="93"/>
    </row>
    <row r="226" spans="1:5" ht="14.4" x14ac:dyDescent="0.3">
      <c r="A226" s="61" t="s">
        <v>1544</v>
      </c>
      <c r="B226" s="62" t="s">
        <v>4216</v>
      </c>
      <c r="C226" s="93"/>
      <c r="D226" s="93"/>
      <c r="E226" s="93"/>
    </row>
    <row r="227" spans="1:5" ht="14.4" x14ac:dyDescent="0.3">
      <c r="A227" s="61" t="s">
        <v>4217</v>
      </c>
      <c r="B227" s="62" t="s">
        <v>4218</v>
      </c>
      <c r="C227" s="93"/>
      <c r="D227" s="93"/>
      <c r="E227" s="93"/>
    </row>
    <row r="228" spans="1:5" ht="14.4" x14ac:dyDescent="0.3">
      <c r="A228" s="61" t="s">
        <v>4219</v>
      </c>
      <c r="B228" s="62" t="s">
        <v>4220</v>
      </c>
      <c r="C228" s="93"/>
      <c r="D228" s="93"/>
      <c r="E228" s="93"/>
    </row>
    <row r="229" spans="1:5" ht="14.4" x14ac:dyDescent="0.3">
      <c r="A229" s="61" t="s">
        <v>1696</v>
      </c>
      <c r="B229" s="62" t="s">
        <v>4221</v>
      </c>
      <c r="C229" s="93"/>
      <c r="D229" s="93"/>
      <c r="E229" s="93"/>
    </row>
    <row r="230" spans="1:5" ht="14.4" x14ac:dyDescent="0.3">
      <c r="A230" s="61" t="s">
        <v>1568</v>
      </c>
      <c r="B230" s="62" t="s">
        <v>4222</v>
      </c>
      <c r="C230" s="93"/>
      <c r="D230" s="93"/>
      <c r="E230" s="93"/>
    </row>
    <row r="231" spans="1:5" ht="14.4" x14ac:dyDescent="0.3">
      <c r="A231" s="61" t="s">
        <v>4223</v>
      </c>
      <c r="B231" s="62" t="s">
        <v>4224</v>
      </c>
      <c r="C231" s="93"/>
      <c r="D231" s="93"/>
      <c r="E231" s="93"/>
    </row>
    <row r="232" spans="1:5" ht="14.4" x14ac:dyDescent="0.3">
      <c r="A232" s="61" t="s">
        <v>4225</v>
      </c>
      <c r="B232" s="62" t="s">
        <v>4226</v>
      </c>
      <c r="C232" s="93"/>
      <c r="D232" s="93"/>
      <c r="E232" s="93"/>
    </row>
    <row r="233" spans="1:5" ht="14.4" x14ac:dyDescent="0.3">
      <c r="A233" s="61" t="s">
        <v>4227</v>
      </c>
      <c r="B233" s="62" t="s">
        <v>4228</v>
      </c>
      <c r="C233" s="93"/>
      <c r="D233" s="93"/>
      <c r="E233" s="93"/>
    </row>
    <row r="234" spans="1:5" ht="14.4" x14ac:dyDescent="0.3">
      <c r="A234" s="61" t="s">
        <v>692</v>
      </c>
      <c r="B234" s="62" t="s">
        <v>4229</v>
      </c>
      <c r="C234" s="93"/>
      <c r="D234" s="93"/>
      <c r="E234" s="93"/>
    </row>
    <row r="235" spans="1:5" ht="14.4" x14ac:dyDescent="0.3">
      <c r="A235" s="61" t="s">
        <v>4230</v>
      </c>
      <c r="B235" s="62" t="s">
        <v>4231</v>
      </c>
      <c r="C235" s="93"/>
      <c r="D235" s="93"/>
      <c r="E235" s="93"/>
    </row>
    <row r="236" spans="1:5" ht="14.4" x14ac:dyDescent="0.3">
      <c r="A236" s="61" t="s">
        <v>4232</v>
      </c>
      <c r="B236" s="62" t="s">
        <v>4233</v>
      </c>
      <c r="C236" s="93"/>
      <c r="D236" s="93"/>
      <c r="E236" s="93"/>
    </row>
    <row r="237" spans="1:5" ht="14.4" x14ac:dyDescent="0.3">
      <c r="A237" s="61" t="s">
        <v>4234</v>
      </c>
      <c r="B237" s="62" t="s">
        <v>4235</v>
      </c>
      <c r="C237" s="93"/>
      <c r="D237" s="93"/>
      <c r="E237" s="93"/>
    </row>
    <row r="238" spans="1:5" ht="14.4" x14ac:dyDescent="0.3">
      <c r="A238" s="61" t="s">
        <v>4236</v>
      </c>
      <c r="B238" s="62" t="s">
        <v>4237</v>
      </c>
      <c r="C238" s="93"/>
      <c r="D238" s="93"/>
      <c r="E238" s="93"/>
    </row>
    <row r="239" spans="1:5" ht="14.4" x14ac:dyDescent="0.3">
      <c r="A239" s="61" t="s">
        <v>1252</v>
      </c>
      <c r="B239" s="62" t="s">
        <v>4238</v>
      </c>
      <c r="C239" s="93"/>
      <c r="D239" s="93"/>
      <c r="E239" s="93"/>
    </row>
    <row r="240" spans="1:5" ht="14.4" x14ac:dyDescent="0.3">
      <c r="A240" s="61" t="s">
        <v>1247</v>
      </c>
      <c r="B240" s="62" t="s">
        <v>4239</v>
      </c>
      <c r="C240" s="93"/>
      <c r="D240" s="93"/>
      <c r="E240" s="93"/>
    </row>
    <row r="241" spans="1:5" ht="14.4" x14ac:dyDescent="0.3">
      <c r="A241" s="61" t="s">
        <v>4240</v>
      </c>
      <c r="B241" s="62" t="s">
        <v>4241</v>
      </c>
      <c r="C241" s="93"/>
      <c r="D241" s="93"/>
      <c r="E241" s="93"/>
    </row>
    <row r="242" spans="1:5" ht="14.4" x14ac:dyDescent="0.3">
      <c r="A242" s="61" t="s">
        <v>4242</v>
      </c>
      <c r="B242" s="62" t="s">
        <v>4243</v>
      </c>
      <c r="C242" s="93"/>
      <c r="D242" s="93"/>
      <c r="E242" s="93"/>
    </row>
    <row r="243" spans="1:5" ht="14.4" x14ac:dyDescent="0.3">
      <c r="A243" s="61" t="s">
        <v>1263</v>
      </c>
      <c r="B243" s="62" t="s">
        <v>4244</v>
      </c>
      <c r="C243" s="93"/>
      <c r="D243" s="93"/>
      <c r="E243" s="93"/>
    </row>
    <row r="244" spans="1:5" ht="14.4" x14ac:dyDescent="0.3">
      <c r="A244" s="61" t="s">
        <v>4245</v>
      </c>
      <c r="B244" s="62" t="s">
        <v>4246</v>
      </c>
      <c r="C244" s="93"/>
      <c r="D244" s="93"/>
      <c r="E244" s="93"/>
    </row>
    <row r="245" spans="1:5" ht="14.4" x14ac:dyDescent="0.3">
      <c r="A245" s="61" t="s">
        <v>4247</v>
      </c>
      <c r="B245" s="62" t="s">
        <v>4248</v>
      </c>
      <c r="C245" s="93"/>
      <c r="D245" s="93"/>
      <c r="E245" s="93"/>
    </row>
    <row r="246" spans="1:5" ht="14.4" x14ac:dyDescent="0.3">
      <c r="A246" s="61" t="s">
        <v>4249</v>
      </c>
      <c r="B246" s="62" t="s">
        <v>4250</v>
      </c>
      <c r="C246" s="93"/>
      <c r="D246" s="93"/>
      <c r="E246" s="93"/>
    </row>
    <row r="247" spans="1:5" ht="14.4" x14ac:dyDescent="0.3">
      <c r="A247" s="61" t="s">
        <v>4251</v>
      </c>
      <c r="B247" s="62" t="s">
        <v>4252</v>
      </c>
      <c r="C247" s="93"/>
      <c r="D247" s="93"/>
      <c r="E247" s="93"/>
    </row>
    <row r="248" spans="1:5" ht="14.4" x14ac:dyDescent="0.3">
      <c r="A248" s="61" t="s">
        <v>4253</v>
      </c>
      <c r="B248" s="62" t="s">
        <v>4254</v>
      </c>
      <c r="C248" s="93"/>
      <c r="D248" s="93"/>
      <c r="E248" s="93"/>
    </row>
    <row r="249" spans="1:5" ht="14.4" x14ac:dyDescent="0.3">
      <c r="A249" s="61" t="s">
        <v>4255</v>
      </c>
      <c r="B249" s="62" t="s">
        <v>4256</v>
      </c>
      <c r="C249" s="93"/>
      <c r="D249" s="93"/>
      <c r="E249" s="93"/>
    </row>
    <row r="250" spans="1:5" ht="14.4" x14ac:dyDescent="0.3">
      <c r="A250" s="61" t="s">
        <v>4257</v>
      </c>
      <c r="B250" s="62" t="s">
        <v>4258</v>
      </c>
      <c r="C250" s="93"/>
      <c r="D250" s="93"/>
      <c r="E250" s="93"/>
    </row>
    <row r="251" spans="1:5" ht="14.4" x14ac:dyDescent="0.3">
      <c r="A251" s="61" t="s">
        <v>4259</v>
      </c>
      <c r="B251" s="62" t="s">
        <v>4260</v>
      </c>
      <c r="C251" s="93"/>
      <c r="D251" s="93"/>
      <c r="E251" s="93"/>
    </row>
    <row r="252" spans="1:5" ht="14.4" x14ac:dyDescent="0.3">
      <c r="A252" s="61" t="s">
        <v>4261</v>
      </c>
      <c r="B252" s="62" t="s">
        <v>4262</v>
      </c>
      <c r="C252" s="93"/>
      <c r="D252" s="93"/>
      <c r="E252" s="93"/>
    </row>
    <row r="253" spans="1:5" ht="14.4" x14ac:dyDescent="0.3">
      <c r="A253" s="61" t="s">
        <v>4263</v>
      </c>
      <c r="B253" s="62" t="s">
        <v>4264</v>
      </c>
      <c r="C253" s="93"/>
      <c r="D253" s="93"/>
      <c r="E253" s="93"/>
    </row>
    <row r="254" spans="1:5" ht="14.4" x14ac:dyDescent="0.3">
      <c r="A254" s="61" t="s">
        <v>4265</v>
      </c>
      <c r="B254" s="62" t="s">
        <v>4266</v>
      </c>
      <c r="C254" s="93"/>
      <c r="D254" s="93"/>
      <c r="E254" s="93"/>
    </row>
    <row r="255" spans="1:5" ht="14.4" x14ac:dyDescent="0.3">
      <c r="A255" s="61">
        <v>7000</v>
      </c>
      <c r="B255" s="62" t="s">
        <v>4267</v>
      </c>
      <c r="C255" s="93"/>
      <c r="D255" s="93"/>
      <c r="E255" s="93"/>
    </row>
    <row r="256" spans="1:5" ht="14.4" x14ac:dyDescent="0.3">
      <c r="A256" s="61">
        <v>7001</v>
      </c>
      <c r="B256" s="62" t="s">
        <v>4268</v>
      </c>
      <c r="C256" s="93"/>
      <c r="D256" s="93"/>
      <c r="E256" s="93"/>
    </row>
    <row r="257" spans="1:5" ht="14.4" x14ac:dyDescent="0.3">
      <c r="A257" s="64"/>
      <c r="B257" s="65"/>
      <c r="C257" s="93"/>
      <c r="D257" s="93"/>
      <c r="E257" s="93"/>
    </row>
    <row r="258" spans="1:5" ht="14.4" x14ac:dyDescent="0.3">
      <c r="A258" s="57" t="s">
        <v>3988</v>
      </c>
      <c r="B258" s="66" t="s">
        <v>4118</v>
      </c>
      <c r="C258" s="93"/>
      <c r="D258" s="93"/>
      <c r="E258" s="93"/>
    </row>
    <row r="259" spans="1:5" ht="14.4" x14ac:dyDescent="0.3">
      <c r="A259" s="57" t="s">
        <v>3989</v>
      </c>
      <c r="B259" s="62" t="s">
        <v>4269</v>
      </c>
      <c r="C259" s="93"/>
      <c r="D259" s="93"/>
      <c r="E259" s="93"/>
    </row>
    <row r="260" spans="1:5" ht="14.4" x14ac:dyDescent="0.3">
      <c r="A260" s="59" t="s">
        <v>3991</v>
      </c>
      <c r="B260" s="67" t="s">
        <v>3992</v>
      </c>
      <c r="C260" s="93"/>
      <c r="D260" s="93"/>
      <c r="E260" s="93"/>
    </row>
    <row r="261" spans="1:5" ht="14.4" x14ac:dyDescent="0.3">
      <c r="A261" s="61" t="s">
        <v>776</v>
      </c>
      <c r="B261" s="62" t="s">
        <v>4270</v>
      </c>
      <c r="C261" s="93"/>
      <c r="D261" s="93"/>
      <c r="E261" s="93"/>
    </row>
    <row r="262" spans="1:5" ht="14.4" x14ac:dyDescent="0.3">
      <c r="A262" s="61" t="s">
        <v>780</v>
      </c>
      <c r="B262" s="62" t="s">
        <v>4271</v>
      </c>
      <c r="C262" s="93"/>
      <c r="D262" s="93"/>
      <c r="E262" s="93"/>
    </row>
    <row r="263" spans="1:5" ht="14.4" x14ac:dyDescent="0.3">
      <c r="A263" s="355" t="s">
        <v>784</v>
      </c>
      <c r="B263" s="356" t="s">
        <v>4272</v>
      </c>
      <c r="C263" s="93"/>
      <c r="D263" s="93"/>
      <c r="E263" s="93"/>
    </row>
    <row r="264" spans="1:5" ht="14.4" x14ac:dyDescent="0.3">
      <c r="A264" s="58"/>
      <c r="B264" s="65"/>
      <c r="C264" s="93"/>
      <c r="D264" s="93"/>
      <c r="E264" s="93"/>
    </row>
    <row r="265" spans="1:5" ht="14.4" x14ac:dyDescent="0.3">
      <c r="A265" s="57" t="s">
        <v>3988</v>
      </c>
      <c r="B265" s="66" t="s">
        <v>4273</v>
      </c>
      <c r="C265" s="93"/>
      <c r="D265" s="93"/>
      <c r="E265" s="93"/>
    </row>
    <row r="266" spans="1:5" ht="14.4" x14ac:dyDescent="0.3">
      <c r="A266" s="57" t="s">
        <v>3989</v>
      </c>
      <c r="B266" s="62" t="s">
        <v>4274</v>
      </c>
      <c r="C266" s="93"/>
      <c r="D266" s="93"/>
      <c r="E266" s="93"/>
    </row>
    <row r="267" spans="1:5" ht="14.4" x14ac:dyDescent="0.3">
      <c r="A267" s="59" t="s">
        <v>3991</v>
      </c>
      <c r="B267" s="67" t="s">
        <v>3992</v>
      </c>
      <c r="C267" s="93"/>
      <c r="D267" s="93"/>
      <c r="E267" s="93"/>
    </row>
    <row r="268" spans="1:5" ht="14.4" x14ac:dyDescent="0.3">
      <c r="A268" s="100" t="s">
        <v>776</v>
      </c>
      <c r="B268" s="101" t="s">
        <v>4275</v>
      </c>
      <c r="C268" s="93"/>
      <c r="D268" s="93"/>
      <c r="E268" s="93"/>
    </row>
    <row r="269" spans="1:5" ht="14.4" x14ac:dyDescent="0.3">
      <c r="A269" s="100" t="s">
        <v>780</v>
      </c>
      <c r="B269" s="102" t="s">
        <v>4276</v>
      </c>
      <c r="C269" s="93"/>
      <c r="D269" s="93"/>
      <c r="E269" s="93"/>
    </row>
    <row r="270" spans="1:5" ht="14.4" x14ac:dyDescent="0.3">
      <c r="A270" s="100" t="s">
        <v>784</v>
      </c>
      <c r="B270" s="101" t="s">
        <v>4277</v>
      </c>
      <c r="C270" s="93"/>
      <c r="D270" s="93"/>
      <c r="E270" s="93"/>
    </row>
    <row r="271" spans="1:5" ht="14.4" x14ac:dyDescent="0.3">
      <c r="A271" s="100" t="s">
        <v>789</v>
      </c>
      <c r="B271" s="101" t="s">
        <v>4278</v>
      </c>
      <c r="C271" s="93"/>
      <c r="D271" s="93"/>
      <c r="E271" s="93"/>
    </row>
    <row r="272" spans="1:5" ht="14.4" x14ac:dyDescent="0.3">
      <c r="A272" s="100" t="s">
        <v>795</v>
      </c>
      <c r="B272" s="101" t="s">
        <v>4279</v>
      </c>
      <c r="C272" s="93"/>
      <c r="D272" s="93"/>
      <c r="E272" s="93"/>
    </row>
    <row r="273" spans="1:5" ht="14.4" x14ac:dyDescent="0.3">
      <c r="A273" s="100" t="s">
        <v>799</v>
      </c>
      <c r="B273" s="101" t="s">
        <v>4280</v>
      </c>
      <c r="C273" s="93"/>
      <c r="D273" s="93"/>
      <c r="E273" s="93"/>
    </row>
    <row r="274" spans="1:5" ht="14.4" x14ac:dyDescent="0.3">
      <c r="A274" s="100" t="s">
        <v>800</v>
      </c>
      <c r="B274" s="101" t="s">
        <v>4281</v>
      </c>
      <c r="C274" s="93"/>
      <c r="D274" s="93"/>
      <c r="E274" s="93"/>
    </row>
    <row r="275" spans="1:5" ht="14.4" x14ac:dyDescent="0.3">
      <c r="A275" s="100" t="s">
        <v>816</v>
      </c>
      <c r="B275" s="101" t="s">
        <v>4282</v>
      </c>
      <c r="C275" s="93"/>
      <c r="D275" s="93"/>
      <c r="E275" s="93"/>
    </row>
    <row r="276" spans="1:5" ht="14.4" x14ac:dyDescent="0.3">
      <c r="A276" s="100" t="s">
        <v>4108</v>
      </c>
      <c r="B276" s="101" t="s">
        <v>4283</v>
      </c>
      <c r="C276" s="93"/>
      <c r="D276" s="93"/>
      <c r="E276" s="93"/>
    </row>
    <row r="277" spans="1:5" ht="14.4" x14ac:dyDescent="0.3">
      <c r="A277" s="100" t="s">
        <v>4110</v>
      </c>
      <c r="B277" s="101" t="s">
        <v>4284</v>
      </c>
      <c r="C277" s="93"/>
      <c r="D277" s="93"/>
      <c r="E277" s="93"/>
    </row>
    <row r="278" spans="1:5" ht="14.4" x14ac:dyDescent="0.3">
      <c r="A278" s="100">
        <v>12</v>
      </c>
      <c r="B278" s="102" t="s">
        <v>4285</v>
      </c>
      <c r="C278" s="93"/>
      <c r="D278" s="93"/>
      <c r="E278" s="93"/>
    </row>
    <row r="279" spans="1:5" ht="14.4" x14ac:dyDescent="0.3">
      <c r="A279" s="100">
        <v>13</v>
      </c>
      <c r="B279" s="102" t="s">
        <v>4286</v>
      </c>
      <c r="C279" s="93"/>
      <c r="D279" s="93"/>
      <c r="E279" s="93"/>
    </row>
    <row r="280" spans="1:5" ht="14.4" x14ac:dyDescent="0.3">
      <c r="A280" s="100">
        <v>14</v>
      </c>
      <c r="B280" s="103" t="s">
        <v>4287</v>
      </c>
      <c r="C280" s="93"/>
      <c r="D280" s="93"/>
      <c r="E280" s="93"/>
    </row>
    <row r="281" spans="1:5" ht="14.4" x14ac:dyDescent="0.3">
      <c r="A281" s="100">
        <v>15</v>
      </c>
      <c r="B281" s="103" t="s">
        <v>4288</v>
      </c>
      <c r="C281" s="93"/>
      <c r="D281" s="93"/>
      <c r="E281" s="93"/>
    </row>
    <row r="282" spans="1:5" ht="14.4" x14ac:dyDescent="0.3">
      <c r="A282" s="100">
        <v>16</v>
      </c>
      <c r="B282" s="104" t="s">
        <v>4289</v>
      </c>
      <c r="C282" s="93"/>
      <c r="D282" s="93"/>
      <c r="E282" s="93"/>
    </row>
    <row r="283" spans="1:5" ht="14.4" x14ac:dyDescent="0.3">
      <c r="A283" s="100">
        <v>17</v>
      </c>
      <c r="B283" s="104" t="s">
        <v>4290</v>
      </c>
      <c r="C283" s="93"/>
      <c r="D283" s="93"/>
      <c r="E283" s="93"/>
    </row>
    <row r="284" spans="1:5" ht="14.4" x14ac:dyDescent="0.3">
      <c r="A284" s="100">
        <v>18</v>
      </c>
      <c r="B284" s="104" t="s">
        <v>4291</v>
      </c>
      <c r="C284" s="93"/>
      <c r="D284" s="93"/>
      <c r="E284" s="93"/>
    </row>
    <row r="285" spans="1:5" ht="14.4" x14ac:dyDescent="0.3">
      <c r="A285" s="100">
        <v>19</v>
      </c>
      <c r="B285" s="104" t="s">
        <v>4292</v>
      </c>
      <c r="C285" s="93"/>
      <c r="D285" s="93"/>
      <c r="E285" s="93"/>
    </row>
    <row r="286" spans="1:5" ht="27.6" x14ac:dyDescent="0.3">
      <c r="A286" s="100">
        <v>20</v>
      </c>
      <c r="B286" s="105" t="s">
        <v>4293</v>
      </c>
      <c r="C286" s="93"/>
      <c r="D286" s="93"/>
      <c r="E286" s="93"/>
    </row>
    <row r="287" spans="1:5" ht="14.4" x14ac:dyDescent="0.3">
      <c r="A287" s="100">
        <v>21</v>
      </c>
      <c r="B287" s="104" t="s">
        <v>4294</v>
      </c>
      <c r="C287" s="93"/>
      <c r="D287" s="93"/>
      <c r="E287" s="93"/>
    </row>
    <row r="288" spans="1:5" ht="14.4" x14ac:dyDescent="0.3">
      <c r="A288" s="64"/>
      <c r="B288" s="65"/>
      <c r="C288" s="93"/>
      <c r="D288" s="93"/>
      <c r="E288" s="93"/>
    </row>
    <row r="289" spans="1:5" ht="14.4" x14ac:dyDescent="0.3">
      <c r="A289" s="57" t="s">
        <v>3988</v>
      </c>
      <c r="B289" s="66" t="s">
        <v>4008</v>
      </c>
      <c r="C289" s="93"/>
      <c r="D289" s="93"/>
      <c r="E289" s="93"/>
    </row>
    <row r="290" spans="1:5" ht="14.4" x14ac:dyDescent="0.3">
      <c r="A290" s="57" t="s">
        <v>3989</v>
      </c>
      <c r="B290" s="62" t="s">
        <v>4295</v>
      </c>
      <c r="C290" s="93"/>
      <c r="D290" s="93"/>
      <c r="E290" s="93"/>
    </row>
    <row r="291" spans="1:5" ht="14.4" x14ac:dyDescent="0.3">
      <c r="A291" s="59" t="s">
        <v>3991</v>
      </c>
      <c r="B291" s="67" t="s">
        <v>3992</v>
      </c>
      <c r="C291" s="93"/>
      <c r="D291" s="93"/>
      <c r="E291" s="93"/>
    </row>
    <row r="292" spans="1:5" ht="14.4" x14ac:dyDescent="0.3">
      <c r="A292" s="61" t="s">
        <v>776</v>
      </c>
      <c r="B292" s="62" t="s">
        <v>4296</v>
      </c>
      <c r="C292" s="93"/>
      <c r="D292" s="93"/>
      <c r="E292" s="93"/>
    </row>
    <row r="293" spans="1:5" ht="14.4" x14ac:dyDescent="0.3">
      <c r="A293" s="61" t="s">
        <v>780</v>
      </c>
      <c r="B293" s="62" t="s">
        <v>4297</v>
      </c>
      <c r="C293" s="93"/>
      <c r="D293" s="93"/>
      <c r="E293" s="93"/>
    </row>
    <row r="294" spans="1:5" ht="14.4" x14ac:dyDescent="0.3">
      <c r="A294" s="58"/>
      <c r="B294" s="65"/>
      <c r="C294" s="93"/>
      <c r="D294" s="93"/>
      <c r="E294" s="93"/>
    </row>
    <row r="295" spans="1:5" ht="14.4" x14ac:dyDescent="0.3">
      <c r="A295" s="57" t="s">
        <v>3988</v>
      </c>
      <c r="B295" s="66" t="s">
        <v>4298</v>
      </c>
      <c r="C295" s="93"/>
      <c r="D295" s="93"/>
      <c r="E295" s="93"/>
    </row>
    <row r="296" spans="1:5" ht="14.4" x14ac:dyDescent="0.3">
      <c r="A296" s="57" t="s">
        <v>3989</v>
      </c>
      <c r="B296" s="62" t="s">
        <v>4299</v>
      </c>
      <c r="C296" s="93"/>
      <c r="D296" s="93"/>
      <c r="E296" s="93"/>
    </row>
    <row r="297" spans="1:5" ht="14.4" x14ac:dyDescent="0.3">
      <c r="A297" s="59" t="s">
        <v>3991</v>
      </c>
      <c r="B297" s="67" t="s">
        <v>3992</v>
      </c>
      <c r="C297" s="93"/>
      <c r="D297" s="93"/>
      <c r="E297" s="93"/>
    </row>
    <row r="298" spans="1:5" ht="14.4" x14ac:dyDescent="0.3">
      <c r="A298" s="61" t="s">
        <v>4083</v>
      </c>
      <c r="B298" s="62" t="s">
        <v>4300</v>
      </c>
      <c r="C298" s="93"/>
      <c r="D298" s="93"/>
      <c r="E298" s="93"/>
    </row>
    <row r="299" spans="1:5" ht="14.4" x14ac:dyDescent="0.3">
      <c r="A299" s="61" t="s">
        <v>4301</v>
      </c>
      <c r="B299" s="62" t="s">
        <v>4302</v>
      </c>
      <c r="C299" s="93"/>
      <c r="D299" s="93"/>
      <c r="E299" s="93"/>
    </row>
    <row r="300" spans="1:5" ht="14.4" x14ac:dyDescent="0.3">
      <c r="A300" s="61">
        <v>3</v>
      </c>
      <c r="B300" s="62" t="s">
        <v>4303</v>
      </c>
      <c r="C300" s="93"/>
      <c r="D300" s="93"/>
      <c r="E300" s="93"/>
    </row>
    <row r="301" spans="1:5" ht="14.4" x14ac:dyDescent="0.3">
      <c r="A301" s="58"/>
      <c r="B301" s="65"/>
      <c r="C301" s="93"/>
      <c r="D301" s="93"/>
      <c r="E301" s="93"/>
    </row>
    <row r="302" spans="1:5" ht="14.4" x14ac:dyDescent="0.3">
      <c r="A302" s="57" t="s">
        <v>3988</v>
      </c>
      <c r="B302" s="66" t="s">
        <v>4011</v>
      </c>
      <c r="C302" s="93"/>
      <c r="D302" s="93"/>
      <c r="E302" s="93"/>
    </row>
    <row r="303" spans="1:5" ht="14.4" x14ac:dyDescent="0.3">
      <c r="A303" s="57" t="s">
        <v>3989</v>
      </c>
      <c r="B303" s="62" t="s">
        <v>4304</v>
      </c>
      <c r="C303" s="93"/>
      <c r="D303" s="93"/>
      <c r="E303" s="93"/>
    </row>
    <row r="304" spans="1:5" ht="14.4" x14ac:dyDescent="0.3">
      <c r="A304" s="59" t="s">
        <v>3991</v>
      </c>
      <c r="B304" s="67" t="s">
        <v>3992</v>
      </c>
      <c r="C304" s="93"/>
      <c r="D304" s="93"/>
      <c r="E304" s="93"/>
    </row>
    <row r="305" spans="1:5" ht="14.4" x14ac:dyDescent="0.3">
      <c r="A305" s="61" t="s">
        <v>776</v>
      </c>
      <c r="B305" s="106" t="s">
        <v>4305</v>
      </c>
      <c r="C305" s="93"/>
      <c r="D305" s="93"/>
      <c r="E305" s="93"/>
    </row>
    <row r="306" spans="1:5" ht="14.4" x14ac:dyDescent="0.3">
      <c r="A306" s="61" t="s">
        <v>780</v>
      </c>
      <c r="B306" s="106" t="s">
        <v>4306</v>
      </c>
      <c r="C306" s="93"/>
      <c r="D306" s="93"/>
      <c r="E306" s="93"/>
    </row>
    <row r="307" spans="1:5" ht="14.4" x14ac:dyDescent="0.3">
      <c r="A307" s="61" t="s">
        <v>784</v>
      </c>
      <c r="B307" s="106" t="s">
        <v>4307</v>
      </c>
      <c r="C307" s="93"/>
      <c r="D307" s="93"/>
      <c r="E307" s="93"/>
    </row>
    <row r="308" spans="1:5" ht="14.4" x14ac:dyDescent="0.3">
      <c r="A308" s="61" t="s">
        <v>789</v>
      </c>
      <c r="B308" s="106" t="s">
        <v>4308</v>
      </c>
      <c r="C308" s="93"/>
      <c r="D308" s="93"/>
      <c r="E308" s="93"/>
    </row>
    <row r="309" spans="1:5" ht="14.4" x14ac:dyDescent="0.3">
      <c r="A309" s="61" t="s">
        <v>795</v>
      </c>
      <c r="B309" s="106" t="s">
        <v>4309</v>
      </c>
      <c r="C309" s="93"/>
      <c r="D309" s="93"/>
      <c r="E309" s="93"/>
    </row>
    <row r="310" spans="1:5" ht="14.4" x14ac:dyDescent="0.3">
      <c r="A310" s="61" t="s">
        <v>799</v>
      </c>
      <c r="B310" s="106" t="s">
        <v>4310</v>
      </c>
      <c r="C310" s="93"/>
      <c r="D310" s="93"/>
      <c r="E310" s="93"/>
    </row>
    <row r="311" spans="1:5" ht="14.4" x14ac:dyDescent="0.3">
      <c r="A311" s="61" t="s">
        <v>800</v>
      </c>
      <c r="B311" s="106" t="s">
        <v>4311</v>
      </c>
      <c r="C311" s="93"/>
      <c r="D311" s="93"/>
      <c r="E311" s="93"/>
    </row>
    <row r="312" spans="1:5" ht="14.4" x14ac:dyDescent="0.3">
      <c r="A312" s="61" t="s">
        <v>816</v>
      </c>
      <c r="B312" s="106" t="s">
        <v>4312</v>
      </c>
      <c r="C312" s="93"/>
      <c r="D312" s="93"/>
      <c r="E312" s="93"/>
    </row>
    <row r="313" spans="1:5" ht="14.4" x14ac:dyDescent="0.3">
      <c r="A313" s="61" t="s">
        <v>822</v>
      </c>
      <c r="B313" s="106" t="s">
        <v>4069</v>
      </c>
      <c r="C313" s="93"/>
      <c r="D313" s="93"/>
      <c r="E313" s="93"/>
    </row>
    <row r="314" spans="1:5" ht="14.4" x14ac:dyDescent="0.3">
      <c r="A314" s="61" t="s">
        <v>4003</v>
      </c>
      <c r="B314" s="106" t="s">
        <v>4174</v>
      </c>
      <c r="C314" s="93"/>
      <c r="D314" s="93"/>
      <c r="E314" s="93"/>
    </row>
    <row r="315" spans="1:5" ht="14.4" x14ac:dyDescent="0.3">
      <c r="A315" s="61" t="s">
        <v>4114</v>
      </c>
      <c r="B315" s="106" t="s">
        <v>4313</v>
      </c>
      <c r="C315" s="93"/>
      <c r="D315" s="93"/>
      <c r="E315" s="93"/>
    </row>
    <row r="316" spans="1:5" ht="14.4" x14ac:dyDescent="0.3">
      <c r="A316" s="61">
        <v>17</v>
      </c>
      <c r="B316" s="106" t="s">
        <v>4314</v>
      </c>
      <c r="C316" s="93"/>
      <c r="D316" s="93"/>
      <c r="E316" s="93"/>
    </row>
    <row r="317" spans="1:5" ht="14.4" x14ac:dyDescent="0.3">
      <c r="A317" s="61" t="s">
        <v>4008</v>
      </c>
      <c r="B317" s="106" t="s">
        <v>4315</v>
      </c>
      <c r="C317" s="93"/>
      <c r="D317" s="93"/>
      <c r="E317" s="93"/>
    </row>
    <row r="318" spans="1:5" ht="14.4" x14ac:dyDescent="0.3">
      <c r="A318" s="58"/>
      <c r="B318" s="65"/>
      <c r="C318" s="93"/>
      <c r="D318" s="93"/>
      <c r="E318" s="93"/>
    </row>
    <row r="319" spans="1:5" ht="14.4" x14ac:dyDescent="0.3">
      <c r="A319" s="57" t="s">
        <v>3988</v>
      </c>
      <c r="B319" s="66" t="s">
        <v>4316</v>
      </c>
      <c r="C319" s="93"/>
      <c r="D319" s="93"/>
      <c r="E319" s="93"/>
    </row>
    <row r="320" spans="1:5" ht="14.4" x14ac:dyDescent="0.3">
      <c r="A320" s="57" t="s">
        <v>3989</v>
      </c>
      <c r="B320" s="62" t="s">
        <v>4317</v>
      </c>
      <c r="C320" s="93"/>
      <c r="D320" s="93"/>
      <c r="E320" s="93"/>
    </row>
    <row r="321" spans="1:5" ht="14.4" x14ac:dyDescent="0.3">
      <c r="A321" s="59" t="s">
        <v>3991</v>
      </c>
      <c r="B321" s="67" t="s">
        <v>3992</v>
      </c>
      <c r="C321" s="93"/>
      <c r="D321" s="93"/>
      <c r="E321" s="93"/>
    </row>
    <row r="322" spans="1:5" ht="14.4" x14ac:dyDescent="0.3">
      <c r="A322" s="61" t="s">
        <v>776</v>
      </c>
      <c r="B322" s="62" t="s">
        <v>4318</v>
      </c>
      <c r="C322" s="93"/>
      <c r="D322" s="93"/>
      <c r="E322" s="93"/>
    </row>
    <row r="323" spans="1:5" ht="14.4" x14ac:dyDescent="0.3">
      <c r="A323" s="61" t="s">
        <v>780</v>
      </c>
      <c r="B323" s="62" t="s">
        <v>4319</v>
      </c>
      <c r="C323" s="93"/>
      <c r="D323" s="93"/>
      <c r="E323" s="93"/>
    </row>
    <row r="324" spans="1:5" ht="14.4" x14ac:dyDescent="0.3">
      <c r="A324" s="61" t="s">
        <v>784</v>
      </c>
      <c r="B324" s="62" t="s">
        <v>4320</v>
      </c>
      <c r="C324" s="93"/>
      <c r="D324" s="93"/>
      <c r="E324" s="93"/>
    </row>
    <row r="325" spans="1:5" ht="14.4" x14ac:dyDescent="0.3">
      <c r="A325" s="61" t="s">
        <v>789</v>
      </c>
      <c r="B325" s="62" t="s">
        <v>4321</v>
      </c>
      <c r="C325" s="93"/>
      <c r="D325" s="93"/>
      <c r="E325" s="93"/>
    </row>
    <row r="326" spans="1:5" ht="14.4" x14ac:dyDescent="0.3">
      <c r="A326" s="61" t="s">
        <v>795</v>
      </c>
      <c r="B326" s="62" t="s">
        <v>4322</v>
      </c>
      <c r="C326" s="93"/>
      <c r="D326" s="93"/>
      <c r="E326" s="93"/>
    </row>
    <row r="327" spans="1:5" ht="14.4" x14ac:dyDescent="0.3">
      <c r="A327" s="61" t="s">
        <v>799</v>
      </c>
      <c r="B327" s="62" t="s">
        <v>4174</v>
      </c>
      <c r="C327" s="93"/>
      <c r="D327" s="93"/>
      <c r="E327" s="93"/>
    </row>
    <row r="328" spans="1:5" ht="14.4" x14ac:dyDescent="0.3">
      <c r="A328" s="58"/>
      <c r="B328" s="65"/>
      <c r="C328" s="93"/>
      <c r="D328" s="93"/>
      <c r="E328" s="93"/>
    </row>
    <row r="329" spans="1:5" ht="14.4" x14ac:dyDescent="0.3">
      <c r="A329" s="57" t="s">
        <v>3988</v>
      </c>
      <c r="B329" s="1299" t="s">
        <v>4323</v>
      </c>
      <c r="C329" s="1299"/>
      <c r="D329" s="93"/>
      <c r="E329" s="93"/>
    </row>
    <row r="330" spans="1:5" ht="14.4" x14ac:dyDescent="0.3">
      <c r="A330" s="57" t="s">
        <v>3989</v>
      </c>
      <c r="B330" s="1301" t="s">
        <v>4324</v>
      </c>
      <c r="C330" s="1301"/>
      <c r="D330" s="93"/>
      <c r="E330" s="93"/>
    </row>
    <row r="331" spans="1:5" ht="14.4" x14ac:dyDescent="0.3">
      <c r="A331" s="59" t="s">
        <v>3991</v>
      </c>
      <c r="B331" s="67" t="s">
        <v>3992</v>
      </c>
      <c r="C331" s="59" t="s">
        <v>4325</v>
      </c>
      <c r="D331" s="93"/>
      <c r="E331" s="93"/>
    </row>
    <row r="332" spans="1:5" ht="14.4" x14ac:dyDescent="0.3">
      <c r="A332" s="61" t="s">
        <v>776</v>
      </c>
      <c r="B332" s="62" t="s">
        <v>4326</v>
      </c>
      <c r="C332" s="107">
        <v>2</v>
      </c>
      <c r="D332" s="93"/>
      <c r="E332" s="93"/>
    </row>
    <row r="333" spans="1:5" ht="14.4" x14ac:dyDescent="0.3">
      <c r="A333" s="61" t="s">
        <v>780</v>
      </c>
      <c r="B333" s="62" t="s">
        <v>4327</v>
      </c>
      <c r="C333" s="107">
        <v>1</v>
      </c>
      <c r="D333" s="93"/>
      <c r="E333" s="93"/>
    </row>
    <row r="334" spans="1:5" ht="14.4" x14ac:dyDescent="0.3">
      <c r="A334" s="61" t="s">
        <v>784</v>
      </c>
      <c r="B334" s="62" t="s">
        <v>4328</v>
      </c>
      <c r="C334" s="107">
        <v>0.5</v>
      </c>
      <c r="D334" s="93"/>
      <c r="E334" s="93"/>
    </row>
    <row r="335" spans="1:5" ht="14.4" x14ac:dyDescent="0.3">
      <c r="A335" s="64"/>
      <c r="B335" s="65"/>
      <c r="C335" s="370"/>
      <c r="D335" s="93"/>
      <c r="E335" s="93"/>
    </row>
    <row r="336" spans="1:5" ht="14.4" x14ac:dyDescent="0.3">
      <c r="A336" s="58"/>
      <c r="B336" s="68"/>
      <c r="C336" s="93"/>
      <c r="D336" s="93"/>
      <c r="E336" s="93"/>
    </row>
    <row r="337" spans="1:5" ht="14.4" x14ac:dyDescent="0.3">
      <c r="A337" s="57" t="s">
        <v>3988</v>
      </c>
      <c r="B337" s="66" t="s">
        <v>4329</v>
      </c>
      <c r="C337" s="93"/>
      <c r="D337" s="93"/>
      <c r="E337" s="93"/>
    </row>
    <row r="338" spans="1:5" ht="14.4" x14ac:dyDescent="0.3">
      <c r="A338" s="57" t="s">
        <v>3989</v>
      </c>
      <c r="B338" s="62" t="s">
        <v>4330</v>
      </c>
      <c r="C338" s="93"/>
      <c r="D338" s="93"/>
      <c r="E338" s="93"/>
    </row>
    <row r="339" spans="1:5" ht="14.4" x14ac:dyDescent="0.3">
      <c r="A339" s="59" t="s">
        <v>3991</v>
      </c>
      <c r="B339" s="67" t="s">
        <v>3992</v>
      </c>
      <c r="C339" s="93"/>
      <c r="D339" s="93"/>
      <c r="E339" s="93"/>
    </row>
    <row r="340" spans="1:5" ht="14.4" x14ac:dyDescent="0.3">
      <c r="A340" s="61" t="s">
        <v>776</v>
      </c>
      <c r="B340" s="66" t="s">
        <v>4331</v>
      </c>
      <c r="C340" s="93"/>
      <c r="D340" s="93"/>
      <c r="E340" s="93"/>
    </row>
    <row r="341" spans="1:5" ht="14.4" x14ac:dyDescent="0.3">
      <c r="A341" s="61" t="s">
        <v>780</v>
      </c>
      <c r="B341" s="66" t="s">
        <v>4332</v>
      </c>
      <c r="C341" s="93"/>
      <c r="D341" s="93"/>
      <c r="E341" s="93"/>
    </row>
    <row r="342" spans="1:5" ht="14.4" x14ac:dyDescent="0.3">
      <c r="A342" s="61"/>
      <c r="B342" s="66"/>
      <c r="C342" s="93"/>
      <c r="D342" s="93"/>
      <c r="E342" s="93"/>
    </row>
    <row r="343" spans="1:5" ht="14.4" x14ac:dyDescent="0.3">
      <c r="A343" s="256"/>
      <c r="B343" s="257"/>
      <c r="C343" s="93"/>
      <c r="D343" s="93"/>
      <c r="E343" s="93"/>
    </row>
    <row r="344" spans="1:5" ht="14.4" x14ac:dyDescent="0.3">
      <c r="A344" s="360" t="s">
        <v>3988</v>
      </c>
      <c r="B344" s="361" t="s">
        <v>4333</v>
      </c>
      <c r="C344" s="362"/>
      <c r="D344" s="93"/>
      <c r="E344" s="93"/>
    </row>
    <row r="345" spans="1:5" ht="14.4" x14ac:dyDescent="0.3">
      <c r="A345" s="360" t="s">
        <v>3989</v>
      </c>
      <c r="B345" s="363" t="s">
        <v>4334</v>
      </c>
      <c r="C345" s="362"/>
      <c r="D345" s="93"/>
      <c r="E345" s="93"/>
    </row>
    <row r="346" spans="1:5" ht="14.4" x14ac:dyDescent="0.3">
      <c r="A346" s="364" t="s">
        <v>4335</v>
      </c>
      <c r="B346" s="365" t="s">
        <v>3991</v>
      </c>
      <c r="C346" s="365" t="s">
        <v>4336</v>
      </c>
      <c r="D346" s="93"/>
      <c r="E346" s="93"/>
    </row>
    <row r="347" spans="1:5" ht="14.4" x14ac:dyDescent="0.3">
      <c r="A347" s="366" t="s">
        <v>4337</v>
      </c>
      <c r="B347" s="363" t="s">
        <v>4338</v>
      </c>
      <c r="C347" s="367" t="s">
        <v>4339</v>
      </c>
      <c r="D347" s="93"/>
      <c r="E347" s="93"/>
    </row>
    <row r="348" spans="1:5" ht="14.4" x14ac:dyDescent="0.3">
      <c r="A348" s="366" t="s">
        <v>4340</v>
      </c>
      <c r="B348" s="363" t="s">
        <v>4341</v>
      </c>
      <c r="C348" s="367" t="s">
        <v>4339</v>
      </c>
      <c r="D348" s="93"/>
      <c r="E348" s="93"/>
    </row>
    <row r="349" spans="1:5" ht="14.4" x14ac:dyDescent="0.3">
      <c r="A349" s="366" t="s">
        <v>4342</v>
      </c>
      <c r="B349" s="363" t="s">
        <v>4343</v>
      </c>
      <c r="C349" s="367" t="s">
        <v>4339</v>
      </c>
      <c r="D349" s="93"/>
      <c r="E349" s="93"/>
    </row>
    <row r="350" spans="1:5" ht="14.4" x14ac:dyDescent="0.3">
      <c r="A350" s="366" t="s">
        <v>4344</v>
      </c>
      <c r="B350" s="363" t="s">
        <v>4345</v>
      </c>
      <c r="C350" s="367" t="s">
        <v>4339</v>
      </c>
      <c r="D350" s="93"/>
      <c r="E350" s="93"/>
    </row>
    <row r="351" spans="1:5" ht="14.4" x14ac:dyDescent="0.3">
      <c r="A351" s="366" t="s">
        <v>4346</v>
      </c>
      <c r="B351" s="363" t="s">
        <v>4347</v>
      </c>
      <c r="C351" s="367" t="s">
        <v>4339</v>
      </c>
      <c r="D351" s="93"/>
      <c r="E351" s="93"/>
    </row>
    <row r="352" spans="1:5" ht="14.4" x14ac:dyDescent="0.3">
      <c r="A352" s="366" t="s">
        <v>4348</v>
      </c>
      <c r="B352" s="363" t="s">
        <v>4349</v>
      </c>
      <c r="C352" s="367" t="s">
        <v>4339</v>
      </c>
      <c r="D352" s="93"/>
      <c r="E352" s="93"/>
    </row>
    <row r="353" spans="1:5" ht="14.4" x14ac:dyDescent="0.3">
      <c r="A353" s="366" t="s">
        <v>4350</v>
      </c>
      <c r="B353" s="363" t="s">
        <v>4351</v>
      </c>
      <c r="C353" s="367" t="s">
        <v>4339</v>
      </c>
      <c r="D353" s="93"/>
      <c r="E353" s="93"/>
    </row>
    <row r="354" spans="1:5" ht="14.4" x14ac:dyDescent="0.3">
      <c r="A354" s="366" t="s">
        <v>4352</v>
      </c>
      <c r="B354" s="363" t="s">
        <v>4353</v>
      </c>
      <c r="C354" s="367" t="s">
        <v>4339</v>
      </c>
      <c r="D354" s="93"/>
      <c r="E354" s="93"/>
    </row>
    <row r="355" spans="1:5" ht="14.4" x14ac:dyDescent="0.3">
      <c r="A355" s="366" t="s">
        <v>4354</v>
      </c>
      <c r="B355" s="363" t="s">
        <v>4355</v>
      </c>
      <c r="C355" s="367" t="s">
        <v>4339</v>
      </c>
      <c r="D355" s="93"/>
      <c r="E355" s="93"/>
    </row>
    <row r="356" spans="1:5" ht="14.4" x14ac:dyDescent="0.3">
      <c r="A356" s="366" t="s">
        <v>4356</v>
      </c>
      <c r="B356" s="363" t="s">
        <v>4357</v>
      </c>
      <c r="C356" s="367" t="s">
        <v>4339</v>
      </c>
      <c r="D356" s="93"/>
      <c r="E356" s="93"/>
    </row>
    <row r="357" spans="1:5" ht="14.4" x14ac:dyDescent="0.3">
      <c r="A357" s="366" t="s">
        <v>4358</v>
      </c>
      <c r="B357" s="363" t="s">
        <v>4359</v>
      </c>
      <c r="C357" s="368" t="s">
        <v>4339</v>
      </c>
      <c r="D357" s="93"/>
      <c r="E357" s="93"/>
    </row>
    <row r="358" spans="1:5" ht="14.4" x14ac:dyDescent="0.3">
      <c r="A358" s="366" t="s">
        <v>4360</v>
      </c>
      <c r="B358" s="363" t="s">
        <v>4361</v>
      </c>
      <c r="C358" s="368" t="s">
        <v>4339</v>
      </c>
      <c r="D358" s="93"/>
      <c r="E358" s="93"/>
    </row>
    <row r="359" spans="1:5" ht="14.4" x14ac:dyDescent="0.3">
      <c r="A359" s="366" t="s">
        <v>4362</v>
      </c>
      <c r="B359" s="363" t="s">
        <v>4363</v>
      </c>
      <c r="C359" s="368" t="s">
        <v>4339</v>
      </c>
      <c r="D359" s="93"/>
      <c r="E359" s="93"/>
    </row>
    <row r="360" spans="1:5" ht="14.4" x14ac:dyDescent="0.3">
      <c r="A360" s="366" t="s">
        <v>4364</v>
      </c>
      <c r="B360" s="363" t="s">
        <v>4365</v>
      </c>
      <c r="C360" s="368" t="s">
        <v>4339</v>
      </c>
      <c r="D360" s="93"/>
      <c r="E360" s="93"/>
    </row>
    <row r="361" spans="1:5" ht="14.4" x14ac:dyDescent="0.3">
      <c r="A361" s="366" t="s">
        <v>4366</v>
      </c>
      <c r="B361" s="363" t="s">
        <v>4367</v>
      </c>
      <c r="C361" s="368" t="s">
        <v>4339</v>
      </c>
      <c r="D361" s="93"/>
      <c r="E361" s="93"/>
    </row>
    <row r="362" spans="1:5" ht="14.4" x14ac:dyDescent="0.3">
      <c r="A362" s="366" t="s">
        <v>4368</v>
      </c>
      <c r="B362" s="363" t="s">
        <v>4369</v>
      </c>
      <c r="C362" s="368" t="s">
        <v>4339</v>
      </c>
      <c r="D362" s="93"/>
      <c r="E362" s="93"/>
    </row>
    <row r="363" spans="1:5" ht="14.4" x14ac:dyDescent="0.3">
      <c r="A363" s="366" t="s">
        <v>4370</v>
      </c>
      <c r="B363" s="363" t="s">
        <v>4371</v>
      </c>
      <c r="C363" s="368" t="s">
        <v>4339</v>
      </c>
      <c r="D363" s="93"/>
      <c r="E363" s="93"/>
    </row>
    <row r="364" spans="1:5" ht="14.4" x14ac:dyDescent="0.3">
      <c r="A364" s="366" t="s">
        <v>4372</v>
      </c>
      <c r="B364" s="363" t="s">
        <v>4373</v>
      </c>
      <c r="C364" s="368" t="s">
        <v>4339</v>
      </c>
      <c r="D364" s="93"/>
      <c r="E364" s="93"/>
    </row>
    <row r="365" spans="1:5" ht="14.4" x14ac:dyDescent="0.3">
      <c r="A365" s="366" t="s">
        <v>4374</v>
      </c>
      <c r="B365" s="363" t="s">
        <v>4375</v>
      </c>
      <c r="C365" s="368" t="s">
        <v>4339</v>
      </c>
      <c r="D365" s="93"/>
      <c r="E365" s="93"/>
    </row>
    <row r="366" spans="1:5" ht="14.4" x14ac:dyDescent="0.3">
      <c r="A366" s="366" t="s">
        <v>4376</v>
      </c>
      <c r="B366" s="363" t="s">
        <v>4377</v>
      </c>
      <c r="C366" s="368" t="s">
        <v>4339</v>
      </c>
      <c r="D366" s="93"/>
      <c r="E366" s="93"/>
    </row>
    <row r="367" spans="1:5" ht="14.4" x14ac:dyDescent="0.3">
      <c r="A367" s="366" t="s">
        <v>4378</v>
      </c>
      <c r="B367" s="363" t="s">
        <v>4379</v>
      </c>
      <c r="C367" s="368" t="s">
        <v>4339</v>
      </c>
      <c r="D367" s="93"/>
      <c r="E367" s="93"/>
    </row>
    <row r="368" spans="1:5" ht="14.4" x14ac:dyDescent="0.3">
      <c r="A368" s="366" t="s">
        <v>4380</v>
      </c>
      <c r="B368" s="363" t="s">
        <v>4381</v>
      </c>
      <c r="C368" s="368" t="s">
        <v>4382</v>
      </c>
      <c r="D368" s="93"/>
      <c r="E368" s="93"/>
    </row>
    <row r="369" spans="1:5" ht="14.4" x14ac:dyDescent="0.3">
      <c r="A369" s="366" t="s">
        <v>4383</v>
      </c>
      <c r="B369" s="363" t="s">
        <v>4384</v>
      </c>
      <c r="C369" s="368" t="s">
        <v>4382</v>
      </c>
      <c r="D369" s="93"/>
      <c r="E369" s="93"/>
    </row>
    <row r="370" spans="1:5" ht="14.4" x14ac:dyDescent="0.3">
      <c r="A370" s="366" t="s">
        <v>4385</v>
      </c>
      <c r="B370" s="363" t="s">
        <v>4386</v>
      </c>
      <c r="C370" s="368" t="s">
        <v>4382</v>
      </c>
      <c r="D370" s="93"/>
      <c r="E370" s="93"/>
    </row>
    <row r="371" spans="1:5" ht="14.4" x14ac:dyDescent="0.3">
      <c r="A371" s="366" t="s">
        <v>4387</v>
      </c>
      <c r="B371" s="363" t="s">
        <v>4388</v>
      </c>
      <c r="C371" s="368" t="s">
        <v>4382</v>
      </c>
      <c r="D371" s="93"/>
      <c r="E371" s="93"/>
    </row>
    <row r="372" spans="1:5" ht="14.4" x14ac:dyDescent="0.3">
      <c r="A372" s="366" t="s">
        <v>4389</v>
      </c>
      <c r="B372" s="363" t="s">
        <v>4390</v>
      </c>
      <c r="C372" s="368" t="s">
        <v>4382</v>
      </c>
      <c r="D372" s="93"/>
      <c r="E372" s="93"/>
    </row>
    <row r="373" spans="1:5" ht="14.4" x14ac:dyDescent="0.3">
      <c r="A373" s="366" t="s">
        <v>4391</v>
      </c>
      <c r="B373" s="363" t="s">
        <v>4392</v>
      </c>
      <c r="C373" s="368" t="s">
        <v>4382</v>
      </c>
      <c r="D373" s="93"/>
      <c r="E373" s="93"/>
    </row>
    <row r="374" spans="1:5" ht="14.4" x14ac:dyDescent="0.3">
      <c r="A374" s="366" t="s">
        <v>4393</v>
      </c>
      <c r="B374" s="363" t="s">
        <v>4394</v>
      </c>
      <c r="C374" s="368" t="s">
        <v>4382</v>
      </c>
      <c r="D374" s="93"/>
      <c r="E374" s="93"/>
    </row>
    <row r="375" spans="1:5" ht="14.4" x14ac:dyDescent="0.3">
      <c r="A375" s="366" t="s">
        <v>4395</v>
      </c>
      <c r="B375" s="369" t="s">
        <v>4396</v>
      </c>
      <c r="C375" s="366" t="s">
        <v>4397</v>
      </c>
      <c r="D375" s="93"/>
      <c r="E375" s="93"/>
    </row>
    <row r="376" spans="1:5" ht="14.4" x14ac:dyDescent="0.3">
      <c r="A376" s="366" t="s">
        <v>4398</v>
      </c>
      <c r="B376" s="369" t="s">
        <v>4399</v>
      </c>
      <c r="C376" s="366" t="s">
        <v>4397</v>
      </c>
      <c r="D376" s="93"/>
      <c r="E376" s="93"/>
    </row>
    <row r="377" spans="1:5" ht="14.4" x14ac:dyDescent="0.3">
      <c r="A377" s="366" t="s">
        <v>4400</v>
      </c>
      <c r="B377" s="369" t="s">
        <v>4401</v>
      </c>
      <c r="C377" s="366" t="s">
        <v>4397</v>
      </c>
      <c r="D377" s="93"/>
      <c r="E377" s="93"/>
    </row>
    <row r="378" spans="1:5" ht="14.4" x14ac:dyDescent="0.3">
      <c r="A378" s="366" t="s">
        <v>4402</v>
      </c>
      <c r="B378" s="369" t="s">
        <v>4403</v>
      </c>
      <c r="C378" s="366" t="s">
        <v>4397</v>
      </c>
      <c r="D378" s="93"/>
      <c r="E378" s="93"/>
    </row>
    <row r="379" spans="1:5" ht="14.4" x14ac:dyDescent="0.3">
      <c r="A379" s="366" t="s">
        <v>4404</v>
      </c>
      <c r="B379" s="369" t="s">
        <v>4405</v>
      </c>
      <c r="C379" s="366" t="s">
        <v>4397</v>
      </c>
      <c r="D379" s="93"/>
      <c r="E379" s="93"/>
    </row>
    <row r="380" spans="1:5" ht="14.4" x14ac:dyDescent="0.3">
      <c r="A380" s="366" t="s">
        <v>4406</v>
      </c>
      <c r="B380" s="369" t="s">
        <v>4407</v>
      </c>
      <c r="C380" s="366" t="s">
        <v>4397</v>
      </c>
      <c r="D380" s="93"/>
      <c r="E380" s="93"/>
    </row>
    <row r="381" spans="1:5" ht="14.4" x14ac:dyDescent="0.3">
      <c r="A381" s="366" t="s">
        <v>4408</v>
      </c>
      <c r="B381" s="363" t="s">
        <v>4409</v>
      </c>
      <c r="C381" s="366" t="s">
        <v>4397</v>
      </c>
      <c r="D381" s="93"/>
      <c r="E381" s="93"/>
    </row>
    <row r="382" spans="1:5" ht="14.4" x14ac:dyDescent="0.3">
      <c r="A382" s="366" t="s">
        <v>4410</v>
      </c>
      <c r="B382" s="363" t="s">
        <v>4411</v>
      </c>
      <c r="C382" s="366" t="s">
        <v>4397</v>
      </c>
      <c r="D382" s="93"/>
      <c r="E382" s="93"/>
    </row>
    <row r="383" spans="1:5" ht="14.4" x14ac:dyDescent="0.3">
      <c r="A383" s="366" t="s">
        <v>4412</v>
      </c>
      <c r="B383" s="363" t="s">
        <v>4413</v>
      </c>
      <c r="C383" s="366" t="s">
        <v>4397</v>
      </c>
      <c r="D383" s="93"/>
      <c r="E383" s="93"/>
    </row>
    <row r="384" spans="1:5" ht="14.4" x14ac:dyDescent="0.3">
      <c r="A384" s="366" t="s">
        <v>4414</v>
      </c>
      <c r="B384" s="363" t="s">
        <v>4415</v>
      </c>
      <c r="C384" s="366" t="s">
        <v>4397</v>
      </c>
      <c r="D384" s="93"/>
      <c r="E384" s="93"/>
    </row>
    <row r="385" spans="1:5" ht="14.4" x14ac:dyDescent="0.3">
      <c r="A385" s="366" t="s">
        <v>4416</v>
      </c>
      <c r="B385" s="363" t="s">
        <v>4417</v>
      </c>
      <c r="C385" s="366" t="s">
        <v>4397</v>
      </c>
      <c r="D385" s="93"/>
      <c r="E385" s="93"/>
    </row>
    <row r="386" spans="1:5" ht="14.4" x14ac:dyDescent="0.3">
      <c r="A386" s="366" t="s">
        <v>4418</v>
      </c>
      <c r="B386" s="363" t="s">
        <v>4419</v>
      </c>
      <c r="C386" s="366" t="s">
        <v>4397</v>
      </c>
      <c r="D386" s="93"/>
      <c r="E386" s="93"/>
    </row>
    <row r="387" spans="1:5" ht="14.4" x14ac:dyDescent="0.3">
      <c r="A387" s="366" t="s">
        <v>4420</v>
      </c>
      <c r="B387" s="363" t="s">
        <v>4421</v>
      </c>
      <c r="C387" s="366" t="s">
        <v>4397</v>
      </c>
      <c r="D387" s="93"/>
      <c r="E387" s="93"/>
    </row>
    <row r="388" spans="1:5" ht="14.4" x14ac:dyDescent="0.3">
      <c r="A388" s="366" t="s">
        <v>4422</v>
      </c>
      <c r="B388" s="363" t="s">
        <v>4423</v>
      </c>
      <c r="C388" s="366" t="s">
        <v>4397</v>
      </c>
      <c r="D388" s="93"/>
      <c r="E388" s="93"/>
    </row>
    <row r="389" spans="1:5" ht="14.4" x14ac:dyDescent="0.3">
      <c r="A389" s="366" t="s">
        <v>4424</v>
      </c>
      <c r="B389" s="363" t="s">
        <v>4425</v>
      </c>
      <c r="C389" s="366" t="s">
        <v>4397</v>
      </c>
      <c r="D389" s="93"/>
      <c r="E389" s="93"/>
    </row>
    <row r="390" spans="1:5" ht="14.4" x14ac:dyDescent="0.3">
      <c r="A390" s="366" t="s">
        <v>4426</v>
      </c>
      <c r="B390" s="363" t="s">
        <v>4427</v>
      </c>
      <c r="C390" s="366" t="s">
        <v>4397</v>
      </c>
      <c r="D390" s="93"/>
      <c r="E390" s="93"/>
    </row>
    <row r="391" spans="1:5" ht="14.4" x14ac:dyDescent="0.3">
      <c r="A391" s="366" t="s">
        <v>4428</v>
      </c>
      <c r="B391" s="363" t="s">
        <v>4429</v>
      </c>
      <c r="C391" s="366" t="s">
        <v>4397</v>
      </c>
      <c r="D391" s="93"/>
      <c r="E391" s="93"/>
    </row>
    <row r="392" spans="1:5" ht="14.4" x14ac:dyDescent="0.3">
      <c r="A392" s="366" t="s">
        <v>4430</v>
      </c>
      <c r="B392" s="363" t="s">
        <v>4431</v>
      </c>
      <c r="C392" s="366" t="s">
        <v>4397</v>
      </c>
      <c r="D392" s="93"/>
      <c r="E392" s="93"/>
    </row>
    <row r="393" spans="1:5" ht="14.4" x14ac:dyDescent="0.3">
      <c r="A393" s="366" t="s">
        <v>4432</v>
      </c>
      <c r="B393" s="363" t="s">
        <v>4433</v>
      </c>
      <c r="C393" s="366" t="s">
        <v>4397</v>
      </c>
      <c r="D393" s="93"/>
      <c r="E393" s="93"/>
    </row>
    <row r="394" spans="1:5" ht="14.4" x14ac:dyDescent="0.3">
      <c r="A394" s="366" t="s">
        <v>4434</v>
      </c>
      <c r="B394" s="363" t="s">
        <v>4435</v>
      </c>
      <c r="C394" s="366" t="s">
        <v>4397</v>
      </c>
      <c r="D394" s="93"/>
      <c r="E394" s="93"/>
    </row>
    <row r="395" spans="1:5" ht="14.4" x14ac:dyDescent="0.3">
      <c r="A395" s="366" t="s">
        <v>4436</v>
      </c>
      <c r="B395" s="363" t="s">
        <v>4437</v>
      </c>
      <c r="C395" s="366" t="s">
        <v>4397</v>
      </c>
      <c r="D395" s="93"/>
      <c r="E395" s="93"/>
    </row>
    <row r="396" spans="1:5" ht="14.4" x14ac:dyDescent="0.3">
      <c r="A396" s="258"/>
      <c r="B396" s="94"/>
      <c r="C396" s="294"/>
      <c r="D396" s="93"/>
      <c r="E396" s="93"/>
    </row>
    <row r="397" spans="1:5" ht="14.4" x14ac:dyDescent="0.3">
      <c r="A397" s="258"/>
      <c r="B397" s="94"/>
      <c r="C397" s="93"/>
      <c r="D397" s="93"/>
      <c r="E397" s="93"/>
    </row>
    <row r="398" spans="1:5" ht="14.4" x14ac:dyDescent="0.3">
      <c r="A398" s="57" t="s">
        <v>3988</v>
      </c>
      <c r="B398" s="66" t="s">
        <v>4438</v>
      </c>
      <c r="C398" s="93"/>
      <c r="D398" s="93"/>
      <c r="E398" s="93"/>
    </row>
    <row r="399" spans="1:5" ht="14.4" x14ac:dyDescent="0.3">
      <c r="A399" s="57" t="s">
        <v>3989</v>
      </c>
      <c r="B399" s="62" t="s">
        <v>2462</v>
      </c>
      <c r="C399" s="93"/>
      <c r="D399" s="93"/>
      <c r="E399" s="93"/>
    </row>
    <row r="400" spans="1:5" ht="14.4" x14ac:dyDescent="0.3">
      <c r="A400" s="59" t="s">
        <v>3991</v>
      </c>
      <c r="B400" s="67" t="s">
        <v>3992</v>
      </c>
      <c r="C400" s="93"/>
      <c r="D400" s="93"/>
      <c r="E400" s="93"/>
    </row>
    <row r="401" spans="1:5" ht="36" customHeight="1" x14ac:dyDescent="0.3">
      <c r="A401" s="1305" t="s">
        <v>9777</v>
      </c>
      <c r="B401" s="1306"/>
      <c r="C401" s="93"/>
      <c r="D401" s="93"/>
      <c r="E401" s="93"/>
    </row>
    <row r="402" spans="1:5" ht="28.95" customHeight="1" x14ac:dyDescent="0.3">
      <c r="A402" s="1307" t="s">
        <v>9778</v>
      </c>
      <c r="B402" s="1308"/>
      <c r="C402" s="93"/>
      <c r="D402" s="93"/>
      <c r="E402" s="93"/>
    </row>
    <row r="403" spans="1:5" ht="14.4" x14ac:dyDescent="0.3">
      <c r="A403" s="629"/>
      <c r="B403" s="630"/>
      <c r="C403" s="93"/>
      <c r="D403" s="93"/>
      <c r="E403" s="93"/>
    </row>
    <row r="404" spans="1:5" ht="14.4" x14ac:dyDescent="0.3">
      <c r="A404" s="57" t="s">
        <v>3988</v>
      </c>
      <c r="B404" s="1309">
        <v>25.1</v>
      </c>
      <c r="C404" s="1309"/>
      <c r="D404" s="1309"/>
      <c r="E404" s="93"/>
    </row>
    <row r="405" spans="1:5" ht="14.4" x14ac:dyDescent="0.3">
      <c r="A405" s="57" t="s">
        <v>3989</v>
      </c>
      <c r="B405" s="1310" t="s">
        <v>2462</v>
      </c>
      <c r="C405" s="1310"/>
      <c r="D405" s="1310"/>
      <c r="E405" s="93"/>
    </row>
    <row r="406" spans="1:5" ht="41.4" x14ac:dyDescent="0.3">
      <c r="A406" s="1028" t="s">
        <v>8114</v>
      </c>
      <c r="B406" s="1029" t="s">
        <v>2462</v>
      </c>
      <c r="C406" s="1029" t="s">
        <v>8115</v>
      </c>
      <c r="D406" s="1029" t="s">
        <v>8116</v>
      </c>
      <c r="E406" s="93"/>
    </row>
    <row r="407" spans="1:5" ht="14.4" x14ac:dyDescent="0.3">
      <c r="A407" s="1311" t="s">
        <v>8117</v>
      </c>
      <c r="B407" s="1311"/>
      <c r="C407" s="1311"/>
      <c r="D407" s="1311"/>
      <c r="E407" s="93"/>
    </row>
    <row r="408" spans="1:5" ht="14.4" x14ac:dyDescent="0.3">
      <c r="A408" s="1312" t="s">
        <v>8118</v>
      </c>
      <c r="B408" s="1312"/>
      <c r="C408" s="1312"/>
      <c r="D408" s="1312"/>
      <c r="E408" s="93"/>
    </row>
    <row r="409" spans="1:5" ht="14.4" x14ac:dyDescent="0.3">
      <c r="A409" s="1025">
        <v>1</v>
      </c>
      <c r="B409" s="1025">
        <v>11101616</v>
      </c>
      <c r="C409" s="1026" t="s">
        <v>8119</v>
      </c>
      <c r="D409" s="1026" t="s">
        <v>8120</v>
      </c>
      <c r="E409" s="93"/>
    </row>
    <row r="410" spans="1:5" ht="55.2" x14ac:dyDescent="0.3">
      <c r="A410" s="1025">
        <v>2</v>
      </c>
      <c r="B410" s="1025">
        <v>11101801</v>
      </c>
      <c r="C410" s="1027" t="s">
        <v>8121</v>
      </c>
      <c r="D410" s="1026" t="s">
        <v>8122</v>
      </c>
      <c r="E410" s="93"/>
    </row>
    <row r="411" spans="1:5" ht="14.4" x14ac:dyDescent="0.3">
      <c r="A411" s="1312" t="s">
        <v>8123</v>
      </c>
      <c r="B411" s="1312"/>
      <c r="C411" s="1312"/>
      <c r="D411" s="1312"/>
      <c r="E411" s="93"/>
    </row>
    <row r="412" spans="1:5" ht="27.6" x14ac:dyDescent="0.3">
      <c r="A412" s="1025">
        <v>3</v>
      </c>
      <c r="B412" s="1025">
        <v>12131500</v>
      </c>
      <c r="C412" s="1026" t="s">
        <v>8123</v>
      </c>
      <c r="D412" s="1026" t="s">
        <v>8124</v>
      </c>
      <c r="E412" s="93"/>
    </row>
    <row r="413" spans="1:5" ht="14.4" x14ac:dyDescent="0.3">
      <c r="A413" s="1025">
        <v>4</v>
      </c>
      <c r="B413" s="1025">
        <v>12131501</v>
      </c>
      <c r="C413" s="1026" t="s">
        <v>8125</v>
      </c>
      <c r="D413" s="1026" t="s">
        <v>8126</v>
      </c>
      <c r="E413" s="93"/>
    </row>
    <row r="414" spans="1:5" ht="14.4" x14ac:dyDescent="0.3">
      <c r="A414" s="1025">
        <v>5</v>
      </c>
      <c r="B414" s="1025">
        <v>12131502</v>
      </c>
      <c r="C414" s="1026" t="s">
        <v>8127</v>
      </c>
      <c r="D414" s="1313" t="s">
        <v>8128</v>
      </c>
      <c r="E414" s="93"/>
    </row>
    <row r="415" spans="1:5" ht="14.4" x14ac:dyDescent="0.3">
      <c r="A415" s="1025">
        <v>6</v>
      </c>
      <c r="B415" s="1025">
        <v>12131503</v>
      </c>
      <c r="C415" s="1026" t="s">
        <v>8129</v>
      </c>
      <c r="D415" s="1313"/>
      <c r="E415" s="93"/>
    </row>
    <row r="416" spans="1:5" ht="14.4" x14ac:dyDescent="0.3">
      <c r="A416" s="1025">
        <v>7</v>
      </c>
      <c r="B416" s="1025">
        <v>12131504</v>
      </c>
      <c r="C416" s="1026" t="s">
        <v>8130</v>
      </c>
      <c r="D416" s="1313"/>
      <c r="E416" s="93"/>
    </row>
    <row r="417" spans="1:5" ht="14.4" x14ac:dyDescent="0.3">
      <c r="A417" s="1025">
        <v>8</v>
      </c>
      <c r="B417" s="1025">
        <v>12131505</v>
      </c>
      <c r="C417" s="1026" t="s">
        <v>8131</v>
      </c>
      <c r="D417" s="1313"/>
      <c r="E417" s="93"/>
    </row>
    <row r="418" spans="1:5" ht="27.6" x14ac:dyDescent="0.3">
      <c r="A418" s="1025">
        <v>9</v>
      </c>
      <c r="B418" s="1025">
        <v>12131506</v>
      </c>
      <c r="C418" s="1026" t="s">
        <v>8132</v>
      </c>
      <c r="D418" s="1313"/>
      <c r="E418" s="93"/>
    </row>
    <row r="419" spans="1:5" ht="27.6" x14ac:dyDescent="0.3">
      <c r="A419" s="1025">
        <v>10</v>
      </c>
      <c r="B419" s="1025">
        <v>12131508</v>
      </c>
      <c r="C419" s="1026" t="s">
        <v>8133</v>
      </c>
      <c r="D419" s="1313"/>
      <c r="E419" s="93"/>
    </row>
    <row r="420" spans="1:5" ht="27.6" x14ac:dyDescent="0.3">
      <c r="A420" s="1025">
        <v>11</v>
      </c>
      <c r="B420" s="1025">
        <v>12131509</v>
      </c>
      <c r="C420" s="1026" t="s">
        <v>8134</v>
      </c>
      <c r="D420" s="1026" t="s">
        <v>8135</v>
      </c>
      <c r="E420" s="93"/>
    </row>
    <row r="421" spans="1:5" ht="27.6" x14ac:dyDescent="0.3">
      <c r="A421" s="1025">
        <v>12</v>
      </c>
      <c r="B421" s="1025">
        <v>12131507</v>
      </c>
      <c r="C421" s="1026" t="s">
        <v>8136</v>
      </c>
      <c r="D421" s="1026" t="s">
        <v>8137</v>
      </c>
      <c r="E421" s="93"/>
    </row>
    <row r="422" spans="1:5" ht="14.4" x14ac:dyDescent="0.3">
      <c r="A422" s="1312" t="s">
        <v>8138</v>
      </c>
      <c r="B422" s="1312"/>
      <c r="C422" s="1312"/>
      <c r="D422" s="1312"/>
      <c r="E422" s="93"/>
    </row>
    <row r="423" spans="1:5" ht="14.4" x14ac:dyDescent="0.3">
      <c r="A423" s="1025">
        <v>13</v>
      </c>
      <c r="B423" s="1025">
        <v>12141726</v>
      </c>
      <c r="C423" s="1026" t="s">
        <v>8139</v>
      </c>
      <c r="D423" s="1026" t="s">
        <v>8140</v>
      </c>
      <c r="E423" s="93"/>
    </row>
    <row r="424" spans="1:5" ht="27.6" x14ac:dyDescent="0.3">
      <c r="A424" s="1025">
        <v>14</v>
      </c>
      <c r="B424" s="1025">
        <v>12352117</v>
      </c>
      <c r="C424" s="1026" t="s">
        <v>8141</v>
      </c>
      <c r="D424" s="1026" t="s">
        <v>8142</v>
      </c>
      <c r="E424" s="93"/>
    </row>
    <row r="425" spans="1:5" ht="14.4" x14ac:dyDescent="0.3">
      <c r="A425" s="1312" t="s">
        <v>4710</v>
      </c>
      <c r="B425" s="1312"/>
      <c r="C425" s="1312"/>
      <c r="D425" s="1312"/>
      <c r="E425" s="93"/>
    </row>
    <row r="426" spans="1:5" ht="14.4" x14ac:dyDescent="0.3">
      <c r="A426" s="1025">
        <v>15</v>
      </c>
      <c r="B426" s="1025">
        <v>15100000</v>
      </c>
      <c r="C426" s="1026" t="s">
        <v>8143</v>
      </c>
      <c r="D426" s="1026"/>
      <c r="E426" s="93"/>
    </row>
    <row r="427" spans="1:5" ht="14.4" x14ac:dyDescent="0.3">
      <c r="A427" s="1025">
        <v>16</v>
      </c>
      <c r="B427" s="1025">
        <v>15101505</v>
      </c>
      <c r="C427" s="1026" t="s">
        <v>8144</v>
      </c>
      <c r="D427" s="1026"/>
      <c r="E427" s="93"/>
    </row>
    <row r="428" spans="1:5" ht="14.4" x14ac:dyDescent="0.3">
      <c r="A428" s="1025">
        <v>17</v>
      </c>
      <c r="B428" s="1025">
        <v>15101506</v>
      </c>
      <c r="C428" s="1026" t="s">
        <v>8145</v>
      </c>
      <c r="D428" s="1026"/>
      <c r="E428" s="93"/>
    </row>
    <row r="429" spans="1:5" ht="14.55" customHeight="1" x14ac:dyDescent="0.3">
      <c r="A429" s="1312" t="s">
        <v>8146</v>
      </c>
      <c r="B429" s="1312"/>
      <c r="C429" s="1312"/>
      <c r="D429" s="1312"/>
      <c r="E429" s="93"/>
    </row>
    <row r="430" spans="1:5" ht="14.4" x14ac:dyDescent="0.3">
      <c r="A430" s="1025">
        <v>18</v>
      </c>
      <c r="B430" s="1025">
        <v>20101504</v>
      </c>
      <c r="C430" s="1026" t="s">
        <v>8147</v>
      </c>
      <c r="D430" s="1026" t="s">
        <v>8148</v>
      </c>
      <c r="E430" s="93"/>
    </row>
    <row r="431" spans="1:5" ht="27.6" x14ac:dyDescent="0.3">
      <c r="A431" s="1025">
        <v>19</v>
      </c>
      <c r="B431" s="1025">
        <v>20101600</v>
      </c>
      <c r="C431" s="1026" t="s">
        <v>8149</v>
      </c>
      <c r="D431" s="1026" t="s">
        <v>8150</v>
      </c>
      <c r="E431" s="93"/>
    </row>
    <row r="432" spans="1:5" ht="27.6" x14ac:dyDescent="0.3">
      <c r="A432" s="1025">
        <v>20</v>
      </c>
      <c r="B432" s="1025">
        <v>20111601</v>
      </c>
      <c r="C432" s="1026" t="s">
        <v>8151</v>
      </c>
      <c r="D432" s="1026" t="s">
        <v>8152</v>
      </c>
      <c r="E432" s="93"/>
    </row>
    <row r="433" spans="1:5" ht="27.6" x14ac:dyDescent="0.3">
      <c r="A433" s="1025">
        <v>21</v>
      </c>
      <c r="B433" s="1025">
        <v>20111607</v>
      </c>
      <c r="C433" s="1026" t="s">
        <v>8153</v>
      </c>
      <c r="D433" s="1026" t="s">
        <v>8154</v>
      </c>
      <c r="E433" s="93"/>
    </row>
    <row r="434" spans="1:5" ht="27.6" x14ac:dyDescent="0.3">
      <c r="A434" s="1030">
        <v>22</v>
      </c>
      <c r="B434" s="1025">
        <v>22101501</v>
      </c>
      <c r="C434" s="1026" t="s">
        <v>8155</v>
      </c>
      <c r="D434" s="1026" t="s">
        <v>8156</v>
      </c>
      <c r="E434" s="93"/>
    </row>
    <row r="435" spans="1:5" ht="27.6" x14ac:dyDescent="0.3">
      <c r="A435" s="1025">
        <v>23</v>
      </c>
      <c r="B435" s="1030">
        <v>22101502</v>
      </c>
      <c r="C435" s="1026" t="s">
        <v>8157</v>
      </c>
      <c r="D435" s="1026" t="s">
        <v>8158</v>
      </c>
      <c r="E435" s="93"/>
    </row>
    <row r="436" spans="1:5" ht="27.6" x14ac:dyDescent="0.3">
      <c r="A436" s="1025">
        <v>24</v>
      </c>
      <c r="B436" s="1025">
        <v>22101505</v>
      </c>
      <c r="C436" s="1026" t="s">
        <v>8159</v>
      </c>
      <c r="D436" s="1026" t="s">
        <v>8160</v>
      </c>
      <c r="E436" s="93"/>
    </row>
    <row r="437" spans="1:5" ht="27.6" x14ac:dyDescent="0.3">
      <c r="A437" s="1025">
        <v>25</v>
      </c>
      <c r="B437" s="1025">
        <v>22101509</v>
      </c>
      <c r="C437" s="1026" t="s">
        <v>8161</v>
      </c>
      <c r="D437" s="1026" t="s">
        <v>8162</v>
      </c>
      <c r="E437" s="93"/>
    </row>
    <row r="438" spans="1:5" ht="27.6" x14ac:dyDescent="0.3">
      <c r="A438" s="1030">
        <v>26</v>
      </c>
      <c r="B438" s="1025">
        <v>22101511</v>
      </c>
      <c r="C438" s="1026" t="s">
        <v>8163</v>
      </c>
      <c r="D438" s="1026" t="s">
        <v>8160</v>
      </c>
      <c r="E438" s="93"/>
    </row>
    <row r="439" spans="1:5" ht="27.6" x14ac:dyDescent="0.3">
      <c r="A439" s="1025">
        <v>27</v>
      </c>
      <c r="B439" s="1025">
        <v>22101513</v>
      </c>
      <c r="C439" s="1026" t="s">
        <v>8164</v>
      </c>
      <c r="D439" s="1026" t="s">
        <v>8165</v>
      </c>
      <c r="E439" s="93"/>
    </row>
    <row r="440" spans="1:5" ht="27.6" x14ac:dyDescent="0.3">
      <c r="A440" s="1025">
        <v>28</v>
      </c>
      <c r="B440" s="1025">
        <v>22101514</v>
      </c>
      <c r="C440" s="1026" t="s">
        <v>8166</v>
      </c>
      <c r="D440" s="1026" t="s">
        <v>8165</v>
      </c>
      <c r="E440" s="93"/>
    </row>
    <row r="441" spans="1:5" ht="27.6" x14ac:dyDescent="0.3">
      <c r="A441" s="1025">
        <v>29</v>
      </c>
      <c r="B441" s="1025">
        <v>22101516</v>
      </c>
      <c r="C441" s="1026" t="s">
        <v>8167</v>
      </c>
      <c r="D441" s="1026" t="s">
        <v>8168</v>
      </c>
      <c r="E441" s="93"/>
    </row>
    <row r="442" spans="1:5" ht="27.6" x14ac:dyDescent="0.3">
      <c r="A442" s="1030">
        <v>30</v>
      </c>
      <c r="B442" s="1025">
        <v>22101518</v>
      </c>
      <c r="C442" s="1026" t="s">
        <v>8169</v>
      </c>
      <c r="D442" s="1026" t="s">
        <v>8170</v>
      </c>
      <c r="E442" s="93"/>
    </row>
    <row r="443" spans="1:5" ht="41.4" x14ac:dyDescent="0.3">
      <c r="A443" s="1025">
        <v>31</v>
      </c>
      <c r="B443" s="1025">
        <v>22101519</v>
      </c>
      <c r="C443" s="1026" t="s">
        <v>8171</v>
      </c>
      <c r="D443" s="1026" t="s">
        <v>8172</v>
      </c>
      <c r="E443" s="93"/>
    </row>
    <row r="444" spans="1:5" ht="27.6" x14ac:dyDescent="0.3">
      <c r="A444" s="1025">
        <v>32</v>
      </c>
      <c r="B444" s="1025">
        <v>22101520</v>
      </c>
      <c r="C444" s="1026" t="s">
        <v>8173</v>
      </c>
      <c r="D444" s="1026" t="s">
        <v>8172</v>
      </c>
      <c r="E444" s="93"/>
    </row>
    <row r="445" spans="1:5" ht="27.6" x14ac:dyDescent="0.3">
      <c r="A445" s="1025">
        <v>33</v>
      </c>
      <c r="B445" s="1025">
        <v>22101521</v>
      </c>
      <c r="C445" s="1026" t="s">
        <v>8174</v>
      </c>
      <c r="D445" s="1026" t="s">
        <v>8172</v>
      </c>
      <c r="E445" s="93"/>
    </row>
    <row r="446" spans="1:5" ht="27.6" x14ac:dyDescent="0.3">
      <c r="A446" s="1030">
        <v>34</v>
      </c>
      <c r="B446" s="1025">
        <v>22101522</v>
      </c>
      <c r="C446" s="1026" t="s">
        <v>8175</v>
      </c>
      <c r="D446" s="1026" t="s">
        <v>8176</v>
      </c>
      <c r="E446" s="93"/>
    </row>
    <row r="447" spans="1:5" ht="27.6" x14ac:dyDescent="0.3">
      <c r="A447" s="1025">
        <v>35</v>
      </c>
      <c r="B447" s="1025">
        <v>22101523</v>
      </c>
      <c r="C447" s="1026" t="s">
        <v>8177</v>
      </c>
      <c r="D447" s="1026" t="s">
        <v>8178</v>
      </c>
      <c r="E447" s="93"/>
    </row>
    <row r="448" spans="1:5" ht="27.6" x14ac:dyDescent="0.3">
      <c r="A448" s="1025">
        <v>36</v>
      </c>
      <c r="B448" s="1025">
        <v>22101524</v>
      </c>
      <c r="C448" s="1026" t="s">
        <v>8179</v>
      </c>
      <c r="D448" s="1026" t="s">
        <v>8180</v>
      </c>
      <c r="E448" s="93"/>
    </row>
    <row r="449" spans="1:5" ht="27.6" x14ac:dyDescent="0.3">
      <c r="A449" s="1025">
        <v>37</v>
      </c>
      <c r="B449" s="1025">
        <v>22101525</v>
      </c>
      <c r="C449" s="1026" t="s">
        <v>8181</v>
      </c>
      <c r="D449" s="1026" t="s">
        <v>8180</v>
      </c>
      <c r="E449" s="93"/>
    </row>
    <row r="450" spans="1:5" ht="27.6" x14ac:dyDescent="0.3">
      <c r="A450" s="1030">
        <v>38</v>
      </c>
      <c r="B450" s="1025">
        <v>22101526</v>
      </c>
      <c r="C450" s="1026" t="s">
        <v>8182</v>
      </c>
      <c r="D450" s="1026" t="s">
        <v>8168</v>
      </c>
      <c r="E450" s="93"/>
    </row>
    <row r="451" spans="1:5" ht="27.6" x14ac:dyDescent="0.3">
      <c r="A451" s="1025">
        <v>39</v>
      </c>
      <c r="B451" s="1025">
        <v>22101528</v>
      </c>
      <c r="C451" s="1026" t="s">
        <v>8183</v>
      </c>
      <c r="D451" s="1026" t="s">
        <v>8156</v>
      </c>
      <c r="E451" s="93"/>
    </row>
    <row r="452" spans="1:5" ht="27.6" x14ac:dyDescent="0.3">
      <c r="A452" s="1025">
        <v>40</v>
      </c>
      <c r="B452" s="1025">
        <v>22101529</v>
      </c>
      <c r="C452" s="1026" t="s">
        <v>8184</v>
      </c>
      <c r="D452" s="1026" t="s">
        <v>8185</v>
      </c>
      <c r="E452" s="93"/>
    </row>
    <row r="453" spans="1:5" ht="27.6" x14ac:dyDescent="0.3">
      <c r="A453" s="1025">
        <v>41</v>
      </c>
      <c r="B453" s="1025">
        <v>22101530</v>
      </c>
      <c r="C453" s="1026" t="s">
        <v>8186</v>
      </c>
      <c r="D453" s="1026" t="s">
        <v>8172</v>
      </c>
      <c r="E453" s="93"/>
    </row>
    <row r="454" spans="1:5" ht="27.6" x14ac:dyDescent="0.3">
      <c r="A454" s="1030">
        <v>42</v>
      </c>
      <c r="B454" s="1025">
        <v>22101532</v>
      </c>
      <c r="C454" s="1026" t="s">
        <v>8187</v>
      </c>
      <c r="D454" s="1026" t="s">
        <v>8156</v>
      </c>
      <c r="E454" s="93"/>
    </row>
    <row r="455" spans="1:5" ht="27.6" x14ac:dyDescent="0.3">
      <c r="A455" s="1025">
        <v>43</v>
      </c>
      <c r="B455" s="1025">
        <v>22101534</v>
      </c>
      <c r="C455" s="1026" t="s">
        <v>8188</v>
      </c>
      <c r="D455" s="1026" t="s">
        <v>8180</v>
      </c>
      <c r="E455" s="93"/>
    </row>
    <row r="456" spans="1:5" ht="27.6" x14ac:dyDescent="0.3">
      <c r="A456" s="1025">
        <v>44</v>
      </c>
      <c r="B456" s="1025">
        <v>22101602</v>
      </c>
      <c r="C456" s="1026" t="s">
        <v>8189</v>
      </c>
      <c r="D456" s="1026" t="s">
        <v>8190</v>
      </c>
      <c r="E456" s="93"/>
    </row>
    <row r="457" spans="1:5" ht="27.6" x14ac:dyDescent="0.3">
      <c r="A457" s="1025">
        <v>45</v>
      </c>
      <c r="B457" s="1025">
        <v>22101701</v>
      </c>
      <c r="C457" s="1026" t="s">
        <v>8191</v>
      </c>
      <c r="D457" s="1026" t="s">
        <v>8168</v>
      </c>
      <c r="E457" s="93"/>
    </row>
    <row r="458" spans="1:5" ht="55.2" x14ac:dyDescent="0.3">
      <c r="A458" s="1030">
        <v>46</v>
      </c>
      <c r="B458" s="1025">
        <v>22101702</v>
      </c>
      <c r="C458" s="1026" t="s">
        <v>8192</v>
      </c>
      <c r="D458" s="1026" t="s">
        <v>8180</v>
      </c>
      <c r="E458" s="93"/>
    </row>
    <row r="459" spans="1:5" ht="41.4" x14ac:dyDescent="0.3">
      <c r="A459" s="1025">
        <v>47</v>
      </c>
      <c r="B459" s="1025">
        <v>22101713</v>
      </c>
      <c r="C459" s="1026" t="s">
        <v>8193</v>
      </c>
      <c r="D459" s="1026" t="s">
        <v>8168</v>
      </c>
      <c r="E459" s="93"/>
    </row>
    <row r="460" spans="1:5" ht="27.6" x14ac:dyDescent="0.3">
      <c r="A460" s="1025">
        <v>48</v>
      </c>
      <c r="B460" s="1025">
        <v>22101714</v>
      </c>
      <c r="C460" s="1026" t="s">
        <v>8194</v>
      </c>
      <c r="D460" s="1026" t="s">
        <v>8195</v>
      </c>
      <c r="E460" s="93"/>
    </row>
    <row r="461" spans="1:5" ht="27.6" x14ac:dyDescent="0.3">
      <c r="A461" s="1025">
        <v>49</v>
      </c>
      <c r="B461" s="1025">
        <v>25181709</v>
      </c>
      <c r="C461" s="1026" t="s">
        <v>8196</v>
      </c>
      <c r="D461" s="1026" t="s">
        <v>8156</v>
      </c>
      <c r="E461" s="93"/>
    </row>
    <row r="462" spans="1:5" ht="82.8" x14ac:dyDescent="0.3">
      <c r="A462" s="1025">
        <v>50</v>
      </c>
      <c r="B462" s="1025">
        <v>26111600</v>
      </c>
      <c r="C462" s="1026" t="s">
        <v>8197</v>
      </c>
      <c r="D462" s="1026" t="s">
        <v>8198</v>
      </c>
      <c r="E462" s="93"/>
    </row>
    <row r="463" spans="1:5" ht="14.4" x14ac:dyDescent="0.3">
      <c r="A463" s="1025">
        <v>51</v>
      </c>
      <c r="B463" s="1025">
        <v>26111603</v>
      </c>
      <c r="C463" s="1026" t="s">
        <v>8199</v>
      </c>
      <c r="D463" s="1026" t="s">
        <v>8200</v>
      </c>
      <c r="E463" s="93"/>
    </row>
    <row r="464" spans="1:5" ht="27.6" x14ac:dyDescent="0.3">
      <c r="A464" s="1025">
        <v>52</v>
      </c>
      <c r="B464" s="1025">
        <v>39121013</v>
      </c>
      <c r="C464" s="1026" t="s">
        <v>8201</v>
      </c>
      <c r="D464" s="1026" t="s">
        <v>8202</v>
      </c>
      <c r="E464" s="93"/>
    </row>
    <row r="465" spans="1:5" ht="14.4" x14ac:dyDescent="0.3">
      <c r="A465" s="1025">
        <v>53</v>
      </c>
      <c r="B465" s="1025">
        <v>40151530</v>
      </c>
      <c r="C465" s="1026" t="s">
        <v>8203</v>
      </c>
      <c r="D465" s="1026" t="s">
        <v>8204</v>
      </c>
      <c r="E465" s="93"/>
    </row>
    <row r="466" spans="1:5" ht="14.4" x14ac:dyDescent="0.3">
      <c r="A466" s="1312" t="s">
        <v>8205</v>
      </c>
      <c r="B466" s="1312"/>
      <c r="C466" s="1312"/>
      <c r="D466" s="1312"/>
      <c r="E466" s="93"/>
    </row>
    <row r="467" spans="1:5" ht="41.4" x14ac:dyDescent="0.3">
      <c r="A467" s="1025">
        <v>54</v>
      </c>
      <c r="B467" s="1025">
        <v>12352104</v>
      </c>
      <c r="C467" s="1026" t="s">
        <v>8206</v>
      </c>
      <c r="D467" s="1026" t="s">
        <v>8207</v>
      </c>
      <c r="E467" s="93"/>
    </row>
    <row r="468" spans="1:5" ht="41.4" x14ac:dyDescent="0.3">
      <c r="A468" s="1025">
        <v>55</v>
      </c>
      <c r="B468" s="1025">
        <v>50161509</v>
      </c>
      <c r="C468" s="1026" t="s">
        <v>8208</v>
      </c>
      <c r="D468" s="1026" t="s">
        <v>8209</v>
      </c>
      <c r="E468" s="93"/>
    </row>
    <row r="469" spans="1:5" ht="41.4" x14ac:dyDescent="0.3">
      <c r="A469" s="1025">
        <v>56</v>
      </c>
      <c r="B469" s="1025">
        <v>50221101</v>
      </c>
      <c r="C469" s="1026" t="s">
        <v>8210</v>
      </c>
      <c r="D469" s="1026" t="s">
        <v>8211</v>
      </c>
      <c r="E469" s="93"/>
    </row>
    <row r="470" spans="1:5" ht="14.4" x14ac:dyDescent="0.3">
      <c r="A470" s="1311" t="s">
        <v>8212</v>
      </c>
      <c r="B470" s="1311"/>
      <c r="C470" s="1311"/>
      <c r="D470" s="1311"/>
      <c r="E470" s="93"/>
    </row>
    <row r="471" spans="1:5" ht="41.4" x14ac:dyDescent="0.3">
      <c r="A471" s="1025">
        <v>57</v>
      </c>
      <c r="B471" s="1025">
        <v>71101710</v>
      </c>
      <c r="C471" s="1026" t="s">
        <v>8213</v>
      </c>
      <c r="D471" s="1027"/>
      <c r="E471" s="93"/>
    </row>
    <row r="472" spans="1:5" ht="41.4" x14ac:dyDescent="0.3">
      <c r="A472" s="1025">
        <v>58</v>
      </c>
      <c r="B472" s="1025">
        <v>72141701</v>
      </c>
      <c r="C472" s="1026" t="s">
        <v>8214</v>
      </c>
      <c r="D472" s="1027"/>
      <c r="E472" s="93"/>
    </row>
    <row r="473" spans="1:5" ht="41.4" x14ac:dyDescent="0.3">
      <c r="A473" s="1025">
        <v>59</v>
      </c>
      <c r="B473" s="1025">
        <v>72141702</v>
      </c>
      <c r="C473" s="1026" t="s">
        <v>8215</v>
      </c>
      <c r="D473" s="1026"/>
      <c r="E473" s="93"/>
    </row>
    <row r="474" spans="1:5" ht="27.6" x14ac:dyDescent="0.3">
      <c r="A474" s="1025">
        <v>60</v>
      </c>
      <c r="B474" s="1025">
        <v>73121509</v>
      </c>
      <c r="C474" s="1026" t="s">
        <v>8216</v>
      </c>
      <c r="D474" s="1026"/>
      <c r="E474" s="93"/>
    </row>
    <row r="475" spans="1:5" ht="27.6" x14ac:dyDescent="0.3">
      <c r="A475" s="1025">
        <v>61</v>
      </c>
      <c r="B475" s="1025">
        <v>73121613</v>
      </c>
      <c r="C475" s="1026" t="s">
        <v>8217</v>
      </c>
      <c r="D475" s="1026"/>
      <c r="E475" s="93"/>
    </row>
    <row r="476" spans="1:5" ht="41.4" x14ac:dyDescent="0.3">
      <c r="A476" s="1025">
        <v>62</v>
      </c>
      <c r="B476" s="1025">
        <v>73121500</v>
      </c>
      <c r="C476" s="1026" t="s">
        <v>8218</v>
      </c>
      <c r="D476" s="1026"/>
      <c r="E476" s="93"/>
    </row>
    <row r="477" spans="1:5" ht="14.4" x14ac:dyDescent="0.3">
      <c r="A477" s="629"/>
      <c r="B477" s="630"/>
      <c r="C477" s="93"/>
      <c r="D477" s="93"/>
      <c r="E477" s="93"/>
    </row>
    <row r="478" spans="1:5" ht="14.4" x14ac:dyDescent="0.3">
      <c r="A478" s="629"/>
      <c r="B478" s="630"/>
      <c r="C478" s="93"/>
      <c r="D478" s="93"/>
      <c r="E478" s="93"/>
    </row>
    <row r="479" spans="1:5" ht="14.4" x14ac:dyDescent="0.3">
      <c r="A479" s="629"/>
      <c r="B479" s="630"/>
      <c r="C479" s="93"/>
      <c r="D479" s="93"/>
      <c r="E479" s="93"/>
    </row>
    <row r="480" spans="1:5" ht="14.4" x14ac:dyDescent="0.3">
      <c r="A480" s="57" t="s">
        <v>3988</v>
      </c>
      <c r="B480" s="1003">
        <v>25.2</v>
      </c>
      <c r="C480" s="93"/>
      <c r="D480" s="93"/>
      <c r="E480" s="93"/>
    </row>
    <row r="481" spans="1:5" ht="14.4" x14ac:dyDescent="0.3">
      <c r="A481" s="57" t="s">
        <v>3989</v>
      </c>
      <c r="B481" s="1004" t="s">
        <v>2462</v>
      </c>
      <c r="C481" s="93"/>
      <c r="D481" s="93"/>
      <c r="E481" s="93"/>
    </row>
    <row r="482" spans="1:5" ht="27.6" x14ac:dyDescent="0.3">
      <c r="A482" s="1029" t="s">
        <v>8219</v>
      </c>
      <c r="B482" s="1029" t="s">
        <v>8220</v>
      </c>
      <c r="C482" s="93"/>
      <c r="D482" s="93"/>
      <c r="E482" s="93"/>
    </row>
    <row r="483" spans="1:5" ht="28.2" customHeight="1" x14ac:dyDescent="0.3">
      <c r="A483" s="1030">
        <v>10171503</v>
      </c>
      <c r="B483" s="1026" t="s">
        <v>8221</v>
      </c>
      <c r="C483" s="93"/>
      <c r="D483" s="93"/>
      <c r="E483" s="93"/>
    </row>
    <row r="484" spans="1:5" ht="14.4" x14ac:dyDescent="0.3">
      <c r="A484" s="1030">
        <v>11101600</v>
      </c>
      <c r="B484" s="1026" t="s">
        <v>4609</v>
      </c>
      <c r="C484" s="93"/>
      <c r="D484" s="93"/>
      <c r="E484" s="93"/>
    </row>
    <row r="485" spans="1:5" ht="14.4" x14ac:dyDescent="0.3">
      <c r="A485" s="1030">
        <v>11101714</v>
      </c>
      <c r="B485" s="1026" t="s">
        <v>4621</v>
      </c>
      <c r="C485" s="93"/>
      <c r="D485" s="93"/>
      <c r="E485" s="93"/>
    </row>
    <row r="486" spans="1:5" ht="14.4" x14ac:dyDescent="0.3">
      <c r="A486" s="1030">
        <v>11111600</v>
      </c>
      <c r="B486" s="1026" t="s">
        <v>8222</v>
      </c>
      <c r="C486" s="93"/>
      <c r="D486" s="93"/>
      <c r="E486" s="93"/>
    </row>
    <row r="487" spans="1:5" ht="14.4" x14ac:dyDescent="0.3">
      <c r="A487" s="1030">
        <v>11111700</v>
      </c>
      <c r="B487" s="1026" t="s">
        <v>8223</v>
      </c>
      <c r="C487" s="93"/>
      <c r="D487" s="93"/>
      <c r="E487" s="93"/>
    </row>
    <row r="488" spans="1:5" ht="14.4" x14ac:dyDescent="0.3">
      <c r="A488" s="1030">
        <v>11121600</v>
      </c>
      <c r="B488" s="1026" t="s">
        <v>4563</v>
      </c>
      <c r="C488" s="93"/>
      <c r="D488" s="93"/>
      <c r="E488" s="93"/>
    </row>
    <row r="489" spans="1:5" ht="14.4" x14ac:dyDescent="0.3">
      <c r="A489" s="1030">
        <v>11140000</v>
      </c>
      <c r="B489" s="1026" t="s">
        <v>8224</v>
      </c>
      <c r="C489" s="93"/>
      <c r="D489" s="93"/>
      <c r="E489" s="93"/>
    </row>
    <row r="490" spans="1:5" ht="14.4" x14ac:dyDescent="0.3">
      <c r="A490" s="1030">
        <v>50111500</v>
      </c>
      <c r="B490" s="1026" t="s">
        <v>4575</v>
      </c>
      <c r="C490" s="93"/>
      <c r="D490" s="93"/>
      <c r="E490" s="93"/>
    </row>
    <row r="491" spans="1:5" ht="14.4" x14ac:dyDescent="0.3">
      <c r="A491" s="1030">
        <v>50120000</v>
      </c>
      <c r="B491" s="1026" t="s">
        <v>4557</v>
      </c>
      <c r="C491" s="93"/>
      <c r="D491" s="93"/>
      <c r="E491" s="93"/>
    </row>
    <row r="492" spans="1:5" ht="14.4" x14ac:dyDescent="0.3">
      <c r="A492" s="1030">
        <v>50151600</v>
      </c>
      <c r="B492" s="1026" t="s">
        <v>4579</v>
      </c>
      <c r="C492" s="93"/>
      <c r="D492" s="93"/>
      <c r="E492" s="93"/>
    </row>
    <row r="493" spans="1:5" ht="14.4" x14ac:dyDescent="0.3">
      <c r="A493" s="1030">
        <v>50161509</v>
      </c>
      <c r="B493" s="1026" t="s">
        <v>8225</v>
      </c>
      <c r="C493" s="93"/>
      <c r="D493" s="93"/>
      <c r="E493" s="93"/>
    </row>
    <row r="494" spans="1:5" ht="14.4" x14ac:dyDescent="0.3">
      <c r="A494" s="1030">
        <v>50171500</v>
      </c>
      <c r="B494" s="1026" t="s">
        <v>8226</v>
      </c>
      <c r="C494" s="93"/>
      <c r="D494" s="93"/>
      <c r="E494" s="93"/>
    </row>
    <row r="495" spans="1:5" ht="14.4" x14ac:dyDescent="0.3">
      <c r="A495" s="1030">
        <v>50203205</v>
      </c>
      <c r="B495" s="1026" t="s">
        <v>8227</v>
      </c>
      <c r="C495" s="93"/>
      <c r="D495" s="93"/>
      <c r="E495" s="93"/>
    </row>
    <row r="496" spans="1:5" ht="14.4" x14ac:dyDescent="0.3">
      <c r="A496" s="1030">
        <v>50403200</v>
      </c>
      <c r="B496" s="1026" t="s">
        <v>8228</v>
      </c>
      <c r="C496" s="93"/>
      <c r="D496" s="93"/>
      <c r="E496" s="93"/>
    </row>
    <row r="497" spans="1:5" ht="14.4" x14ac:dyDescent="0.3">
      <c r="A497" s="1030">
        <v>11111111</v>
      </c>
      <c r="B497" s="1026" t="s">
        <v>8229</v>
      </c>
      <c r="C497" s="93"/>
      <c r="D497" s="93"/>
      <c r="E497" s="93"/>
    </row>
    <row r="498" spans="1:5" ht="14.4" x14ac:dyDescent="0.3">
      <c r="A498" s="629"/>
      <c r="B498" s="630"/>
      <c r="C498" s="93"/>
      <c r="D498" s="93"/>
      <c r="E498" s="93"/>
    </row>
    <row r="499" spans="1:5" ht="14.4" x14ac:dyDescent="0.3">
      <c r="A499" s="57" t="s">
        <v>3988</v>
      </c>
      <c r="B499" s="1003">
        <v>25.3</v>
      </c>
      <c r="C499" s="93"/>
      <c r="D499" s="93"/>
      <c r="E499" s="93"/>
    </row>
    <row r="500" spans="1:5" ht="14.4" x14ac:dyDescent="0.3">
      <c r="A500" s="57" t="s">
        <v>3989</v>
      </c>
      <c r="B500" s="1004" t="s">
        <v>2462</v>
      </c>
      <c r="C500" s="93"/>
      <c r="D500" s="93"/>
      <c r="E500" s="93"/>
    </row>
    <row r="501" spans="1:5" ht="27.6" x14ac:dyDescent="0.3">
      <c r="A501" s="1029" t="s">
        <v>8219</v>
      </c>
      <c r="B501" s="1029" t="s">
        <v>8230</v>
      </c>
      <c r="C501" s="93"/>
      <c r="D501" s="93"/>
      <c r="E501" s="93"/>
    </row>
    <row r="502" spans="1:5" ht="14.4" x14ac:dyDescent="0.3">
      <c r="A502" s="1030">
        <v>12142104</v>
      </c>
      <c r="B502" s="1026" t="s">
        <v>8231</v>
      </c>
      <c r="C502" s="93"/>
      <c r="D502" s="93"/>
      <c r="E502" s="93"/>
    </row>
    <row r="503" spans="1:5" ht="14.4" x14ac:dyDescent="0.3">
      <c r="A503" s="1030">
        <v>13111039</v>
      </c>
      <c r="B503" s="1026" t="s">
        <v>8232</v>
      </c>
      <c r="C503" s="93"/>
      <c r="D503" s="93"/>
      <c r="E503" s="93"/>
    </row>
    <row r="504" spans="1:5" ht="14.4" x14ac:dyDescent="0.3">
      <c r="A504" s="1030">
        <v>13102020</v>
      </c>
      <c r="B504" s="1026" t="s">
        <v>8233</v>
      </c>
      <c r="C504" s="93"/>
      <c r="D504" s="93"/>
      <c r="E504" s="93"/>
    </row>
    <row r="505" spans="1:5" ht="14.4" x14ac:dyDescent="0.3">
      <c r="A505" s="1030">
        <v>15101502</v>
      </c>
      <c r="B505" s="1026" t="s">
        <v>8234</v>
      </c>
      <c r="C505" s="93"/>
      <c r="D505" s="93"/>
      <c r="E505" s="93"/>
    </row>
    <row r="506" spans="1:5" ht="14.4" x14ac:dyDescent="0.3">
      <c r="A506" s="1030">
        <v>15101504</v>
      </c>
      <c r="B506" s="1026" t="s">
        <v>8235</v>
      </c>
      <c r="C506" s="93"/>
      <c r="D506" s="93"/>
      <c r="E506" s="93"/>
    </row>
    <row r="507" spans="1:5" ht="14.4" x14ac:dyDescent="0.3">
      <c r="A507" s="1030">
        <v>15101509</v>
      </c>
      <c r="B507" s="1026" t="s">
        <v>8236</v>
      </c>
      <c r="C507" s="93"/>
      <c r="D507" s="93"/>
      <c r="E507" s="93"/>
    </row>
    <row r="508" spans="1:5" ht="14.4" x14ac:dyDescent="0.3">
      <c r="A508" s="1030">
        <v>15111510</v>
      </c>
      <c r="B508" s="1026" t="s">
        <v>8237</v>
      </c>
      <c r="C508" s="93"/>
      <c r="D508" s="93"/>
      <c r="E508" s="93"/>
    </row>
    <row r="509" spans="1:5" ht="41.4" x14ac:dyDescent="0.3">
      <c r="A509" s="1030">
        <v>24122000</v>
      </c>
      <c r="B509" s="1026" t="s">
        <v>8238</v>
      </c>
      <c r="C509" s="93"/>
      <c r="D509" s="93"/>
      <c r="E509" s="93"/>
    </row>
    <row r="510" spans="1:5" ht="14.4" x14ac:dyDescent="0.3">
      <c r="A510" s="1030">
        <v>24122004</v>
      </c>
      <c r="B510" s="1026" t="s">
        <v>8239</v>
      </c>
      <c r="C510" s="93"/>
      <c r="D510" s="93"/>
      <c r="E510" s="93"/>
    </row>
    <row r="511" spans="1:5" ht="27.6" x14ac:dyDescent="0.3">
      <c r="A511" s="1030">
        <v>24122004</v>
      </c>
      <c r="B511" s="1026" t="s">
        <v>8240</v>
      </c>
      <c r="C511" s="93"/>
      <c r="D511" s="93"/>
      <c r="E511" s="93"/>
    </row>
    <row r="512" spans="1:5" ht="14.4" x14ac:dyDescent="0.3">
      <c r="A512" s="1030">
        <v>50202201</v>
      </c>
      <c r="B512" s="1026" t="s">
        <v>8241</v>
      </c>
      <c r="C512" s="93"/>
      <c r="D512" s="93"/>
      <c r="E512" s="93"/>
    </row>
    <row r="513" spans="1:5" ht="14.4" x14ac:dyDescent="0.3">
      <c r="A513" s="1030">
        <v>50202300</v>
      </c>
      <c r="B513" s="1026" t="s">
        <v>8242</v>
      </c>
      <c r="C513" s="93"/>
      <c r="D513" s="93"/>
      <c r="E513" s="93"/>
    </row>
    <row r="514" spans="1:5" ht="14.4" x14ac:dyDescent="0.3">
      <c r="A514" s="1030">
        <v>50221002</v>
      </c>
      <c r="B514" s="1026" t="s">
        <v>8243</v>
      </c>
      <c r="C514" s="93"/>
      <c r="D514" s="93"/>
      <c r="E514" s="93"/>
    </row>
    <row r="515" spans="1:5" ht="14.4" x14ac:dyDescent="0.3">
      <c r="A515" s="1030">
        <v>50221110</v>
      </c>
      <c r="B515" s="1026" t="s">
        <v>8244</v>
      </c>
      <c r="C515" s="93"/>
      <c r="D515" s="93"/>
      <c r="E515" s="93"/>
    </row>
    <row r="516" spans="1:5" ht="14.4" x14ac:dyDescent="0.3">
      <c r="A516" s="629"/>
      <c r="B516" s="630"/>
      <c r="C516" s="93"/>
      <c r="D516" s="93"/>
      <c r="E516" s="93"/>
    </row>
    <row r="517" spans="1:5" ht="14.4" x14ac:dyDescent="0.3">
      <c r="A517" s="69"/>
      <c r="B517" s="65"/>
      <c r="C517" s="93"/>
      <c r="D517" s="93"/>
      <c r="E517" s="93"/>
    </row>
    <row r="518" spans="1:5" ht="14.4" x14ac:dyDescent="0.3">
      <c r="A518" s="57" t="s">
        <v>3988</v>
      </c>
      <c r="B518" s="66" t="s">
        <v>4439</v>
      </c>
      <c r="C518" s="93"/>
      <c r="D518" s="93"/>
      <c r="E518" s="93"/>
    </row>
    <row r="519" spans="1:5" ht="14.4" x14ac:dyDescent="0.3">
      <c r="A519" s="57" t="s">
        <v>3989</v>
      </c>
      <c r="B519" s="62" t="s">
        <v>4440</v>
      </c>
      <c r="C519" s="93"/>
      <c r="D519" s="93"/>
      <c r="E519" s="93"/>
    </row>
    <row r="520" spans="1:5" ht="14.4" x14ac:dyDescent="0.3">
      <c r="A520" s="59" t="s">
        <v>3991</v>
      </c>
      <c r="B520" s="67" t="s">
        <v>3992</v>
      </c>
      <c r="C520" s="93"/>
      <c r="D520" s="93"/>
      <c r="E520" s="93"/>
    </row>
    <row r="521" spans="1:5" ht="14.4" x14ac:dyDescent="0.3">
      <c r="A521" s="108">
        <v>0</v>
      </c>
      <c r="B521" s="109" t="s">
        <v>4441</v>
      </c>
      <c r="C521" s="93"/>
      <c r="D521" s="93"/>
      <c r="E521" s="93"/>
    </row>
    <row r="522" spans="1:5" ht="14.4" x14ac:dyDescent="0.3">
      <c r="A522" s="108">
        <v>1</v>
      </c>
      <c r="B522" s="109" t="s">
        <v>4442</v>
      </c>
      <c r="C522" s="93"/>
      <c r="D522" s="93"/>
      <c r="E522" s="93"/>
    </row>
    <row r="523" spans="1:5" ht="27.6" x14ac:dyDescent="0.3">
      <c r="A523" s="108">
        <v>2</v>
      </c>
      <c r="B523" s="110" t="s">
        <v>4443</v>
      </c>
      <c r="C523" s="93"/>
      <c r="D523" s="93"/>
      <c r="E523" s="93"/>
    </row>
    <row r="524" spans="1:5" ht="14.4" x14ac:dyDescent="0.3">
      <c r="A524" s="93"/>
      <c r="B524" s="94"/>
      <c r="C524" s="93"/>
      <c r="D524" s="93"/>
      <c r="E524" s="93"/>
    </row>
    <row r="525" spans="1:5" ht="14.4" x14ac:dyDescent="0.3">
      <c r="A525" s="57" t="s">
        <v>3988</v>
      </c>
      <c r="B525" s="111">
        <v>27</v>
      </c>
      <c r="C525" s="93"/>
      <c r="D525" s="93"/>
      <c r="E525" s="93"/>
    </row>
    <row r="526" spans="1:5" ht="14.4" x14ac:dyDescent="0.3">
      <c r="A526" s="57" t="s">
        <v>3989</v>
      </c>
      <c r="B526" s="62" t="s">
        <v>4444</v>
      </c>
      <c r="C526" s="93"/>
      <c r="D526" s="93"/>
      <c r="E526" s="93"/>
    </row>
    <row r="527" spans="1:5" ht="14.4" x14ac:dyDescent="0.3">
      <c r="A527" s="59" t="s">
        <v>3991</v>
      </c>
      <c r="B527" s="67" t="s">
        <v>3992</v>
      </c>
      <c r="C527" s="93"/>
      <c r="D527" s="93"/>
      <c r="E527" s="93"/>
    </row>
    <row r="528" spans="1:5" ht="14.4" x14ac:dyDescent="0.3">
      <c r="A528" s="108">
        <v>0</v>
      </c>
      <c r="B528" s="109" t="s">
        <v>4445</v>
      </c>
      <c r="C528" s="93"/>
      <c r="D528" s="93"/>
      <c r="E528" s="93"/>
    </row>
    <row r="529" spans="1:5" ht="14.4" x14ac:dyDescent="0.3">
      <c r="A529" s="108">
        <v>1</v>
      </c>
      <c r="B529" s="109" t="s">
        <v>4446</v>
      </c>
      <c r="C529" s="93"/>
      <c r="D529" s="93"/>
      <c r="E529" s="93"/>
    </row>
    <row r="530" spans="1:5" ht="14.4" x14ac:dyDescent="0.3">
      <c r="A530" s="108">
        <v>2</v>
      </c>
      <c r="B530" s="109" t="s">
        <v>4447</v>
      </c>
      <c r="C530" s="93"/>
      <c r="D530" s="93"/>
      <c r="E530" s="93"/>
    </row>
    <row r="531" spans="1:5" ht="27.6" x14ac:dyDescent="0.3">
      <c r="A531" s="108">
        <v>3</v>
      </c>
      <c r="B531" s="110" t="s">
        <v>4448</v>
      </c>
      <c r="C531" s="93"/>
      <c r="D531" s="93"/>
      <c r="E531" s="93"/>
    </row>
    <row r="532" spans="1:5" ht="14.4" x14ac:dyDescent="0.3">
      <c r="A532" s="58"/>
      <c r="B532" s="65"/>
      <c r="C532" s="93"/>
      <c r="D532" s="93"/>
      <c r="E532" s="93"/>
    </row>
    <row r="533" spans="1:5" ht="14.4" x14ac:dyDescent="0.3">
      <c r="A533" s="57" t="s">
        <v>3988</v>
      </c>
      <c r="B533" s="111">
        <v>51</v>
      </c>
      <c r="C533" s="93"/>
      <c r="D533" s="93"/>
      <c r="E533" s="93"/>
    </row>
    <row r="534" spans="1:5" ht="14.4" x14ac:dyDescent="0.3">
      <c r="A534" s="57" t="s">
        <v>3989</v>
      </c>
      <c r="B534" s="62" t="s">
        <v>4449</v>
      </c>
      <c r="C534" s="93"/>
      <c r="D534" s="93"/>
      <c r="E534" s="93"/>
    </row>
    <row r="535" spans="1:5" ht="46.5" customHeight="1" x14ac:dyDescent="0.3">
      <c r="A535" s="259" t="s">
        <v>3991</v>
      </c>
      <c r="B535" s="259" t="s">
        <v>3992</v>
      </c>
      <c r="C535" s="260" t="s">
        <v>4450</v>
      </c>
      <c r="D535" s="93"/>
      <c r="E535" s="93"/>
    </row>
    <row r="536" spans="1:5" ht="14.4" x14ac:dyDescent="0.3">
      <c r="A536" s="790" t="s">
        <v>4451</v>
      </c>
      <c r="B536" s="708" t="s">
        <v>9814</v>
      </c>
      <c r="C536" s="60" t="s">
        <v>4452</v>
      </c>
      <c r="D536" s="93"/>
      <c r="E536" s="93"/>
    </row>
    <row r="537" spans="1:5" ht="14.4" x14ac:dyDescent="0.3">
      <c r="A537" s="113" t="s">
        <v>4453</v>
      </c>
      <c r="B537" s="95" t="s">
        <v>4454</v>
      </c>
      <c r="C537" s="60" t="s">
        <v>4455</v>
      </c>
      <c r="D537" s="93"/>
      <c r="E537" s="93"/>
    </row>
    <row r="538" spans="1:5" ht="14.4" x14ac:dyDescent="0.3">
      <c r="A538" s="113" t="s">
        <v>4456</v>
      </c>
      <c r="B538" s="95" t="s">
        <v>4457</v>
      </c>
      <c r="C538" s="60" t="s">
        <v>4458</v>
      </c>
      <c r="D538" s="93"/>
      <c r="E538" s="93"/>
    </row>
    <row r="539" spans="1:5" ht="14.4" x14ac:dyDescent="0.3">
      <c r="A539" s="112" t="s">
        <v>4459</v>
      </c>
      <c r="B539" s="110" t="s">
        <v>4460</v>
      </c>
      <c r="C539" s="108" t="s">
        <v>4452</v>
      </c>
      <c r="D539" s="93"/>
      <c r="E539" s="93"/>
    </row>
    <row r="540" spans="1:5" ht="14.4" x14ac:dyDescent="0.3">
      <c r="A540" s="113" t="s">
        <v>4461</v>
      </c>
      <c r="B540" s="95" t="s">
        <v>4462</v>
      </c>
      <c r="C540" s="60" t="s">
        <v>4452</v>
      </c>
      <c r="D540" s="93"/>
      <c r="E540" s="93"/>
    </row>
    <row r="541" spans="1:5" ht="14.4" x14ac:dyDescent="0.3">
      <c r="A541" s="113" t="s">
        <v>4463</v>
      </c>
      <c r="B541" s="95" t="s">
        <v>4464</v>
      </c>
      <c r="C541" s="60" t="s">
        <v>3993</v>
      </c>
      <c r="D541" s="254"/>
      <c r="E541" s="93"/>
    </row>
    <row r="542" spans="1:5" ht="14.4" x14ac:dyDescent="0.3">
      <c r="A542" s="113" t="s">
        <v>4465</v>
      </c>
      <c r="B542" s="95" t="s">
        <v>4466</v>
      </c>
      <c r="C542" s="60" t="s">
        <v>4452</v>
      </c>
      <c r="D542" s="93"/>
      <c r="E542" s="93"/>
    </row>
    <row r="543" spans="1:5" ht="14.4" x14ac:dyDescent="0.3">
      <c r="A543" s="113" t="s">
        <v>4467</v>
      </c>
      <c r="B543" s="95" t="s">
        <v>4468</v>
      </c>
      <c r="C543" s="60" t="s">
        <v>4452</v>
      </c>
      <c r="D543" s="254"/>
      <c r="E543" s="93"/>
    </row>
    <row r="544" spans="1:5" ht="14.4" x14ac:dyDescent="0.3">
      <c r="A544" s="113" t="s">
        <v>4469</v>
      </c>
      <c r="B544" s="95" t="s">
        <v>4470</v>
      </c>
      <c r="C544" s="60" t="s">
        <v>3993</v>
      </c>
      <c r="D544" s="254"/>
      <c r="E544" s="93"/>
    </row>
    <row r="545" spans="1:5" ht="14.4" x14ac:dyDescent="0.3">
      <c r="A545" s="113" t="s">
        <v>4471</v>
      </c>
      <c r="B545" s="95" t="s">
        <v>4472</v>
      </c>
      <c r="C545" s="60" t="s">
        <v>4452</v>
      </c>
      <c r="D545" s="254"/>
      <c r="E545" s="93"/>
    </row>
    <row r="546" spans="1:5" ht="27.6" x14ac:dyDescent="0.3">
      <c r="A546" s="112" t="s">
        <v>4473</v>
      </c>
      <c r="B546" s="110" t="s">
        <v>4474</v>
      </c>
      <c r="C546" s="108" t="s">
        <v>4452</v>
      </c>
      <c r="D546" s="254"/>
      <c r="E546" s="93"/>
    </row>
    <row r="547" spans="1:5" ht="14.4" x14ac:dyDescent="0.3">
      <c r="A547" s="112" t="s">
        <v>4475</v>
      </c>
      <c r="B547" s="110" t="s">
        <v>4476</v>
      </c>
      <c r="C547" s="108" t="s">
        <v>4452</v>
      </c>
      <c r="D547" s="254"/>
      <c r="E547" s="93"/>
    </row>
    <row r="548" spans="1:5" ht="14.4" x14ac:dyDescent="0.3">
      <c r="A548" s="112" t="s">
        <v>4477</v>
      </c>
      <c r="B548" s="110" t="s">
        <v>4478</v>
      </c>
      <c r="C548" s="108" t="s">
        <v>4452</v>
      </c>
      <c r="D548" s="93"/>
      <c r="E548" s="93"/>
    </row>
    <row r="549" spans="1:5" ht="14.4" x14ac:dyDescent="0.3">
      <c r="A549" s="112" t="s">
        <v>4479</v>
      </c>
      <c r="B549" s="110" t="s">
        <v>4480</v>
      </c>
      <c r="C549" s="108" t="s">
        <v>4452</v>
      </c>
      <c r="D549" s="93"/>
      <c r="E549" s="93"/>
    </row>
    <row r="550" spans="1:5" ht="14.4" x14ac:dyDescent="0.3">
      <c r="A550" s="113" t="s">
        <v>4481</v>
      </c>
      <c r="B550" s="95" t="s">
        <v>4482</v>
      </c>
      <c r="C550" s="60" t="s">
        <v>4452</v>
      </c>
      <c r="D550" s="93"/>
      <c r="E550" s="93"/>
    </row>
    <row r="551" spans="1:5" ht="14.4" x14ac:dyDescent="0.3">
      <c r="A551" s="113" t="s">
        <v>4483</v>
      </c>
      <c r="B551" s="95" t="s">
        <v>4484</v>
      </c>
      <c r="C551" s="60" t="s">
        <v>3994</v>
      </c>
      <c r="D551" s="93"/>
      <c r="E551" s="93"/>
    </row>
    <row r="552" spans="1:5" ht="14.4" x14ac:dyDescent="0.3">
      <c r="A552" s="113" t="s">
        <v>4485</v>
      </c>
      <c r="B552" s="95" t="s">
        <v>4486</v>
      </c>
      <c r="C552" s="60" t="s">
        <v>3994</v>
      </c>
      <c r="D552" s="93"/>
      <c r="E552" s="93"/>
    </row>
    <row r="553" spans="1:5" ht="14.4" x14ac:dyDescent="0.3">
      <c r="A553" s="113" t="s">
        <v>4487</v>
      </c>
      <c r="B553" s="95" t="s">
        <v>4488</v>
      </c>
      <c r="C553" s="60" t="s">
        <v>3994</v>
      </c>
      <c r="D553" s="93"/>
      <c r="E553" s="93"/>
    </row>
    <row r="554" spans="1:5" ht="14.4" x14ac:dyDescent="0.3">
      <c r="A554" s="113" t="s">
        <v>165</v>
      </c>
      <c r="B554" s="95" t="s">
        <v>4489</v>
      </c>
      <c r="C554" s="60" t="s">
        <v>4452</v>
      </c>
      <c r="D554" s="93"/>
      <c r="E554" s="93"/>
    </row>
    <row r="555" spans="1:5" ht="14.4" x14ac:dyDescent="0.3">
      <c r="A555" s="112" t="s">
        <v>4181</v>
      </c>
      <c r="B555" s="110" t="s">
        <v>4490</v>
      </c>
      <c r="C555" s="108" t="s">
        <v>4452</v>
      </c>
      <c r="D555" s="93"/>
      <c r="E555" s="93"/>
    </row>
    <row r="556" spans="1:5" ht="14.4" x14ac:dyDescent="0.3">
      <c r="A556" s="112" t="s">
        <v>1063</v>
      </c>
      <c r="B556" s="207" t="s">
        <v>4491</v>
      </c>
      <c r="C556" s="108" t="s">
        <v>4452</v>
      </c>
      <c r="D556" s="93"/>
      <c r="E556" s="93"/>
    </row>
    <row r="557" spans="1:5" ht="14.4" x14ac:dyDescent="0.3">
      <c r="A557" s="112" t="s">
        <v>1061</v>
      </c>
      <c r="B557" s="207" t="s">
        <v>4492</v>
      </c>
      <c r="C557" s="108" t="s">
        <v>4452</v>
      </c>
      <c r="D557" s="93"/>
      <c r="E557" s="93"/>
    </row>
    <row r="558" spans="1:5" ht="14.4" x14ac:dyDescent="0.3">
      <c r="A558" s="112" t="s">
        <v>4187</v>
      </c>
      <c r="B558" s="110" t="s">
        <v>4493</v>
      </c>
      <c r="C558" s="108" t="s">
        <v>4452</v>
      </c>
      <c r="D558" s="93"/>
      <c r="E558" s="93"/>
    </row>
    <row r="559" spans="1:5" ht="14.4" x14ac:dyDescent="0.3">
      <c r="A559" s="113" t="s">
        <v>4189</v>
      </c>
      <c r="B559" s="95" t="s">
        <v>4494</v>
      </c>
      <c r="C559" s="60" t="s">
        <v>3993</v>
      </c>
      <c r="D559" s="93"/>
      <c r="E559" s="93"/>
    </row>
    <row r="560" spans="1:5" ht="14.4" x14ac:dyDescent="0.3">
      <c r="A560" s="113" t="s">
        <v>106</v>
      </c>
      <c r="B560" s="546" t="s">
        <v>4495</v>
      </c>
      <c r="C560" s="60" t="s">
        <v>4452</v>
      </c>
      <c r="D560" s="93"/>
      <c r="E560" s="93"/>
    </row>
    <row r="561" spans="1:5" ht="14.4" x14ac:dyDescent="0.3">
      <c r="A561" s="113" t="s">
        <v>104</v>
      </c>
      <c r="B561" s="546" t="s">
        <v>4496</v>
      </c>
      <c r="C561" s="60" t="s">
        <v>4452</v>
      </c>
      <c r="D561" s="93"/>
      <c r="E561" s="93"/>
    </row>
    <row r="562" spans="1:5" ht="14.4" x14ac:dyDescent="0.3">
      <c r="A562" s="113" t="s">
        <v>4497</v>
      </c>
      <c r="B562" s="546" t="s">
        <v>4498</v>
      </c>
      <c r="C562" s="60" t="s">
        <v>4452</v>
      </c>
      <c r="D562" s="93"/>
      <c r="E562" s="93"/>
    </row>
    <row r="563" spans="1:5" ht="27.6" x14ac:dyDescent="0.3">
      <c r="A563" s="113" t="s">
        <v>4499</v>
      </c>
      <c r="B563" s="546" t="s">
        <v>4500</v>
      </c>
      <c r="C563" s="60" t="s">
        <v>4452</v>
      </c>
      <c r="D563" s="93"/>
      <c r="E563" s="93"/>
    </row>
    <row r="564" spans="1:5" ht="14.4" x14ac:dyDescent="0.3">
      <c r="A564" s="113" t="s">
        <v>4501</v>
      </c>
      <c r="B564" s="95" t="s">
        <v>4502</v>
      </c>
      <c r="C564" s="60" t="s">
        <v>4452</v>
      </c>
      <c r="D564" s="251"/>
      <c r="E564" s="251"/>
    </row>
    <row r="565" spans="1:5" ht="14.4" x14ac:dyDescent="0.3">
      <c r="A565" s="113" t="s">
        <v>672</v>
      </c>
      <c r="B565" s="95" t="s">
        <v>4503</v>
      </c>
      <c r="C565" s="60" t="s">
        <v>4458</v>
      </c>
      <c r="D565" s="251"/>
      <c r="E565" s="251"/>
    </row>
    <row r="566" spans="1:5" ht="14.4" x14ac:dyDescent="0.3">
      <c r="A566" s="113" t="s">
        <v>4504</v>
      </c>
      <c r="B566" s="95" t="s">
        <v>4505</v>
      </c>
      <c r="C566" s="60" t="s">
        <v>3993</v>
      </c>
      <c r="D566" s="251"/>
      <c r="E566" s="251"/>
    </row>
    <row r="567" spans="1:5" ht="14.4" x14ac:dyDescent="0.3">
      <c r="A567" s="58"/>
      <c r="B567" s="65"/>
      <c r="C567" s="93"/>
      <c r="D567" s="255"/>
      <c r="E567" s="252"/>
    </row>
    <row r="568" spans="1:5" ht="14.4" x14ac:dyDescent="0.3">
      <c r="A568" s="57" t="s">
        <v>3988</v>
      </c>
      <c r="B568" s="111">
        <v>52</v>
      </c>
      <c r="C568" s="93"/>
      <c r="D568" s="255"/>
      <c r="E568" s="252"/>
    </row>
    <row r="569" spans="1:5" ht="14.4" x14ac:dyDescent="0.3">
      <c r="A569" s="57" t="s">
        <v>3989</v>
      </c>
      <c r="B569" s="62" t="s">
        <v>4506</v>
      </c>
      <c r="C569" s="93"/>
      <c r="D569" s="255"/>
      <c r="E569" s="252"/>
    </row>
    <row r="570" spans="1:5" ht="14.4" x14ac:dyDescent="0.3">
      <c r="A570" s="59" t="s">
        <v>3991</v>
      </c>
      <c r="B570" s="67" t="s">
        <v>3992</v>
      </c>
      <c r="C570" s="93"/>
      <c r="D570" s="255"/>
      <c r="E570" s="252"/>
    </row>
    <row r="571" spans="1:5" ht="14.4" x14ac:dyDescent="0.3">
      <c r="A571" s="113">
        <v>1000</v>
      </c>
      <c r="B571" s="114" t="s">
        <v>4199</v>
      </c>
      <c r="C571" s="93"/>
      <c r="D571" s="255"/>
      <c r="E571" s="252"/>
    </row>
    <row r="572" spans="1:5" ht="14.4" x14ac:dyDescent="0.3">
      <c r="A572" s="113">
        <v>1002</v>
      </c>
      <c r="B572" s="115" t="s">
        <v>4200</v>
      </c>
      <c r="C572" s="93"/>
      <c r="D572" s="93"/>
      <c r="E572" s="93"/>
    </row>
    <row r="573" spans="1:5" ht="14.4" x14ac:dyDescent="0.3">
      <c r="A573" s="113">
        <v>2000</v>
      </c>
      <c r="B573" s="115" t="s">
        <v>4201</v>
      </c>
      <c r="C573" s="93"/>
      <c r="D573" s="93"/>
      <c r="E573" s="93"/>
    </row>
    <row r="574" spans="1:5" ht="27.6" x14ac:dyDescent="0.3">
      <c r="A574" s="113">
        <v>2001</v>
      </c>
      <c r="B574" s="95" t="s">
        <v>4507</v>
      </c>
      <c r="C574" s="93"/>
      <c r="D574" s="93"/>
      <c r="E574" s="93"/>
    </row>
    <row r="575" spans="1:5" ht="27.6" x14ac:dyDescent="0.3">
      <c r="A575" s="113">
        <v>2002</v>
      </c>
      <c r="B575" s="95" t="s">
        <v>4203</v>
      </c>
      <c r="C575" s="93"/>
      <c r="D575" s="93"/>
      <c r="E575" s="93"/>
    </row>
    <row r="576" spans="1:5" ht="14.4" x14ac:dyDescent="0.3">
      <c r="A576" s="113">
        <v>2003</v>
      </c>
      <c r="B576" s="115" t="s">
        <v>4204</v>
      </c>
      <c r="C576" s="93"/>
      <c r="D576" s="93"/>
      <c r="E576" s="93"/>
    </row>
    <row r="577" spans="1:5" ht="14.4" x14ac:dyDescent="0.3">
      <c r="A577" s="113">
        <v>2004</v>
      </c>
      <c r="B577" s="115" t="s">
        <v>4205</v>
      </c>
      <c r="C577" s="93"/>
      <c r="D577" s="93"/>
      <c r="E577" s="93"/>
    </row>
    <row r="578" spans="1:5" ht="14.4" x14ac:dyDescent="0.3">
      <c r="A578" s="113">
        <v>2005</v>
      </c>
      <c r="B578" s="115" t="s">
        <v>4206</v>
      </c>
      <c r="C578" s="93"/>
      <c r="D578" s="93"/>
      <c r="E578" s="93"/>
    </row>
    <row r="579" spans="1:5" ht="14.4" x14ac:dyDescent="0.3">
      <c r="A579" s="113">
        <v>2006</v>
      </c>
      <c r="B579" s="115" t="s">
        <v>4508</v>
      </c>
      <c r="C579" s="93"/>
      <c r="D579" s="93"/>
      <c r="E579" s="93"/>
    </row>
    <row r="580" spans="1:5" ht="14.4" x14ac:dyDescent="0.3">
      <c r="A580" s="113" t="s">
        <v>4509</v>
      </c>
      <c r="B580" s="115" t="s">
        <v>4510</v>
      </c>
      <c r="C580" s="93"/>
      <c r="D580" s="93"/>
      <c r="E580" s="93"/>
    </row>
    <row r="581" spans="1:5" ht="27.6" x14ac:dyDescent="0.3">
      <c r="A581" s="113">
        <v>2008</v>
      </c>
      <c r="B581" s="95" t="s">
        <v>4511</v>
      </c>
      <c r="C581" s="93"/>
      <c r="D581" s="93"/>
      <c r="E581" s="93"/>
    </row>
    <row r="582" spans="1:5" ht="27.6" x14ac:dyDescent="0.3">
      <c r="A582" s="113">
        <v>2009</v>
      </c>
      <c r="B582" s="95" t="s">
        <v>4512</v>
      </c>
      <c r="C582" s="93"/>
      <c r="D582" s="93"/>
      <c r="E582" s="93"/>
    </row>
    <row r="583" spans="1:5" ht="14.4" x14ac:dyDescent="0.3">
      <c r="A583" s="113" t="s">
        <v>1099</v>
      </c>
      <c r="B583" s="95" t="s">
        <v>4513</v>
      </c>
      <c r="C583" s="93"/>
      <c r="D583" s="93"/>
      <c r="E583" s="93"/>
    </row>
    <row r="584" spans="1:5" ht="14.4" x14ac:dyDescent="0.3">
      <c r="A584" s="113" t="s">
        <v>627</v>
      </c>
      <c r="B584" s="95" t="s">
        <v>4514</v>
      </c>
      <c r="C584" s="93"/>
      <c r="D584" s="93"/>
      <c r="E584" s="93"/>
    </row>
    <row r="585" spans="1:5" ht="14.4" x14ac:dyDescent="0.3">
      <c r="A585" s="113" t="s">
        <v>4515</v>
      </c>
      <c r="B585" s="95" t="s">
        <v>4516</v>
      </c>
      <c r="C585" s="93"/>
      <c r="D585" s="93"/>
      <c r="E585" s="93"/>
    </row>
    <row r="586" spans="1:5" ht="14.4" x14ac:dyDescent="0.3">
      <c r="A586" s="58"/>
      <c r="B586" s="65"/>
      <c r="C586" s="93"/>
      <c r="D586" s="93"/>
      <c r="E586" s="93"/>
    </row>
    <row r="587" spans="1:5" ht="14.4" x14ac:dyDescent="0.3">
      <c r="A587" s="57" t="s">
        <v>3988</v>
      </c>
      <c r="B587" s="111">
        <v>53</v>
      </c>
      <c r="C587" s="93"/>
      <c r="D587" s="93"/>
      <c r="E587" s="93"/>
    </row>
    <row r="588" spans="1:5" ht="14.4" x14ac:dyDescent="0.3">
      <c r="A588" s="57" t="s">
        <v>3989</v>
      </c>
      <c r="B588" s="62" t="s">
        <v>4517</v>
      </c>
      <c r="C588" s="93"/>
      <c r="D588" s="93"/>
      <c r="E588" s="93"/>
    </row>
    <row r="589" spans="1:5" ht="14.4" x14ac:dyDescent="0.3">
      <c r="A589" s="59" t="s">
        <v>3991</v>
      </c>
      <c r="B589" s="67" t="s">
        <v>3992</v>
      </c>
      <c r="C589" s="67" t="s">
        <v>4518</v>
      </c>
      <c r="D589" s="93"/>
      <c r="E589" s="93"/>
    </row>
    <row r="590" spans="1:5" ht="14.4" x14ac:dyDescent="0.3">
      <c r="A590" s="60" t="s">
        <v>4519</v>
      </c>
      <c r="B590" s="62" t="s">
        <v>4520</v>
      </c>
      <c r="C590" s="60" t="s">
        <v>639</v>
      </c>
      <c r="D590" s="93"/>
      <c r="E590" s="93"/>
    </row>
    <row r="591" spans="1:5" ht="14.4" x14ac:dyDescent="0.3">
      <c r="A591" s="60" t="s">
        <v>776</v>
      </c>
      <c r="B591" s="62" t="s">
        <v>4521</v>
      </c>
      <c r="C591" s="60" t="s">
        <v>639</v>
      </c>
      <c r="D591" s="93"/>
      <c r="E591" s="93"/>
    </row>
    <row r="592" spans="1:5" ht="14.4" x14ac:dyDescent="0.3">
      <c r="A592" s="60" t="s">
        <v>780</v>
      </c>
      <c r="B592" s="62" t="s">
        <v>4522</v>
      </c>
      <c r="C592" s="60" t="s">
        <v>60</v>
      </c>
      <c r="D592" s="93"/>
      <c r="E592" s="93"/>
    </row>
    <row r="593" spans="1:5" ht="14.4" x14ac:dyDescent="0.3">
      <c r="A593" s="60" t="s">
        <v>784</v>
      </c>
      <c r="B593" s="62" t="s">
        <v>4523</v>
      </c>
      <c r="C593" s="60" t="s">
        <v>60</v>
      </c>
      <c r="D593" s="93"/>
      <c r="E593" s="93"/>
    </row>
    <row r="594" spans="1:5" ht="14.4" x14ac:dyDescent="0.3">
      <c r="A594" s="61" t="s">
        <v>789</v>
      </c>
      <c r="B594" s="62" t="s">
        <v>4524</v>
      </c>
      <c r="C594" s="60" t="s">
        <v>60</v>
      </c>
      <c r="D594" s="93"/>
      <c r="E594" s="93"/>
    </row>
    <row r="595" spans="1:5" ht="14.4" x14ac:dyDescent="0.3">
      <c r="A595" s="61" t="s">
        <v>795</v>
      </c>
      <c r="B595" s="62" t="s">
        <v>4525</v>
      </c>
      <c r="C595" s="60" t="s">
        <v>60</v>
      </c>
      <c r="D595" s="93"/>
      <c r="E595" s="93"/>
    </row>
    <row r="596" spans="1:5" ht="14.4" x14ac:dyDescent="0.3">
      <c r="A596" s="61" t="s">
        <v>799</v>
      </c>
      <c r="B596" s="62" t="s">
        <v>4526</v>
      </c>
      <c r="C596" s="60" t="s">
        <v>60</v>
      </c>
      <c r="D596" s="93"/>
      <c r="E596" s="93"/>
    </row>
    <row r="597" spans="1:5" ht="14.4" x14ac:dyDescent="0.3">
      <c r="A597" s="61" t="s">
        <v>800</v>
      </c>
      <c r="B597" s="62" t="s">
        <v>4527</v>
      </c>
      <c r="C597" s="60" t="s">
        <v>639</v>
      </c>
      <c r="D597" s="93"/>
      <c r="E597" s="93"/>
    </row>
    <row r="598" spans="1:5" ht="14.4" x14ac:dyDescent="0.3">
      <c r="A598" s="61">
        <v>20</v>
      </c>
      <c r="B598" s="62" t="s">
        <v>4528</v>
      </c>
      <c r="C598" s="60" t="s">
        <v>60</v>
      </c>
      <c r="D598" s="93"/>
      <c r="E598" s="93"/>
    </row>
    <row r="599" spans="1:5" ht="14.4" x14ac:dyDescent="0.3">
      <c r="A599" s="60" t="s">
        <v>4529</v>
      </c>
      <c r="B599" s="62" t="s">
        <v>4530</v>
      </c>
      <c r="C599" s="60" t="s">
        <v>60</v>
      </c>
      <c r="D599" s="93"/>
      <c r="E599" s="93"/>
    </row>
    <row r="600" spans="1:5" ht="14.4" x14ac:dyDescent="0.3">
      <c r="A600" s="60" t="s">
        <v>4531</v>
      </c>
      <c r="B600" s="62" t="s">
        <v>4532</v>
      </c>
      <c r="C600" s="60" t="s">
        <v>60</v>
      </c>
      <c r="D600" s="93"/>
      <c r="E600" s="93"/>
    </row>
    <row r="601" spans="1:5" ht="14.4" x14ac:dyDescent="0.3">
      <c r="A601" s="60" t="s">
        <v>4533</v>
      </c>
      <c r="B601" s="62" t="s">
        <v>4534</v>
      </c>
      <c r="C601" s="60" t="s">
        <v>639</v>
      </c>
      <c r="D601" s="93"/>
      <c r="E601" s="93"/>
    </row>
    <row r="602" spans="1:5" ht="14.4" x14ac:dyDescent="0.3">
      <c r="A602" s="60" t="s">
        <v>4535</v>
      </c>
      <c r="B602" s="62" t="s">
        <v>4536</v>
      </c>
      <c r="C602" s="60" t="s">
        <v>639</v>
      </c>
      <c r="D602" s="93"/>
      <c r="E602" s="93"/>
    </row>
    <row r="603" spans="1:5" ht="14.4" x14ac:dyDescent="0.3">
      <c r="A603" s="60" t="s">
        <v>4537</v>
      </c>
      <c r="B603" s="62" t="s">
        <v>4538</v>
      </c>
      <c r="C603" s="60" t="s">
        <v>60</v>
      </c>
      <c r="D603" s="93"/>
      <c r="E603" s="93"/>
    </row>
    <row r="604" spans="1:5" ht="14.4" x14ac:dyDescent="0.3">
      <c r="A604" s="60">
        <v>50</v>
      </c>
      <c r="B604" s="62" t="s">
        <v>4539</v>
      </c>
      <c r="C604" s="60" t="s">
        <v>60</v>
      </c>
      <c r="D604" s="93"/>
      <c r="E604" s="93"/>
    </row>
    <row r="605" spans="1:5" ht="14.4" x14ac:dyDescent="0.3">
      <c r="A605" s="60">
        <v>51</v>
      </c>
      <c r="B605" s="62" t="s">
        <v>4540</v>
      </c>
      <c r="C605" s="60" t="s">
        <v>60</v>
      </c>
      <c r="D605" s="93"/>
      <c r="E605" s="93"/>
    </row>
    <row r="606" spans="1:5" ht="14.4" x14ac:dyDescent="0.3">
      <c r="A606" s="547">
        <v>52</v>
      </c>
      <c r="B606" s="62" t="s">
        <v>4327</v>
      </c>
      <c r="C606" s="60" t="s">
        <v>60</v>
      </c>
      <c r="D606" s="93"/>
      <c r="E606" s="93"/>
    </row>
    <row r="607" spans="1:5" ht="14.4" x14ac:dyDescent="0.3">
      <c r="A607" s="113">
        <v>53</v>
      </c>
      <c r="B607" s="62" t="s">
        <v>4328</v>
      </c>
      <c r="C607" s="60" t="s">
        <v>60</v>
      </c>
      <c r="D607" s="93"/>
      <c r="E607" s="93"/>
    </row>
    <row r="608" spans="1:5" ht="14.4" x14ac:dyDescent="0.3">
      <c r="A608" s="547" t="s">
        <v>4541</v>
      </c>
      <c r="B608" s="62" t="s">
        <v>4542</v>
      </c>
      <c r="C608" s="60" t="s">
        <v>639</v>
      </c>
      <c r="D608" s="93"/>
      <c r="E608" s="93"/>
    </row>
    <row r="609" spans="1:5" ht="14.4" x14ac:dyDescent="0.3">
      <c r="A609" s="547" t="s">
        <v>4543</v>
      </c>
      <c r="B609" s="62" t="s">
        <v>4544</v>
      </c>
      <c r="C609" s="60" t="s">
        <v>60</v>
      </c>
      <c r="D609" s="93"/>
      <c r="E609" s="93"/>
    </row>
    <row r="610" spans="1:5" ht="14.4" x14ac:dyDescent="0.3">
      <c r="A610" s="113" t="s">
        <v>4545</v>
      </c>
      <c r="B610" s="62" t="s">
        <v>4546</v>
      </c>
      <c r="C610" s="60" t="s">
        <v>60</v>
      </c>
      <c r="D610" s="93"/>
      <c r="E610" s="93"/>
    </row>
    <row r="611" spans="1:5" ht="14.4" x14ac:dyDescent="0.3">
      <c r="A611" s="113" t="s">
        <v>4547</v>
      </c>
      <c r="B611" s="62" t="s">
        <v>4548</v>
      </c>
      <c r="C611" s="60" t="s">
        <v>60</v>
      </c>
      <c r="D611" s="93"/>
      <c r="E611" s="93"/>
    </row>
    <row r="612" spans="1:5" ht="14.4" x14ac:dyDescent="0.3">
      <c r="A612" s="93"/>
      <c r="B612" s="94"/>
      <c r="C612" s="93"/>
      <c r="D612" s="93"/>
      <c r="E612" s="93"/>
    </row>
    <row r="613" spans="1:5" ht="14.4" x14ac:dyDescent="0.3">
      <c r="A613" s="93"/>
      <c r="B613" s="94"/>
      <c r="C613" s="93"/>
      <c r="D613" s="93"/>
      <c r="E613" s="93"/>
    </row>
    <row r="614" spans="1:5" ht="14.4" x14ac:dyDescent="0.3">
      <c r="A614" s="57" t="s">
        <v>3988</v>
      </c>
      <c r="B614" s="111">
        <v>54</v>
      </c>
      <c r="C614" s="93"/>
      <c r="D614" s="93"/>
      <c r="E614" s="93"/>
    </row>
    <row r="615" spans="1:5" ht="14.4" x14ac:dyDescent="0.3">
      <c r="A615" s="57" t="s">
        <v>3989</v>
      </c>
      <c r="B615" s="111" t="s">
        <v>4549</v>
      </c>
      <c r="C615" s="93"/>
      <c r="D615" s="93"/>
      <c r="E615" s="93"/>
    </row>
    <row r="616" spans="1:5" ht="14.4" x14ac:dyDescent="0.3">
      <c r="A616" s="116" t="s">
        <v>3991</v>
      </c>
      <c r="B616" s="116" t="s">
        <v>3992</v>
      </c>
      <c r="C616" s="93"/>
      <c r="D616" s="93"/>
      <c r="E616" s="93"/>
    </row>
    <row r="617" spans="1:5" ht="14.4" x14ac:dyDescent="0.3">
      <c r="A617" s="117" t="s">
        <v>4550</v>
      </c>
      <c r="B617" s="118" t="s">
        <v>4551</v>
      </c>
      <c r="C617" s="93"/>
      <c r="D617" s="93"/>
      <c r="E617" s="93"/>
    </row>
    <row r="618" spans="1:5" ht="14.4" x14ac:dyDescent="0.3">
      <c r="A618" s="281" t="s">
        <v>4552</v>
      </c>
      <c r="B618" s="118" t="s">
        <v>4553</v>
      </c>
      <c r="C618" s="93"/>
      <c r="D618" s="93"/>
      <c r="E618" s="93"/>
    </row>
    <row r="619" spans="1:5" ht="14.4" x14ac:dyDescent="0.3">
      <c r="A619" s="117" t="s">
        <v>4554</v>
      </c>
      <c r="B619" s="118" t="s">
        <v>4555</v>
      </c>
      <c r="C619" s="93"/>
      <c r="D619" s="93"/>
      <c r="E619" s="93"/>
    </row>
    <row r="620" spans="1:5" ht="14.4" x14ac:dyDescent="0.3">
      <c r="A620" s="117" t="s">
        <v>4556</v>
      </c>
      <c r="B620" s="118" t="s">
        <v>4557</v>
      </c>
      <c r="C620" s="93"/>
      <c r="D620" s="93"/>
      <c r="E620" s="93"/>
    </row>
    <row r="621" spans="1:5" ht="14.4" x14ac:dyDescent="0.3">
      <c r="A621" s="117" t="s">
        <v>4558</v>
      </c>
      <c r="B621" s="118" t="s">
        <v>4559</v>
      </c>
      <c r="C621" s="93"/>
      <c r="D621" s="93"/>
      <c r="E621" s="93"/>
    </row>
    <row r="622" spans="1:5" ht="14.4" x14ac:dyDescent="0.3">
      <c r="A622" s="117" t="s">
        <v>4560</v>
      </c>
      <c r="B622" s="118" t="s">
        <v>4561</v>
      </c>
      <c r="C622" s="93"/>
      <c r="D622" s="93"/>
      <c r="E622" s="93"/>
    </row>
    <row r="623" spans="1:5" ht="14.4" x14ac:dyDescent="0.3">
      <c r="A623" s="117" t="s">
        <v>4562</v>
      </c>
      <c r="B623" s="118" t="s">
        <v>4563</v>
      </c>
      <c r="C623" s="93"/>
      <c r="D623" s="93"/>
      <c r="E623" s="93"/>
    </row>
    <row r="624" spans="1:5" ht="14.4" x14ac:dyDescent="0.3">
      <c r="A624" s="117" t="s">
        <v>4564</v>
      </c>
      <c r="B624" s="118" t="s">
        <v>4565</v>
      </c>
      <c r="C624" s="93"/>
      <c r="D624" s="93"/>
      <c r="E624" s="93"/>
    </row>
    <row r="625" spans="1:5" ht="14.4" x14ac:dyDescent="0.3">
      <c r="A625" s="117" t="s">
        <v>4566</v>
      </c>
      <c r="B625" s="118" t="s">
        <v>4567</v>
      </c>
      <c r="C625" s="93"/>
      <c r="D625" s="93"/>
      <c r="E625" s="93"/>
    </row>
    <row r="626" spans="1:5" ht="14.4" x14ac:dyDescent="0.3">
      <c r="A626" s="281" t="s">
        <v>4568</v>
      </c>
      <c r="B626" s="118" t="s">
        <v>4569</v>
      </c>
      <c r="C626" s="93"/>
      <c r="D626" s="93"/>
      <c r="E626" s="93"/>
    </row>
    <row r="627" spans="1:5" ht="14.4" x14ac:dyDescent="0.3">
      <c r="A627" s="117" t="s">
        <v>4570</v>
      </c>
      <c r="B627" s="118" t="s">
        <v>4571</v>
      </c>
      <c r="C627" s="93"/>
      <c r="D627" s="93"/>
      <c r="E627" s="93"/>
    </row>
    <row r="628" spans="1:5" ht="14.4" x14ac:dyDescent="0.3">
      <c r="A628" s="281" t="s">
        <v>4572</v>
      </c>
      <c r="B628" s="118" t="s">
        <v>4573</v>
      </c>
      <c r="C628" s="93"/>
      <c r="D628" s="93"/>
      <c r="E628" s="93"/>
    </row>
    <row r="629" spans="1:5" ht="14.4" x14ac:dyDescent="0.3">
      <c r="A629" s="117" t="s">
        <v>4574</v>
      </c>
      <c r="B629" s="118" t="s">
        <v>4575</v>
      </c>
      <c r="C629" s="93"/>
      <c r="D629" s="93"/>
      <c r="E629" s="93"/>
    </row>
    <row r="630" spans="1:5" ht="14.4" x14ac:dyDescent="0.3">
      <c r="A630" s="281" t="s">
        <v>4576</v>
      </c>
      <c r="B630" s="118" t="s">
        <v>4577</v>
      </c>
      <c r="C630" s="93"/>
      <c r="D630" s="93"/>
      <c r="E630" s="93"/>
    </row>
    <row r="631" spans="1:5" ht="14.4" x14ac:dyDescent="0.3">
      <c r="A631" s="281" t="s">
        <v>4578</v>
      </c>
      <c r="B631" s="118" t="s">
        <v>4579</v>
      </c>
      <c r="C631" s="93"/>
      <c r="D631" s="93"/>
      <c r="E631" s="93"/>
    </row>
    <row r="632" spans="1:5" ht="14.4" x14ac:dyDescent="0.3">
      <c r="A632" s="117" t="s">
        <v>4580</v>
      </c>
      <c r="B632" s="118" t="s">
        <v>4581</v>
      </c>
      <c r="C632" s="93"/>
      <c r="D632" s="93"/>
      <c r="E632" s="93"/>
    </row>
    <row r="633" spans="1:5" ht="14.4" x14ac:dyDescent="0.3">
      <c r="A633" s="117" t="s">
        <v>4582</v>
      </c>
      <c r="B633" s="118" t="s">
        <v>4583</v>
      </c>
      <c r="C633" s="93"/>
      <c r="D633" s="93"/>
      <c r="E633" s="93"/>
    </row>
    <row r="634" spans="1:5" ht="14.4" x14ac:dyDescent="0.3">
      <c r="A634" s="117" t="s">
        <v>4584</v>
      </c>
      <c r="B634" s="118" t="s">
        <v>4585</v>
      </c>
      <c r="C634" s="93"/>
      <c r="D634" s="93"/>
      <c r="E634" s="93"/>
    </row>
    <row r="635" spans="1:5" ht="14.4" x14ac:dyDescent="0.3">
      <c r="A635" s="117" t="s">
        <v>4586</v>
      </c>
      <c r="B635" s="118" t="s">
        <v>4587</v>
      </c>
      <c r="C635" s="93"/>
      <c r="D635" s="93"/>
      <c r="E635" s="93"/>
    </row>
    <row r="636" spans="1:5" ht="14.4" x14ac:dyDescent="0.3">
      <c r="A636" s="117" t="s">
        <v>4588</v>
      </c>
      <c r="B636" s="118" t="s">
        <v>4589</v>
      </c>
      <c r="C636" s="93"/>
      <c r="D636" s="93"/>
      <c r="E636" s="93"/>
    </row>
    <row r="637" spans="1:5" ht="14.4" x14ac:dyDescent="0.3">
      <c r="A637" s="117" t="s">
        <v>4590</v>
      </c>
      <c r="B637" s="118" t="s">
        <v>4591</v>
      </c>
      <c r="C637" s="93"/>
      <c r="D637" s="93"/>
      <c r="E637" s="93"/>
    </row>
    <row r="638" spans="1:5" ht="14.4" x14ac:dyDescent="0.3">
      <c r="A638" s="117" t="s">
        <v>4592</v>
      </c>
      <c r="B638" s="118" t="s">
        <v>4593</v>
      </c>
      <c r="C638" s="93"/>
      <c r="D638" s="93"/>
      <c r="E638" s="93"/>
    </row>
    <row r="639" spans="1:5" ht="14.4" x14ac:dyDescent="0.3">
      <c r="A639" s="117" t="s">
        <v>4594</v>
      </c>
      <c r="B639" s="118" t="s">
        <v>4595</v>
      </c>
      <c r="C639" s="93"/>
      <c r="D639" s="93"/>
      <c r="E639" s="93"/>
    </row>
    <row r="640" spans="1:5" ht="14.4" x14ac:dyDescent="0.3">
      <c r="A640" s="117" t="s">
        <v>4596</v>
      </c>
      <c r="B640" s="118" t="s">
        <v>4597</v>
      </c>
      <c r="C640" s="93"/>
      <c r="D640" s="93"/>
      <c r="E640" s="93"/>
    </row>
    <row r="641" spans="1:5" ht="14.4" x14ac:dyDescent="0.3">
      <c r="A641" s="117" t="s">
        <v>4598</v>
      </c>
      <c r="B641" s="118" t="s">
        <v>4599</v>
      </c>
      <c r="C641" s="93"/>
      <c r="D641" s="93"/>
      <c r="E641" s="93"/>
    </row>
    <row r="642" spans="1:5" ht="14.4" x14ac:dyDescent="0.3">
      <c r="A642" s="281" t="s">
        <v>4600</v>
      </c>
      <c r="B642" s="118" t="s">
        <v>4601</v>
      </c>
      <c r="C642" s="93"/>
      <c r="D642" s="93"/>
      <c r="E642" s="93"/>
    </row>
    <row r="643" spans="1:5" ht="14.4" x14ac:dyDescent="0.3">
      <c r="A643" s="117" t="s">
        <v>4602</v>
      </c>
      <c r="B643" s="118" t="s">
        <v>4603</v>
      </c>
      <c r="C643" s="93"/>
      <c r="D643" s="93"/>
      <c r="E643" s="93"/>
    </row>
    <row r="644" spans="1:5" ht="14.4" x14ac:dyDescent="0.3">
      <c r="A644" s="117" t="s">
        <v>4604</v>
      </c>
      <c r="B644" s="118" t="s">
        <v>4605</v>
      </c>
      <c r="C644" s="93"/>
      <c r="D644" s="93"/>
      <c r="E644" s="93"/>
    </row>
    <row r="645" spans="1:5" ht="14.4" x14ac:dyDescent="0.3">
      <c r="A645" s="281" t="s">
        <v>4606</v>
      </c>
      <c r="B645" s="118" t="s">
        <v>4607</v>
      </c>
      <c r="C645" s="93"/>
      <c r="D645" s="93"/>
      <c r="E645" s="93"/>
    </row>
    <row r="646" spans="1:5" ht="14.4" x14ac:dyDescent="0.3">
      <c r="A646" s="117" t="s">
        <v>4608</v>
      </c>
      <c r="B646" s="118" t="s">
        <v>4609</v>
      </c>
      <c r="C646" s="93"/>
      <c r="D646" s="93"/>
      <c r="E646" s="93"/>
    </row>
    <row r="647" spans="1:5" ht="14.4" x14ac:dyDescent="0.3">
      <c r="A647" s="117" t="s">
        <v>4610</v>
      </c>
      <c r="B647" s="118" t="s">
        <v>4611</v>
      </c>
      <c r="C647" s="93"/>
      <c r="D647" s="93"/>
      <c r="E647" s="93"/>
    </row>
    <row r="648" spans="1:5" ht="14.4" x14ac:dyDescent="0.3">
      <c r="A648" s="117" t="s">
        <v>4612</v>
      </c>
      <c r="B648" s="118" t="s">
        <v>4613</v>
      </c>
      <c r="C648" s="93"/>
      <c r="D648" s="93"/>
      <c r="E648" s="93"/>
    </row>
    <row r="649" spans="1:5" ht="14.4" x14ac:dyDescent="0.3">
      <c r="A649" s="117" t="s">
        <v>4614</v>
      </c>
      <c r="B649" s="118" t="s">
        <v>4615</v>
      </c>
      <c r="C649" s="93"/>
      <c r="D649" s="93"/>
      <c r="E649" s="93"/>
    </row>
    <row r="650" spans="1:5" ht="14.4" x14ac:dyDescent="0.3">
      <c r="A650" s="970" t="s">
        <v>9766</v>
      </c>
      <c r="B650" s="971" t="s">
        <v>9772</v>
      </c>
      <c r="C650" s="93"/>
      <c r="D650" s="93"/>
      <c r="E650" s="93"/>
    </row>
    <row r="651" spans="1:5" ht="14.4" x14ac:dyDescent="0.3">
      <c r="A651" s="117" t="s">
        <v>4616</v>
      </c>
      <c r="B651" s="118" t="s">
        <v>4617</v>
      </c>
      <c r="C651" s="93"/>
      <c r="D651" s="93"/>
      <c r="E651" s="93"/>
    </row>
    <row r="652" spans="1:5" ht="14.4" x14ac:dyDescent="0.3">
      <c r="A652" s="117" t="s">
        <v>4618</v>
      </c>
      <c r="B652" s="118" t="s">
        <v>4619</v>
      </c>
      <c r="C652" s="93"/>
      <c r="D652" s="93"/>
      <c r="E652" s="93"/>
    </row>
    <row r="653" spans="1:5" ht="14.4" x14ac:dyDescent="0.3">
      <c r="A653" s="281" t="s">
        <v>4620</v>
      </c>
      <c r="B653" s="118" t="s">
        <v>4621</v>
      </c>
      <c r="C653" s="93"/>
      <c r="D653" s="93"/>
      <c r="E653" s="93"/>
    </row>
    <row r="654" spans="1:5" ht="14.4" x14ac:dyDescent="0.3">
      <c r="A654" s="970" t="s">
        <v>9767</v>
      </c>
      <c r="B654" s="971" t="s">
        <v>9775</v>
      </c>
      <c r="C654" s="93"/>
      <c r="D654" s="93"/>
      <c r="E654" s="93"/>
    </row>
    <row r="655" spans="1:5" ht="14.4" x14ac:dyDescent="0.3">
      <c r="A655" s="970" t="s">
        <v>9768</v>
      </c>
      <c r="B655" s="971" t="s">
        <v>9776</v>
      </c>
      <c r="C655" s="93"/>
      <c r="D655" s="93"/>
      <c r="E655" s="93"/>
    </row>
    <row r="656" spans="1:5" ht="14.4" x14ac:dyDescent="0.3">
      <c r="A656" s="281" t="s">
        <v>8102</v>
      </c>
      <c r="B656" s="118" t="s">
        <v>8104</v>
      </c>
      <c r="C656" s="93"/>
      <c r="D656" s="93"/>
      <c r="E656" s="93"/>
    </row>
    <row r="657" spans="1:5" ht="14.4" x14ac:dyDescent="0.3">
      <c r="A657" s="281" t="s">
        <v>8103</v>
      </c>
      <c r="B657" s="118" t="s">
        <v>8105</v>
      </c>
      <c r="C657" s="93"/>
      <c r="D657" s="93"/>
      <c r="E657" s="93"/>
    </row>
    <row r="658" spans="1:5" ht="14.4" x14ac:dyDescent="0.3">
      <c r="A658" s="970" t="s">
        <v>9769</v>
      </c>
      <c r="B658" s="971" t="s">
        <v>9774</v>
      </c>
      <c r="C658" s="93"/>
      <c r="D658" s="93"/>
      <c r="E658" s="93"/>
    </row>
    <row r="659" spans="1:5" ht="14.4" x14ac:dyDescent="0.3">
      <c r="A659" s="970" t="s">
        <v>9770</v>
      </c>
      <c r="B659" s="971" t="s">
        <v>9773</v>
      </c>
      <c r="C659" s="93"/>
      <c r="D659" s="93"/>
      <c r="E659" s="93"/>
    </row>
    <row r="660" spans="1:5" ht="14.4" x14ac:dyDescent="0.3">
      <c r="A660" s="281" t="s">
        <v>4622</v>
      </c>
      <c r="B660" s="118" t="s">
        <v>4623</v>
      </c>
      <c r="C660" s="93"/>
      <c r="D660" s="93"/>
      <c r="E660" s="93"/>
    </row>
    <row r="661" spans="1:5" ht="14.4" x14ac:dyDescent="0.3">
      <c r="A661" s="58"/>
      <c r="B661" s="65"/>
      <c r="C661" s="93"/>
      <c r="D661" s="93"/>
      <c r="E661" s="93"/>
    </row>
    <row r="662" spans="1:5" ht="14.4" x14ac:dyDescent="0.3">
      <c r="A662" s="57" t="s">
        <v>3988</v>
      </c>
      <c r="B662" s="111">
        <v>55</v>
      </c>
      <c r="C662" s="93"/>
      <c r="D662" s="93"/>
      <c r="E662" s="93"/>
    </row>
    <row r="663" spans="1:5" ht="14.4" x14ac:dyDescent="0.3">
      <c r="A663" s="57" t="s">
        <v>3989</v>
      </c>
      <c r="B663" s="62" t="s">
        <v>4624</v>
      </c>
      <c r="C663" s="93"/>
      <c r="D663" s="93"/>
      <c r="E663" s="93"/>
    </row>
    <row r="664" spans="1:5" ht="14.4" x14ac:dyDescent="0.3">
      <c r="A664" s="59" t="s">
        <v>3991</v>
      </c>
      <c r="B664" s="67" t="s">
        <v>3992</v>
      </c>
      <c r="C664" s="93"/>
      <c r="D664" s="93"/>
      <c r="E664" s="93"/>
    </row>
    <row r="665" spans="1:5" ht="14.4" x14ac:dyDescent="0.3">
      <c r="A665" s="112" t="s">
        <v>4212</v>
      </c>
      <c r="B665" s="109" t="s">
        <v>4625</v>
      </c>
      <c r="C665" s="93"/>
      <c r="D665" s="93"/>
      <c r="E665" s="93"/>
    </row>
    <row r="666" spans="1:5" ht="14.4" x14ac:dyDescent="0.3">
      <c r="A666" s="112" t="s">
        <v>4214</v>
      </c>
      <c r="B666" s="109" t="s">
        <v>4626</v>
      </c>
      <c r="C666" s="93"/>
      <c r="D666" s="93"/>
      <c r="E666" s="93"/>
    </row>
    <row r="667" spans="1:5" ht="14.4" x14ac:dyDescent="0.3">
      <c r="A667" s="112" t="s">
        <v>1544</v>
      </c>
      <c r="B667" s="109" t="s">
        <v>4627</v>
      </c>
      <c r="C667" s="93"/>
      <c r="D667" s="93"/>
      <c r="E667" s="93"/>
    </row>
    <row r="668" spans="1:5" ht="14.4" x14ac:dyDescent="0.3">
      <c r="A668" s="112" t="s">
        <v>4217</v>
      </c>
      <c r="B668" s="109" t="s">
        <v>4628</v>
      </c>
      <c r="C668" s="93"/>
      <c r="D668" s="93"/>
      <c r="E668" s="93"/>
    </row>
    <row r="669" spans="1:5" ht="14.4" x14ac:dyDescent="0.3">
      <c r="A669" s="112" t="s">
        <v>4219</v>
      </c>
      <c r="B669" s="109" t="s">
        <v>4629</v>
      </c>
      <c r="C669" s="93"/>
      <c r="D669" s="93"/>
      <c r="E669" s="93"/>
    </row>
    <row r="670" spans="1:5" ht="14.4" x14ac:dyDescent="0.3">
      <c r="A670" s="112" t="s">
        <v>1696</v>
      </c>
      <c r="B670" s="109" t="s">
        <v>4630</v>
      </c>
      <c r="C670" s="93"/>
      <c r="D670" s="93"/>
      <c r="E670" s="93"/>
    </row>
    <row r="671" spans="1:5" ht="14.4" x14ac:dyDescent="0.3">
      <c r="A671" s="112" t="s">
        <v>1421</v>
      </c>
      <c r="B671" s="109" t="s">
        <v>4631</v>
      </c>
      <c r="C671" s="93"/>
      <c r="D671" s="93"/>
      <c r="E671" s="93"/>
    </row>
    <row r="672" spans="1:5" ht="14.4" x14ac:dyDescent="0.3">
      <c r="A672" s="112" t="s">
        <v>1003</v>
      </c>
      <c r="B672" s="110" t="s">
        <v>4632</v>
      </c>
      <c r="C672" s="93"/>
      <c r="D672" s="93"/>
      <c r="E672" s="93"/>
    </row>
    <row r="673" spans="1:5" ht="14.4" x14ac:dyDescent="0.3">
      <c r="A673" s="112" t="s">
        <v>1522</v>
      </c>
      <c r="B673" s="109" t="s">
        <v>4633</v>
      </c>
      <c r="C673" s="93"/>
      <c r="D673" s="93"/>
      <c r="E673" s="93"/>
    </row>
    <row r="674" spans="1:5" ht="14.4" x14ac:dyDescent="0.3">
      <c r="A674" s="112" t="s">
        <v>1528</v>
      </c>
      <c r="B674" s="109" t="s">
        <v>4634</v>
      </c>
      <c r="C674" s="93"/>
      <c r="D674" s="93"/>
      <c r="E674" s="93"/>
    </row>
    <row r="675" spans="1:5" ht="14.4" x14ac:dyDescent="0.3">
      <c r="A675" s="112" t="s">
        <v>4635</v>
      </c>
      <c r="B675" s="109" t="s">
        <v>4636</v>
      </c>
      <c r="C675" s="93"/>
      <c r="D675" s="93"/>
      <c r="E675" s="93"/>
    </row>
    <row r="676" spans="1:5" ht="14.4" x14ac:dyDescent="0.3">
      <c r="A676" s="112" t="s">
        <v>4637</v>
      </c>
      <c r="B676" s="109" t="s">
        <v>4638</v>
      </c>
      <c r="C676" s="93"/>
      <c r="D676" s="93"/>
      <c r="E676" s="93"/>
    </row>
    <row r="677" spans="1:5" ht="14.4" x14ac:dyDescent="0.3">
      <c r="A677" s="112" t="s">
        <v>4639</v>
      </c>
      <c r="B677" s="109" t="s">
        <v>4640</v>
      </c>
      <c r="C677" s="93"/>
      <c r="D677" s="93"/>
      <c r="E677" s="93"/>
    </row>
    <row r="678" spans="1:5" ht="14.4" x14ac:dyDescent="0.3">
      <c r="A678" s="112" t="s">
        <v>4641</v>
      </c>
      <c r="B678" s="109" t="s">
        <v>4642</v>
      </c>
      <c r="C678" s="93"/>
      <c r="D678" s="93"/>
      <c r="E678" s="93"/>
    </row>
    <row r="679" spans="1:5" ht="14.4" x14ac:dyDescent="0.3">
      <c r="A679" s="112" t="s">
        <v>4643</v>
      </c>
      <c r="B679" s="109" t="s">
        <v>4644</v>
      </c>
      <c r="C679" s="93"/>
      <c r="D679" s="93"/>
      <c r="E679" s="93"/>
    </row>
    <row r="680" spans="1:5" ht="14.4" x14ac:dyDescent="0.3">
      <c r="A680" s="112" t="s">
        <v>1566</v>
      </c>
      <c r="B680" s="109" t="s">
        <v>4645</v>
      </c>
      <c r="C680" s="93"/>
      <c r="D680" s="93"/>
      <c r="E680" s="93"/>
    </row>
    <row r="681" spans="1:5" ht="14.4" x14ac:dyDescent="0.3">
      <c r="A681" s="112" t="s">
        <v>4646</v>
      </c>
      <c r="B681" s="109" t="s">
        <v>4647</v>
      </c>
      <c r="C681" s="93"/>
      <c r="D681" s="93"/>
      <c r="E681" s="93"/>
    </row>
    <row r="682" spans="1:5" ht="14.4" x14ac:dyDescent="0.3">
      <c r="A682" s="112" t="s">
        <v>692</v>
      </c>
      <c r="B682" s="115" t="s">
        <v>4648</v>
      </c>
      <c r="C682" s="93"/>
      <c r="D682" s="93"/>
      <c r="E682" s="93"/>
    </row>
    <row r="683" spans="1:5" ht="14.4" x14ac:dyDescent="0.3">
      <c r="A683" s="112" t="s">
        <v>4230</v>
      </c>
      <c r="B683" s="109" t="s">
        <v>4649</v>
      </c>
      <c r="C683" s="93"/>
      <c r="D683" s="93"/>
      <c r="E683" s="93"/>
    </row>
    <row r="684" spans="1:5" ht="14.4" x14ac:dyDescent="0.3">
      <c r="A684" s="112">
        <v>4002</v>
      </c>
      <c r="B684" s="109" t="s">
        <v>4650</v>
      </c>
      <c r="C684" s="93"/>
      <c r="D684" s="93"/>
      <c r="E684" s="93"/>
    </row>
    <row r="685" spans="1:5" ht="14.4" x14ac:dyDescent="0.3">
      <c r="A685" s="112">
        <v>4003</v>
      </c>
      <c r="B685" s="109" t="s">
        <v>4651</v>
      </c>
      <c r="C685" s="93"/>
      <c r="D685" s="93"/>
      <c r="E685" s="93"/>
    </row>
    <row r="686" spans="1:5" ht="14.4" x14ac:dyDescent="0.3">
      <c r="A686" s="112">
        <v>4004</v>
      </c>
      <c r="B686" s="109" t="s">
        <v>4652</v>
      </c>
      <c r="C686" s="93"/>
      <c r="D686" s="93"/>
      <c r="E686" s="93"/>
    </row>
    <row r="687" spans="1:5" ht="14.4" x14ac:dyDescent="0.3">
      <c r="A687" s="112">
        <v>4005</v>
      </c>
      <c r="B687" s="109" t="s">
        <v>4653</v>
      </c>
      <c r="C687" s="93"/>
      <c r="D687" s="93"/>
      <c r="E687" s="93"/>
    </row>
    <row r="688" spans="1:5" ht="14.4" x14ac:dyDescent="0.3">
      <c r="A688" s="112">
        <v>4006</v>
      </c>
      <c r="B688" s="109" t="s">
        <v>4654</v>
      </c>
      <c r="C688" s="93"/>
      <c r="D688" s="93"/>
      <c r="E688" s="93"/>
    </row>
    <row r="689" spans="1:5" ht="14.4" x14ac:dyDescent="0.3">
      <c r="A689" s="112">
        <v>4007</v>
      </c>
      <c r="B689" s="115" t="s">
        <v>4655</v>
      </c>
      <c r="C689" s="93"/>
      <c r="D689" s="93"/>
      <c r="E689" s="93"/>
    </row>
    <row r="690" spans="1:5" ht="14.4" x14ac:dyDescent="0.3">
      <c r="A690" s="112">
        <v>4008</v>
      </c>
      <c r="B690" s="115" t="s">
        <v>4656</v>
      </c>
      <c r="C690" s="93"/>
      <c r="D690" s="93"/>
      <c r="E690" s="93"/>
    </row>
    <row r="691" spans="1:5" ht="14.4" x14ac:dyDescent="0.3">
      <c r="A691" s="112">
        <v>4009</v>
      </c>
      <c r="B691" s="115" t="s">
        <v>4657</v>
      </c>
      <c r="C691" s="93"/>
      <c r="D691" s="93"/>
      <c r="E691" s="93"/>
    </row>
    <row r="692" spans="1:5" ht="14.4" x14ac:dyDescent="0.3">
      <c r="A692" s="112" t="s">
        <v>4658</v>
      </c>
      <c r="B692" s="109" t="s">
        <v>4659</v>
      </c>
      <c r="C692" s="93"/>
      <c r="D692" s="93"/>
      <c r="E692" s="93"/>
    </row>
    <row r="693" spans="1:5" ht="14.4" x14ac:dyDescent="0.3">
      <c r="A693" s="112" t="s">
        <v>4660</v>
      </c>
      <c r="B693" s="109" t="s">
        <v>4661</v>
      </c>
      <c r="C693" s="93"/>
      <c r="D693" s="93"/>
      <c r="E693" s="93"/>
    </row>
    <row r="694" spans="1:5" ht="14.4" x14ac:dyDescent="0.3">
      <c r="A694" s="112" t="s">
        <v>4662</v>
      </c>
      <c r="B694" s="109" t="s">
        <v>4663</v>
      </c>
      <c r="C694" s="93"/>
      <c r="D694" s="93"/>
      <c r="E694" s="93"/>
    </row>
    <row r="695" spans="1:5" ht="14.4" x14ac:dyDescent="0.3">
      <c r="A695" s="112" t="s">
        <v>4664</v>
      </c>
      <c r="B695" s="109" t="s">
        <v>4665</v>
      </c>
      <c r="C695" s="93"/>
      <c r="D695" s="93"/>
      <c r="E695" s="93"/>
    </row>
    <row r="696" spans="1:5" ht="14.4" x14ac:dyDescent="0.3">
      <c r="A696" s="112" t="s">
        <v>4666</v>
      </c>
      <c r="B696" s="109" t="s">
        <v>4667</v>
      </c>
      <c r="C696" s="93"/>
      <c r="D696" s="93"/>
      <c r="E696" s="93"/>
    </row>
    <row r="697" spans="1:5" ht="14.4" x14ac:dyDescent="0.3">
      <c r="A697" s="113" t="s">
        <v>1152</v>
      </c>
      <c r="B697" s="115" t="s">
        <v>4668</v>
      </c>
      <c r="C697" s="93"/>
      <c r="D697" s="93"/>
      <c r="E697" s="93"/>
    </row>
    <row r="698" spans="1:5" ht="14.4" x14ac:dyDescent="0.3">
      <c r="A698" s="113" t="s">
        <v>4669</v>
      </c>
      <c r="B698" s="115" t="s">
        <v>4670</v>
      </c>
      <c r="C698" s="93"/>
      <c r="D698" s="93"/>
      <c r="E698" s="93"/>
    </row>
    <row r="699" spans="1:5" ht="14.4" x14ac:dyDescent="0.3">
      <c r="A699" s="113" t="s">
        <v>1829</v>
      </c>
      <c r="B699" s="115" t="s">
        <v>4671</v>
      </c>
      <c r="C699" s="93"/>
      <c r="D699" s="93"/>
      <c r="E699" s="93"/>
    </row>
    <row r="700" spans="1:5" ht="14.4" x14ac:dyDescent="0.3">
      <c r="A700" s="113" t="s">
        <v>4672</v>
      </c>
      <c r="B700" s="115" t="s">
        <v>4673</v>
      </c>
      <c r="C700" s="93"/>
      <c r="D700" s="93"/>
      <c r="E700" s="93"/>
    </row>
    <row r="701" spans="1:5" ht="14.4" x14ac:dyDescent="0.3">
      <c r="A701" s="113" t="s">
        <v>4674</v>
      </c>
      <c r="B701" s="115" t="s">
        <v>4675</v>
      </c>
      <c r="C701" s="93"/>
      <c r="D701" s="93"/>
      <c r="E701" s="93"/>
    </row>
    <row r="702" spans="1:5" ht="14.4" x14ac:dyDescent="0.3">
      <c r="A702" s="113" t="s">
        <v>4676</v>
      </c>
      <c r="B702" s="115" t="s">
        <v>4677</v>
      </c>
      <c r="C702" s="93"/>
      <c r="D702" s="93"/>
      <c r="E702" s="93"/>
    </row>
    <row r="703" spans="1:5" ht="14.4" x14ac:dyDescent="0.3">
      <c r="A703" s="113" t="s">
        <v>4678</v>
      </c>
      <c r="B703" s="115" t="s">
        <v>4679</v>
      </c>
      <c r="C703" s="93"/>
      <c r="D703" s="93"/>
      <c r="E703" s="93"/>
    </row>
    <row r="704" spans="1:5" ht="14.4" x14ac:dyDescent="0.3">
      <c r="A704" s="113" t="s">
        <v>4680</v>
      </c>
      <c r="B704" s="115" t="s">
        <v>4681</v>
      </c>
      <c r="C704" s="93"/>
      <c r="D704" s="93"/>
      <c r="E704" s="93"/>
    </row>
    <row r="705" spans="1:5" ht="14.4" x14ac:dyDescent="0.3">
      <c r="A705" s="282" t="s">
        <v>4682</v>
      </c>
      <c r="B705" s="283" t="s">
        <v>4683</v>
      </c>
      <c r="C705" s="93"/>
      <c r="D705" s="93"/>
      <c r="E705" s="93"/>
    </row>
    <row r="706" spans="1:5" ht="14.4" x14ac:dyDescent="0.3">
      <c r="A706" s="113" t="s">
        <v>4684</v>
      </c>
      <c r="B706" s="115" t="s">
        <v>4685</v>
      </c>
      <c r="C706" s="93"/>
      <c r="D706" s="93"/>
      <c r="E706" s="93"/>
    </row>
    <row r="707" spans="1:5" ht="14.4" x14ac:dyDescent="0.3">
      <c r="A707" s="113" t="s">
        <v>4686</v>
      </c>
      <c r="B707" s="115" t="s">
        <v>4687</v>
      </c>
      <c r="C707" s="93"/>
      <c r="D707" s="93"/>
      <c r="E707" s="93"/>
    </row>
    <row r="708" spans="1:5" ht="14.4" x14ac:dyDescent="0.3">
      <c r="A708" s="113" t="s">
        <v>4688</v>
      </c>
      <c r="B708" s="115" t="s">
        <v>4689</v>
      </c>
      <c r="C708" s="93"/>
      <c r="D708" s="93"/>
      <c r="E708" s="93"/>
    </row>
    <row r="709" spans="1:5" ht="14.4" x14ac:dyDescent="0.3">
      <c r="A709" s="112" t="s">
        <v>4690</v>
      </c>
      <c r="B709" s="109" t="s">
        <v>4691</v>
      </c>
      <c r="C709" s="93"/>
      <c r="D709" s="93"/>
      <c r="E709" s="93"/>
    </row>
    <row r="710" spans="1:5" ht="14.4" x14ac:dyDescent="0.3">
      <c r="A710" s="112" t="s">
        <v>4692</v>
      </c>
      <c r="B710" s="109" t="s">
        <v>4693</v>
      </c>
      <c r="C710" s="93"/>
      <c r="D710" s="93"/>
      <c r="E710" s="93"/>
    </row>
    <row r="711" spans="1:5" ht="14.4" x14ac:dyDescent="0.3">
      <c r="A711" s="112">
        <v>5000</v>
      </c>
      <c r="B711" s="109" t="s">
        <v>4246</v>
      </c>
      <c r="C711" s="93"/>
      <c r="D711" s="93"/>
      <c r="E711" s="93"/>
    </row>
    <row r="712" spans="1:5" ht="14.4" x14ac:dyDescent="0.3">
      <c r="A712" s="112">
        <v>5001</v>
      </c>
      <c r="B712" s="109" t="s">
        <v>4694</v>
      </c>
      <c r="C712" s="93"/>
      <c r="D712" s="93"/>
      <c r="E712" s="93"/>
    </row>
    <row r="713" spans="1:5" ht="14.4" x14ac:dyDescent="0.3">
      <c r="A713" s="112">
        <v>5002</v>
      </c>
      <c r="B713" s="109" t="s">
        <v>4695</v>
      </c>
      <c r="C713" s="93"/>
      <c r="D713" s="93"/>
      <c r="E713" s="93"/>
    </row>
    <row r="714" spans="1:5" ht="14.4" x14ac:dyDescent="0.3">
      <c r="A714" s="112">
        <v>5003</v>
      </c>
      <c r="B714" s="109" t="s">
        <v>4696</v>
      </c>
      <c r="C714" s="93"/>
      <c r="D714" s="93"/>
      <c r="E714" s="93"/>
    </row>
    <row r="715" spans="1:5" ht="14.4" x14ac:dyDescent="0.3">
      <c r="A715" s="113" t="s">
        <v>4697</v>
      </c>
      <c r="B715" s="115" t="s">
        <v>4698</v>
      </c>
      <c r="C715" s="93"/>
      <c r="D715" s="93"/>
      <c r="E715" s="93"/>
    </row>
    <row r="716" spans="1:5" ht="14.4" x14ac:dyDescent="0.3">
      <c r="A716" s="113" t="s">
        <v>4699</v>
      </c>
      <c r="B716" s="115" t="s">
        <v>4700</v>
      </c>
      <c r="C716" s="93"/>
      <c r="D716" s="93"/>
      <c r="E716" s="93"/>
    </row>
    <row r="717" spans="1:5" ht="14.4" x14ac:dyDescent="0.3">
      <c r="A717" s="113" t="s">
        <v>4701</v>
      </c>
      <c r="B717" s="115" t="s">
        <v>4702</v>
      </c>
      <c r="C717" s="93"/>
      <c r="D717" s="93"/>
      <c r="E717" s="93"/>
    </row>
    <row r="718" spans="1:5" ht="14.4" x14ac:dyDescent="0.3">
      <c r="A718" s="113" t="s">
        <v>4703</v>
      </c>
      <c r="B718" s="115" t="s">
        <v>4704</v>
      </c>
      <c r="C718" s="93"/>
      <c r="D718" s="93"/>
      <c r="E718" s="93"/>
    </row>
    <row r="719" spans="1:5" ht="14.4" x14ac:dyDescent="0.3">
      <c r="A719" s="113" t="s">
        <v>4705</v>
      </c>
      <c r="B719" s="115" t="s">
        <v>4706</v>
      </c>
      <c r="C719" s="93"/>
      <c r="D719" s="93"/>
      <c r="E719" s="93"/>
    </row>
    <row r="720" spans="1:5" ht="14.4" x14ac:dyDescent="0.3">
      <c r="A720" s="113" t="s">
        <v>4707</v>
      </c>
      <c r="B720" s="115" t="s">
        <v>4708</v>
      </c>
      <c r="C720" s="93"/>
      <c r="D720" s="93"/>
      <c r="E720" s="93"/>
    </row>
    <row r="721" spans="1:5" ht="14.4" x14ac:dyDescent="0.3">
      <c r="A721" s="113" t="s">
        <v>4709</v>
      </c>
      <c r="B721" s="115" t="s">
        <v>4710</v>
      </c>
      <c r="C721" s="93"/>
      <c r="D721" s="93"/>
      <c r="E721" s="93"/>
    </row>
    <row r="722" spans="1:5" ht="14.4" x14ac:dyDescent="0.3">
      <c r="A722" s="113" t="s">
        <v>4711</v>
      </c>
      <c r="B722" s="115" t="s">
        <v>4712</v>
      </c>
      <c r="C722" s="93"/>
      <c r="D722" s="93"/>
      <c r="E722" s="93"/>
    </row>
    <row r="723" spans="1:5" ht="14.4" x14ac:dyDescent="0.3">
      <c r="A723" s="113" t="s">
        <v>4713</v>
      </c>
      <c r="B723" s="115" t="s">
        <v>4714</v>
      </c>
      <c r="C723" s="93"/>
      <c r="D723" s="93"/>
      <c r="E723" s="93"/>
    </row>
    <row r="724" spans="1:5" ht="14.4" x14ac:dyDescent="0.3">
      <c r="A724" s="113" t="s">
        <v>4715</v>
      </c>
      <c r="B724" s="115" t="s">
        <v>4716</v>
      </c>
      <c r="C724" s="93"/>
      <c r="D724" s="93"/>
      <c r="E724" s="93"/>
    </row>
    <row r="725" spans="1:5" ht="14.4" x14ac:dyDescent="0.3">
      <c r="A725" s="113" t="s">
        <v>4717</v>
      </c>
      <c r="B725" s="115" t="s">
        <v>4718</v>
      </c>
      <c r="C725" s="93"/>
      <c r="D725" s="93"/>
      <c r="E725" s="93"/>
    </row>
    <row r="726" spans="1:5" ht="14.4" x14ac:dyDescent="0.3">
      <c r="A726" s="113" t="s">
        <v>4719</v>
      </c>
      <c r="B726" s="115" t="s">
        <v>4720</v>
      </c>
      <c r="C726" s="93"/>
      <c r="D726" s="93"/>
      <c r="E726" s="93"/>
    </row>
    <row r="727" spans="1:5" ht="14.4" x14ac:dyDescent="0.3">
      <c r="A727" s="113" t="s">
        <v>4721</v>
      </c>
      <c r="B727" s="115" t="s">
        <v>4722</v>
      </c>
      <c r="C727" s="93"/>
      <c r="D727" s="93"/>
      <c r="E727" s="93"/>
    </row>
    <row r="728" spans="1:5" ht="14.4" x14ac:dyDescent="0.3">
      <c r="A728" s="113" t="s">
        <v>4723</v>
      </c>
      <c r="B728" s="115" t="s">
        <v>4724</v>
      </c>
      <c r="C728" s="93"/>
      <c r="D728" s="93"/>
      <c r="E728" s="93"/>
    </row>
    <row r="729" spans="1:5" ht="14.4" x14ac:dyDescent="0.3">
      <c r="A729" s="113" t="s">
        <v>4725</v>
      </c>
      <c r="B729" s="115" t="s">
        <v>4726</v>
      </c>
      <c r="C729" s="93"/>
      <c r="D729" s="93"/>
      <c r="E729" s="93"/>
    </row>
    <row r="730" spans="1:5" ht="14.4" x14ac:dyDescent="0.3">
      <c r="A730" s="113" t="s">
        <v>4727</v>
      </c>
      <c r="B730" s="115" t="s">
        <v>4728</v>
      </c>
      <c r="C730" s="93"/>
      <c r="D730" s="93"/>
      <c r="E730" s="93"/>
    </row>
    <row r="731" spans="1:5" ht="14.4" x14ac:dyDescent="0.3">
      <c r="A731" s="113" t="s">
        <v>4729</v>
      </c>
      <c r="B731" s="115" t="s">
        <v>4730</v>
      </c>
      <c r="C731" s="93"/>
      <c r="D731" s="93"/>
      <c r="E731" s="93"/>
    </row>
    <row r="732" spans="1:5" ht="14.4" x14ac:dyDescent="0.3">
      <c r="A732" s="113" t="s">
        <v>4731</v>
      </c>
      <c r="B732" s="115" t="s">
        <v>4732</v>
      </c>
      <c r="C732" s="93"/>
      <c r="D732" s="93"/>
      <c r="E732" s="93"/>
    </row>
    <row r="733" spans="1:5" ht="14.4" x14ac:dyDescent="0.3">
      <c r="A733" s="113" t="s">
        <v>4733</v>
      </c>
      <c r="B733" s="115" t="s">
        <v>4734</v>
      </c>
      <c r="C733" s="93"/>
      <c r="D733" s="93"/>
      <c r="E733" s="93"/>
    </row>
    <row r="734" spans="1:5" ht="14.4" x14ac:dyDescent="0.3">
      <c r="A734" s="113" t="s">
        <v>4735</v>
      </c>
      <c r="B734" s="115" t="s">
        <v>4736</v>
      </c>
      <c r="C734" s="93"/>
      <c r="D734" s="93"/>
      <c r="E734" s="93"/>
    </row>
    <row r="735" spans="1:5" ht="14.4" x14ac:dyDescent="0.3">
      <c r="A735" s="113" t="s">
        <v>4737</v>
      </c>
      <c r="B735" s="115" t="s">
        <v>4738</v>
      </c>
      <c r="C735" s="93"/>
      <c r="D735" s="93"/>
      <c r="E735" s="93"/>
    </row>
    <row r="736" spans="1:5" ht="14.4" x14ac:dyDescent="0.3">
      <c r="A736" s="113" t="s">
        <v>4739</v>
      </c>
      <c r="B736" s="115" t="s">
        <v>4740</v>
      </c>
      <c r="C736" s="93"/>
      <c r="D736" s="93"/>
      <c r="E736" s="93"/>
    </row>
    <row r="737" spans="1:5" ht="14.4" x14ac:dyDescent="0.3">
      <c r="A737" s="113" t="s">
        <v>4741</v>
      </c>
      <c r="B737" s="115" t="s">
        <v>4742</v>
      </c>
      <c r="C737" s="93"/>
      <c r="D737" s="93"/>
      <c r="E737" s="93"/>
    </row>
    <row r="738" spans="1:5" ht="14.4" x14ac:dyDescent="0.3">
      <c r="A738" s="113" t="s">
        <v>4743</v>
      </c>
      <c r="B738" s="115" t="s">
        <v>4744</v>
      </c>
      <c r="C738" s="93"/>
      <c r="D738" s="93"/>
      <c r="E738" s="93"/>
    </row>
    <row r="739" spans="1:5" ht="14.4" x14ac:dyDescent="0.3">
      <c r="A739" s="113" t="s">
        <v>4745</v>
      </c>
      <c r="B739" s="115" t="s">
        <v>4746</v>
      </c>
      <c r="C739" s="93"/>
      <c r="D739" s="93"/>
      <c r="E739" s="93"/>
    </row>
    <row r="740" spans="1:5" ht="14.4" x14ac:dyDescent="0.3">
      <c r="A740" s="113" t="s">
        <v>4747</v>
      </c>
      <c r="B740" s="115" t="s">
        <v>4748</v>
      </c>
      <c r="C740" s="93"/>
      <c r="D740" s="93"/>
      <c r="E740" s="93"/>
    </row>
    <row r="741" spans="1:5" ht="14.4" x14ac:dyDescent="0.3">
      <c r="A741" s="113" t="s">
        <v>4749</v>
      </c>
      <c r="B741" s="115" t="s">
        <v>4750</v>
      </c>
      <c r="C741" s="93"/>
      <c r="D741" s="93"/>
      <c r="E741" s="93"/>
    </row>
    <row r="742" spans="1:5" ht="14.4" x14ac:dyDescent="0.3">
      <c r="A742" s="113" t="s">
        <v>4751</v>
      </c>
      <c r="B742" s="115" t="s">
        <v>4752</v>
      </c>
      <c r="C742" s="93"/>
      <c r="D742" s="93"/>
      <c r="E742" s="93"/>
    </row>
    <row r="743" spans="1:5" ht="14.4" x14ac:dyDescent="0.3">
      <c r="A743" s="113" t="s">
        <v>4753</v>
      </c>
      <c r="B743" s="115" t="s">
        <v>4754</v>
      </c>
      <c r="C743" s="93"/>
      <c r="D743" s="93"/>
      <c r="E743" s="93"/>
    </row>
    <row r="744" spans="1:5" ht="14.4" x14ac:dyDescent="0.3">
      <c r="A744" s="113" t="s">
        <v>4755</v>
      </c>
      <c r="B744" s="115" t="s">
        <v>4756</v>
      </c>
      <c r="C744" s="93"/>
      <c r="D744" s="93"/>
      <c r="E744" s="93"/>
    </row>
    <row r="745" spans="1:5" ht="14.4" x14ac:dyDescent="0.3">
      <c r="A745" s="113" t="s">
        <v>4757</v>
      </c>
      <c r="B745" s="115" t="s">
        <v>4758</v>
      </c>
      <c r="C745" s="93"/>
      <c r="D745" s="93"/>
      <c r="E745" s="93"/>
    </row>
    <row r="746" spans="1:5" ht="14.4" x14ac:dyDescent="0.3">
      <c r="A746" s="113" t="s">
        <v>4759</v>
      </c>
      <c r="B746" s="115" t="s">
        <v>4760</v>
      </c>
      <c r="C746" s="93"/>
      <c r="D746" s="93"/>
      <c r="E746" s="93"/>
    </row>
    <row r="747" spans="1:5" ht="14.4" x14ac:dyDescent="0.3">
      <c r="A747" s="113" t="s">
        <v>4761</v>
      </c>
      <c r="B747" s="115" t="s">
        <v>4762</v>
      </c>
      <c r="C747" s="93"/>
      <c r="D747" s="93"/>
      <c r="E747" s="93"/>
    </row>
    <row r="748" spans="1:5" ht="14.4" x14ac:dyDescent="0.3">
      <c r="A748" s="113" t="s">
        <v>4763</v>
      </c>
      <c r="B748" s="115" t="s">
        <v>4764</v>
      </c>
      <c r="C748" s="93"/>
      <c r="D748" s="93"/>
      <c r="E748" s="93"/>
    </row>
    <row r="749" spans="1:5" ht="14.4" x14ac:dyDescent="0.3">
      <c r="A749" s="112">
        <v>6000</v>
      </c>
      <c r="B749" s="109" t="s">
        <v>4765</v>
      </c>
      <c r="C749" s="93"/>
      <c r="D749" s="93"/>
      <c r="E749" s="93"/>
    </row>
    <row r="750" spans="1:5" ht="14.4" x14ac:dyDescent="0.3">
      <c r="A750" s="112">
        <v>6001</v>
      </c>
      <c r="B750" s="109" t="s">
        <v>4766</v>
      </c>
      <c r="C750" s="93"/>
      <c r="D750" s="93"/>
      <c r="E750" s="93"/>
    </row>
    <row r="751" spans="1:5" ht="14.4" x14ac:dyDescent="0.3">
      <c r="A751" s="112">
        <v>6002</v>
      </c>
      <c r="B751" s="109" t="s">
        <v>4767</v>
      </c>
      <c r="C751" s="93"/>
      <c r="D751" s="93"/>
      <c r="E751" s="93"/>
    </row>
    <row r="752" spans="1:5" ht="14.4" x14ac:dyDescent="0.3">
      <c r="A752" s="112">
        <v>6003</v>
      </c>
      <c r="B752" s="109" t="s">
        <v>4768</v>
      </c>
      <c r="C752" s="93"/>
      <c r="D752" s="93"/>
      <c r="E752" s="93"/>
    </row>
    <row r="753" spans="1:5" ht="14.4" x14ac:dyDescent="0.3">
      <c r="A753" s="112">
        <v>6004</v>
      </c>
      <c r="B753" s="109" t="s">
        <v>4769</v>
      </c>
      <c r="C753" s="93"/>
      <c r="D753" s="93"/>
      <c r="E753" s="93"/>
    </row>
    <row r="754" spans="1:5" ht="14.4" x14ac:dyDescent="0.3">
      <c r="A754" s="358">
        <v>6005</v>
      </c>
      <c r="B754" s="359" t="s">
        <v>4264</v>
      </c>
      <c r="C754" s="93"/>
      <c r="D754" s="93"/>
      <c r="E754" s="93"/>
    </row>
    <row r="755" spans="1:5" ht="14.4" x14ac:dyDescent="0.3">
      <c r="A755" s="358">
        <v>6006</v>
      </c>
      <c r="B755" s="359" t="s">
        <v>4266</v>
      </c>
      <c r="C755" s="93"/>
      <c r="D755" s="93"/>
      <c r="E755" s="93"/>
    </row>
    <row r="756" spans="1:5" ht="14.4" x14ac:dyDescent="0.3">
      <c r="A756" s="297" t="s">
        <v>4770</v>
      </c>
      <c r="B756" s="298" t="s">
        <v>4771</v>
      </c>
      <c r="C756" s="93"/>
      <c r="D756" s="93"/>
      <c r="E756" s="93"/>
    </row>
    <row r="757" spans="1:5" ht="27.6" x14ac:dyDescent="0.3">
      <c r="A757" s="112">
        <v>7001</v>
      </c>
      <c r="B757" s="313" t="s">
        <v>4772</v>
      </c>
      <c r="C757" s="93"/>
      <c r="D757" s="93"/>
      <c r="E757" s="93"/>
    </row>
    <row r="758" spans="1:5" ht="27.6" x14ac:dyDescent="0.3">
      <c r="A758" s="112">
        <v>7002</v>
      </c>
      <c r="B758" s="313" t="s">
        <v>4773</v>
      </c>
      <c r="C758" s="93"/>
      <c r="D758" s="93"/>
      <c r="E758" s="93"/>
    </row>
    <row r="759" spans="1:5" ht="27.6" x14ac:dyDescent="0.3">
      <c r="A759" s="112">
        <v>7003</v>
      </c>
      <c r="B759" s="313" t="s">
        <v>4774</v>
      </c>
      <c r="C759" s="93"/>
      <c r="D759" s="93"/>
      <c r="E759" s="93"/>
    </row>
    <row r="760" spans="1:5" ht="27.6" x14ac:dyDescent="0.3">
      <c r="A760" s="112" t="s">
        <v>4775</v>
      </c>
      <c r="B760" s="314" t="s">
        <v>4776</v>
      </c>
      <c r="C760" s="93"/>
      <c r="D760" s="93"/>
      <c r="E760" s="93"/>
    </row>
    <row r="761" spans="1:5" ht="27.6" x14ac:dyDescent="0.3">
      <c r="A761" s="112" t="s">
        <v>4777</v>
      </c>
      <c r="B761" s="314" t="s">
        <v>4778</v>
      </c>
      <c r="C761" s="93"/>
      <c r="D761" s="93"/>
      <c r="E761" s="93"/>
    </row>
    <row r="762" spans="1:5" ht="27.6" x14ac:dyDescent="0.3">
      <c r="A762" s="112" t="s">
        <v>4779</v>
      </c>
      <c r="B762" s="313" t="s">
        <v>4780</v>
      </c>
      <c r="C762" s="93"/>
      <c r="D762" s="93"/>
      <c r="E762" s="93"/>
    </row>
    <row r="763" spans="1:5" ht="27.6" x14ac:dyDescent="0.3">
      <c r="A763" s="112" t="s">
        <v>4781</v>
      </c>
      <c r="B763" s="313" t="s">
        <v>4782</v>
      </c>
      <c r="C763" s="93"/>
      <c r="D763" s="93"/>
      <c r="E763" s="93"/>
    </row>
    <row r="764" spans="1:5" ht="27.6" x14ac:dyDescent="0.3">
      <c r="A764" s="112" t="s">
        <v>4783</v>
      </c>
      <c r="B764" s="313" t="s">
        <v>4784</v>
      </c>
      <c r="C764" s="93"/>
      <c r="D764" s="93"/>
      <c r="E764" s="93"/>
    </row>
    <row r="765" spans="1:5" ht="27.6" x14ac:dyDescent="0.3">
      <c r="A765" s="112" t="s">
        <v>4785</v>
      </c>
      <c r="B765" s="313" t="s">
        <v>4786</v>
      </c>
      <c r="C765" s="93"/>
      <c r="D765" s="93"/>
      <c r="E765" s="93"/>
    </row>
    <row r="766" spans="1:5" ht="27.6" x14ac:dyDescent="0.3">
      <c r="A766" s="112" t="s">
        <v>4787</v>
      </c>
      <c r="B766" s="313" t="s">
        <v>4788</v>
      </c>
      <c r="C766" s="93"/>
      <c r="D766" s="93"/>
      <c r="E766" s="93"/>
    </row>
    <row r="767" spans="1:5" ht="27.6" x14ac:dyDescent="0.3">
      <c r="A767" s="113" t="s">
        <v>4789</v>
      </c>
      <c r="B767" s="314" t="s">
        <v>4790</v>
      </c>
      <c r="C767" s="93"/>
      <c r="D767" s="93"/>
      <c r="E767" s="93"/>
    </row>
    <row r="768" spans="1:5" ht="27.6" x14ac:dyDescent="0.3">
      <c r="A768" s="113" t="s">
        <v>4791</v>
      </c>
      <c r="B768" s="95" t="s">
        <v>4792</v>
      </c>
      <c r="C768" s="93"/>
      <c r="D768" s="93"/>
      <c r="E768" s="93"/>
    </row>
    <row r="769" spans="1:5" ht="14.4" x14ac:dyDescent="0.3">
      <c r="A769" s="113" t="s">
        <v>4793</v>
      </c>
      <c r="B769" s="115" t="s">
        <v>4794</v>
      </c>
      <c r="C769" s="93"/>
      <c r="D769" s="93"/>
      <c r="E769" s="93"/>
    </row>
    <row r="770" spans="1:5" ht="14.4" x14ac:dyDescent="0.3">
      <c r="A770" s="113" t="s">
        <v>4795</v>
      </c>
      <c r="B770" s="115" t="s">
        <v>4796</v>
      </c>
      <c r="C770" s="93"/>
      <c r="D770" s="93"/>
      <c r="E770" s="93"/>
    </row>
    <row r="771" spans="1:5" ht="14.4" x14ac:dyDescent="0.3">
      <c r="A771" s="113" t="s">
        <v>4797</v>
      </c>
      <c r="B771" s="115" t="s">
        <v>4798</v>
      </c>
      <c r="C771" s="93"/>
      <c r="D771" s="93"/>
      <c r="E771" s="93"/>
    </row>
    <row r="772" spans="1:5" ht="14.4" x14ac:dyDescent="0.3">
      <c r="A772" s="113" t="s">
        <v>4799</v>
      </c>
      <c r="B772" s="115" t="s">
        <v>4800</v>
      </c>
      <c r="C772" s="93"/>
      <c r="D772" s="93"/>
      <c r="E772" s="93"/>
    </row>
    <row r="773" spans="1:5" ht="14.4" x14ac:dyDescent="0.3">
      <c r="A773" s="113" t="s">
        <v>4801</v>
      </c>
      <c r="B773" s="115" t="s">
        <v>4802</v>
      </c>
      <c r="C773" s="93"/>
      <c r="D773" s="93"/>
      <c r="E773" s="93"/>
    </row>
    <row r="774" spans="1:5" ht="14.4" x14ac:dyDescent="0.3">
      <c r="A774" s="113" t="s">
        <v>4803</v>
      </c>
      <c r="B774" s="115" t="s">
        <v>4804</v>
      </c>
      <c r="C774" s="93"/>
      <c r="D774" s="93"/>
      <c r="E774" s="93"/>
    </row>
    <row r="775" spans="1:5" ht="14.4" x14ac:dyDescent="0.3">
      <c r="A775" s="113" t="s">
        <v>4805</v>
      </c>
      <c r="B775" s="115" t="s">
        <v>4806</v>
      </c>
      <c r="C775" s="93"/>
      <c r="D775" s="93"/>
      <c r="E775" s="93"/>
    </row>
    <row r="776" spans="1:5" ht="14.4" x14ac:dyDescent="0.3">
      <c r="A776" s="113" t="s">
        <v>4807</v>
      </c>
      <c r="B776" s="115" t="s">
        <v>4808</v>
      </c>
      <c r="C776" s="93"/>
      <c r="D776" s="93"/>
      <c r="E776" s="93"/>
    </row>
    <row r="777" spans="1:5" ht="14.4" x14ac:dyDescent="0.3">
      <c r="A777" s="113" t="s">
        <v>4809</v>
      </c>
      <c r="B777" s="115" t="s">
        <v>4810</v>
      </c>
      <c r="C777" s="93"/>
      <c r="D777" s="93"/>
      <c r="E777" s="93"/>
    </row>
    <row r="778" spans="1:5" ht="14.4" x14ac:dyDescent="0.3">
      <c r="A778" s="113" t="s">
        <v>4811</v>
      </c>
      <c r="B778" s="115" t="s">
        <v>4812</v>
      </c>
      <c r="C778" s="93"/>
      <c r="D778" s="93"/>
      <c r="E778" s="93"/>
    </row>
    <row r="779" spans="1:5" ht="14.4" x14ac:dyDescent="0.3">
      <c r="A779" s="113" t="s">
        <v>4813</v>
      </c>
      <c r="B779" s="115" t="s">
        <v>4814</v>
      </c>
      <c r="C779" s="93"/>
      <c r="D779" s="93"/>
      <c r="E779" s="93"/>
    </row>
    <row r="780" spans="1:5" ht="14.4" x14ac:dyDescent="0.3">
      <c r="A780" s="58"/>
      <c r="B780" s="65"/>
      <c r="C780" s="93"/>
      <c r="D780" s="93"/>
      <c r="E780" s="93"/>
    </row>
    <row r="781" spans="1:5" ht="14.4" x14ac:dyDescent="0.3">
      <c r="A781" s="58"/>
      <c r="B781" s="65"/>
      <c r="C781" s="93"/>
      <c r="D781" s="93"/>
      <c r="E781" s="93"/>
    </row>
    <row r="782" spans="1:5" ht="14.4" x14ac:dyDescent="0.3">
      <c r="A782" s="57" t="s">
        <v>3988</v>
      </c>
      <c r="B782" s="111">
        <v>56</v>
      </c>
      <c r="C782" s="93"/>
      <c r="D782" s="93"/>
      <c r="E782" s="93"/>
    </row>
    <row r="783" spans="1:5" ht="14.4" x14ac:dyDescent="0.3">
      <c r="A783" s="57" t="s">
        <v>3989</v>
      </c>
      <c r="B783" s="62" t="s">
        <v>4815</v>
      </c>
      <c r="C783" s="93"/>
      <c r="D783" s="93"/>
      <c r="E783" s="93"/>
    </row>
    <row r="784" spans="1:5" ht="14.4" x14ac:dyDescent="0.3">
      <c r="A784" s="59" t="s">
        <v>3991</v>
      </c>
      <c r="B784" s="67" t="s">
        <v>3992</v>
      </c>
      <c r="C784" s="93"/>
      <c r="D784" s="93"/>
      <c r="E784" s="93"/>
    </row>
    <row r="785" spans="1:5" ht="14.4" x14ac:dyDescent="0.3">
      <c r="A785" s="113">
        <v>1</v>
      </c>
      <c r="B785" s="115" t="s">
        <v>4816</v>
      </c>
      <c r="C785" s="93"/>
      <c r="D785" s="93"/>
      <c r="E785" s="93"/>
    </row>
    <row r="786" spans="1:5" ht="14.4" x14ac:dyDescent="0.3">
      <c r="A786" s="113">
        <v>2</v>
      </c>
      <c r="B786" s="115" t="s">
        <v>4817</v>
      </c>
      <c r="C786" s="93"/>
      <c r="D786" s="93"/>
      <c r="E786" s="93"/>
    </row>
    <row r="787" spans="1:5" ht="14.4" x14ac:dyDescent="0.3">
      <c r="A787" s="113">
        <v>3</v>
      </c>
      <c r="B787" s="115" t="s">
        <v>4818</v>
      </c>
      <c r="C787" s="93"/>
      <c r="D787" s="93"/>
      <c r="E787" s="93"/>
    </row>
    <row r="788" spans="1:5" ht="14.4" x14ac:dyDescent="0.3">
      <c r="A788" s="113">
        <v>4</v>
      </c>
      <c r="B788" s="115" t="s">
        <v>4819</v>
      </c>
      <c r="C788" s="93"/>
      <c r="D788" s="93"/>
      <c r="E788" s="93"/>
    </row>
    <row r="789" spans="1:5" ht="14.4" x14ac:dyDescent="0.3">
      <c r="A789" s="113">
        <v>5</v>
      </c>
      <c r="B789" s="115" t="s">
        <v>4820</v>
      </c>
      <c r="C789" s="93"/>
      <c r="D789" s="93"/>
      <c r="E789" s="93"/>
    </row>
    <row r="790" spans="1:5" ht="14.4" x14ac:dyDescent="0.3">
      <c r="A790" s="113" t="s">
        <v>4087</v>
      </c>
      <c r="B790" s="115" t="s">
        <v>4821</v>
      </c>
      <c r="C790" s="93"/>
      <c r="D790" s="93"/>
      <c r="E790" s="93"/>
    </row>
    <row r="791" spans="1:5" ht="14.4" x14ac:dyDescent="0.3">
      <c r="A791" s="113" t="s">
        <v>4089</v>
      </c>
      <c r="B791" s="115" t="s">
        <v>4822</v>
      </c>
      <c r="C791" s="93"/>
      <c r="D791" s="93"/>
      <c r="E791" s="93"/>
    </row>
    <row r="792" spans="1:5" ht="14.4" x14ac:dyDescent="0.3">
      <c r="A792" s="58"/>
      <c r="B792" s="65"/>
      <c r="C792" s="93"/>
      <c r="D792" s="93"/>
      <c r="E792" s="93"/>
    </row>
    <row r="793" spans="1:5" ht="14.4" x14ac:dyDescent="0.3">
      <c r="A793" s="57" t="s">
        <v>3988</v>
      </c>
      <c r="B793" s="111">
        <v>57</v>
      </c>
      <c r="C793" s="93"/>
      <c r="D793" s="93"/>
      <c r="E793" s="93"/>
    </row>
    <row r="794" spans="1:5" ht="14.4" x14ac:dyDescent="0.3">
      <c r="A794" s="57" t="s">
        <v>3989</v>
      </c>
      <c r="B794" s="62" t="s">
        <v>4823</v>
      </c>
      <c r="C794" s="93"/>
      <c r="D794" s="93"/>
      <c r="E794" s="93"/>
    </row>
    <row r="795" spans="1:5" ht="14.4" x14ac:dyDescent="0.3">
      <c r="A795" s="59" t="s">
        <v>3991</v>
      </c>
      <c r="B795" s="67" t="s">
        <v>3992</v>
      </c>
      <c r="C795" s="93"/>
      <c r="D795" s="93"/>
      <c r="E795" s="93"/>
    </row>
    <row r="796" spans="1:5" ht="14.4" x14ac:dyDescent="0.3">
      <c r="A796" s="113">
        <v>1</v>
      </c>
      <c r="B796" s="115" t="s">
        <v>4824</v>
      </c>
      <c r="C796" s="93"/>
      <c r="D796" s="93"/>
      <c r="E796" s="93"/>
    </row>
    <row r="797" spans="1:5" ht="14.4" x14ac:dyDescent="0.3">
      <c r="A797" s="113">
        <v>2</v>
      </c>
      <c r="B797" s="115" t="s">
        <v>4825</v>
      </c>
      <c r="C797" s="93"/>
      <c r="D797" s="93"/>
      <c r="E797" s="93"/>
    </row>
    <row r="798" spans="1:5" ht="14.4" x14ac:dyDescent="0.3">
      <c r="A798" s="113">
        <v>3</v>
      </c>
      <c r="B798" s="115" t="s">
        <v>4826</v>
      </c>
      <c r="C798" s="93"/>
      <c r="D798" s="93"/>
      <c r="E798" s="93"/>
    </row>
    <row r="799" spans="1:5" ht="14.4" x14ac:dyDescent="0.3">
      <c r="A799" s="113">
        <v>4</v>
      </c>
      <c r="B799" s="115" t="s">
        <v>4827</v>
      </c>
      <c r="C799" s="93"/>
      <c r="D799" s="93"/>
      <c r="E799" s="93"/>
    </row>
    <row r="800" spans="1:5" ht="14.4" x14ac:dyDescent="0.3">
      <c r="A800" s="58"/>
      <c r="B800" s="65"/>
      <c r="C800" s="93"/>
      <c r="D800" s="93"/>
      <c r="E800" s="93"/>
    </row>
    <row r="801" spans="1:5" ht="14.4" x14ac:dyDescent="0.3">
      <c r="A801" s="57" t="s">
        <v>3988</v>
      </c>
      <c r="B801" s="111">
        <v>58</v>
      </c>
      <c r="C801" s="93"/>
      <c r="D801" s="93"/>
      <c r="E801" s="93"/>
    </row>
    <row r="802" spans="1:5" ht="14.4" x14ac:dyDescent="0.3">
      <c r="A802" s="57" t="s">
        <v>3989</v>
      </c>
      <c r="B802" s="62" t="s">
        <v>4828</v>
      </c>
      <c r="C802" s="93"/>
      <c r="D802" s="93"/>
      <c r="E802" s="93"/>
    </row>
    <row r="803" spans="1:5" ht="14.4" x14ac:dyDescent="0.3">
      <c r="A803" s="59" t="s">
        <v>3991</v>
      </c>
      <c r="B803" s="67" t="s">
        <v>3992</v>
      </c>
      <c r="C803" s="93"/>
      <c r="D803" s="93"/>
      <c r="E803" s="93"/>
    </row>
    <row r="804" spans="1:5" ht="14.4" x14ac:dyDescent="0.3">
      <c r="A804" s="113">
        <v>1</v>
      </c>
      <c r="B804" s="115" t="s">
        <v>4829</v>
      </c>
      <c r="C804" s="93"/>
      <c r="D804" s="93"/>
      <c r="E804" s="93"/>
    </row>
    <row r="805" spans="1:5" ht="14.4" x14ac:dyDescent="0.3">
      <c r="A805" s="113">
        <v>2</v>
      </c>
      <c r="B805" s="115" t="s">
        <v>4830</v>
      </c>
      <c r="C805" s="93"/>
      <c r="D805" s="93"/>
      <c r="E805" s="93"/>
    </row>
    <row r="806" spans="1:5" ht="14.4" x14ac:dyDescent="0.3">
      <c r="A806" s="58"/>
      <c r="B806" s="65"/>
      <c r="C806" s="93"/>
      <c r="D806" s="93"/>
      <c r="E806" s="93"/>
    </row>
    <row r="807" spans="1:5" ht="14.4" x14ac:dyDescent="0.3">
      <c r="A807" s="57" t="s">
        <v>3988</v>
      </c>
      <c r="B807" s="111">
        <v>59</v>
      </c>
      <c r="C807" s="93"/>
      <c r="D807" s="93"/>
      <c r="E807" s="93"/>
    </row>
    <row r="808" spans="1:5" ht="14.4" x14ac:dyDescent="0.3">
      <c r="A808" s="57" t="s">
        <v>3989</v>
      </c>
      <c r="B808" s="62" t="s">
        <v>4831</v>
      </c>
      <c r="C808" s="93"/>
      <c r="D808" s="93"/>
      <c r="E808" s="93"/>
    </row>
    <row r="809" spans="1:5" ht="14.4" x14ac:dyDescent="0.3">
      <c r="A809" s="59" t="s">
        <v>3991</v>
      </c>
      <c r="B809" s="67" t="s">
        <v>3992</v>
      </c>
      <c r="C809" s="93"/>
      <c r="D809" s="93"/>
      <c r="E809" s="93"/>
    </row>
    <row r="810" spans="1:5" ht="14.4" x14ac:dyDescent="0.3">
      <c r="A810" s="113" t="s">
        <v>4550</v>
      </c>
      <c r="B810" s="95" t="s">
        <v>4832</v>
      </c>
      <c r="C810" s="93"/>
      <c r="D810" s="93"/>
      <c r="E810" s="93"/>
    </row>
    <row r="811" spans="1:5" ht="14.4" x14ac:dyDescent="0.3">
      <c r="A811" s="113" t="s">
        <v>4552</v>
      </c>
      <c r="B811" s="95" t="s">
        <v>4833</v>
      </c>
      <c r="C811" s="93"/>
      <c r="D811" s="93"/>
      <c r="E811" s="93"/>
    </row>
    <row r="812" spans="1:5" ht="14.4" x14ac:dyDescent="0.3">
      <c r="A812" s="113" t="s">
        <v>4554</v>
      </c>
      <c r="B812" s="95" t="s">
        <v>4834</v>
      </c>
      <c r="C812" s="93"/>
      <c r="D812" s="93"/>
      <c r="E812" s="93"/>
    </row>
    <row r="813" spans="1:5" ht="14.4" x14ac:dyDescent="0.3">
      <c r="A813" s="113" t="s">
        <v>4556</v>
      </c>
      <c r="B813" s="95" t="s">
        <v>4835</v>
      </c>
      <c r="C813" s="93"/>
      <c r="D813" s="93"/>
      <c r="E813" s="93"/>
    </row>
    <row r="814" spans="1:5" ht="14.4" x14ac:dyDescent="0.3">
      <c r="A814" s="113" t="s">
        <v>4558</v>
      </c>
      <c r="B814" s="95" t="s">
        <v>4836</v>
      </c>
      <c r="C814" s="93"/>
      <c r="D814" s="93"/>
      <c r="E814" s="93"/>
    </row>
    <row r="815" spans="1:5" ht="14.4" x14ac:dyDescent="0.3">
      <c r="A815" s="113" t="s">
        <v>4837</v>
      </c>
      <c r="B815" s="95" t="s">
        <v>4838</v>
      </c>
      <c r="C815" s="93"/>
      <c r="D815" s="93"/>
      <c r="E815" s="93"/>
    </row>
    <row r="816" spans="1:5" ht="27.6" x14ac:dyDescent="0.3">
      <c r="A816" s="113" t="s">
        <v>4560</v>
      </c>
      <c r="B816" s="95" t="s">
        <v>4839</v>
      </c>
      <c r="C816" s="93"/>
      <c r="D816" s="93"/>
      <c r="E816" s="93"/>
    </row>
    <row r="817" spans="1:5" ht="14.4" x14ac:dyDescent="0.3">
      <c r="A817" s="113" t="s">
        <v>4562</v>
      </c>
      <c r="B817" s="95" t="s">
        <v>4840</v>
      </c>
      <c r="C817" s="93"/>
      <c r="D817" s="93"/>
      <c r="E817" s="93"/>
    </row>
    <row r="818" spans="1:5" ht="14.4" x14ac:dyDescent="0.3">
      <c r="A818" s="113" t="s">
        <v>4564</v>
      </c>
      <c r="B818" s="95" t="s">
        <v>4841</v>
      </c>
      <c r="C818" s="93"/>
      <c r="D818" s="93"/>
      <c r="E818" s="93"/>
    </row>
    <row r="819" spans="1:5" ht="14.4" x14ac:dyDescent="0.3">
      <c r="A819" s="113" t="s">
        <v>4566</v>
      </c>
      <c r="B819" s="95" t="s">
        <v>4842</v>
      </c>
      <c r="C819" s="93"/>
      <c r="D819" s="93"/>
      <c r="E819" s="93"/>
    </row>
    <row r="820" spans="1:5" ht="27.6" x14ac:dyDescent="0.3">
      <c r="A820" s="113" t="s">
        <v>4568</v>
      </c>
      <c r="B820" s="95" t="s">
        <v>4843</v>
      </c>
      <c r="C820" s="93"/>
      <c r="D820" s="93"/>
      <c r="E820" s="93"/>
    </row>
    <row r="821" spans="1:5" ht="41.4" x14ac:dyDescent="0.3">
      <c r="A821" s="113" t="s">
        <v>4570</v>
      </c>
      <c r="B821" s="95" t="s">
        <v>4844</v>
      </c>
      <c r="C821" s="93"/>
      <c r="D821" s="93"/>
      <c r="E821" s="93"/>
    </row>
    <row r="822" spans="1:5" ht="27.6" x14ac:dyDescent="0.3">
      <c r="A822" s="113" t="s">
        <v>4572</v>
      </c>
      <c r="B822" s="95" t="s">
        <v>4845</v>
      </c>
      <c r="C822" s="93"/>
      <c r="D822" s="93"/>
      <c r="E822" s="93"/>
    </row>
    <row r="823" spans="1:5" ht="14.4" x14ac:dyDescent="0.3">
      <c r="A823" s="113" t="s">
        <v>4846</v>
      </c>
      <c r="B823" s="95" t="s">
        <v>4847</v>
      </c>
      <c r="C823" s="93"/>
      <c r="D823" s="93"/>
      <c r="E823" s="93"/>
    </row>
    <row r="824" spans="1:5" ht="14.4" x14ac:dyDescent="0.3">
      <c r="A824" s="113" t="s">
        <v>4848</v>
      </c>
      <c r="B824" s="95" t="s">
        <v>4849</v>
      </c>
      <c r="C824" s="93"/>
      <c r="D824" s="93"/>
      <c r="E824" s="93"/>
    </row>
    <row r="825" spans="1:5" ht="14.4" x14ac:dyDescent="0.3">
      <c r="A825" s="113" t="s">
        <v>4850</v>
      </c>
      <c r="B825" s="95" t="s">
        <v>4851</v>
      </c>
      <c r="C825" s="93"/>
      <c r="D825" s="93"/>
      <c r="E825" s="93"/>
    </row>
    <row r="826" spans="1:5" ht="14.4" x14ac:dyDescent="0.3">
      <c r="A826" s="113" t="s">
        <v>4852</v>
      </c>
      <c r="B826" s="95" t="s">
        <v>4853</v>
      </c>
      <c r="C826" s="93"/>
      <c r="D826" s="93"/>
      <c r="E826" s="93"/>
    </row>
    <row r="827" spans="1:5" ht="14.4" x14ac:dyDescent="0.3">
      <c r="A827" s="113" t="s">
        <v>4854</v>
      </c>
      <c r="B827" s="95" t="s">
        <v>4855</v>
      </c>
      <c r="C827" s="93"/>
      <c r="D827" s="93"/>
      <c r="E827" s="93"/>
    </row>
    <row r="828" spans="1:5" ht="14.4" x14ac:dyDescent="0.3">
      <c r="A828" s="113" t="s">
        <v>4856</v>
      </c>
      <c r="B828" s="95" t="s">
        <v>4857</v>
      </c>
      <c r="C828" s="93"/>
      <c r="D828" s="93"/>
      <c r="E828" s="93"/>
    </row>
    <row r="829" spans="1:5" ht="14.4" x14ac:dyDescent="0.3">
      <c r="A829" s="113" t="s">
        <v>4858</v>
      </c>
      <c r="B829" s="95" t="s">
        <v>4859</v>
      </c>
      <c r="C829" s="93"/>
      <c r="D829" s="93"/>
      <c r="E829" s="93"/>
    </row>
    <row r="830" spans="1:5" ht="14.4" x14ac:dyDescent="0.3">
      <c r="A830" s="113" t="s">
        <v>4860</v>
      </c>
      <c r="B830" s="95" t="s">
        <v>4861</v>
      </c>
      <c r="C830" s="93"/>
      <c r="D830" s="93"/>
      <c r="E830" s="93"/>
    </row>
    <row r="831" spans="1:5" ht="14.4" x14ac:dyDescent="0.3">
      <c r="A831" s="113" t="s">
        <v>4862</v>
      </c>
      <c r="B831" s="95" t="s">
        <v>4863</v>
      </c>
      <c r="C831" s="93"/>
      <c r="D831" s="93"/>
      <c r="E831" s="93"/>
    </row>
    <row r="832" spans="1:5" ht="14.4" x14ac:dyDescent="0.3">
      <c r="A832" s="58"/>
      <c r="B832" s="65"/>
      <c r="C832" s="93"/>
      <c r="D832" s="93"/>
      <c r="E832" s="93"/>
    </row>
    <row r="833" spans="1:3" ht="14.4" x14ac:dyDescent="0.3"/>
    <row r="834" spans="1:3" ht="14.4" x14ac:dyDescent="0.3">
      <c r="A834" s="57" t="s">
        <v>3988</v>
      </c>
      <c r="B834" s="111">
        <v>60</v>
      </c>
    </row>
    <row r="835" spans="1:3" ht="14.4" x14ac:dyDescent="0.3">
      <c r="A835" s="57" t="s">
        <v>3989</v>
      </c>
      <c r="B835" s="62" t="s">
        <v>4864</v>
      </c>
    </row>
    <row r="836" spans="1:3" ht="14.4" x14ac:dyDescent="0.3">
      <c r="A836" s="59" t="s">
        <v>3991</v>
      </c>
      <c r="B836" s="67" t="s">
        <v>3992</v>
      </c>
    </row>
    <row r="837" spans="1:3" ht="14.4" x14ac:dyDescent="0.3">
      <c r="A837" s="113" t="s">
        <v>776</v>
      </c>
      <c r="B837" s="310" t="s">
        <v>4865</v>
      </c>
    </row>
    <row r="838" spans="1:3" ht="14.4" x14ac:dyDescent="0.3">
      <c r="A838" s="113" t="s">
        <v>780</v>
      </c>
      <c r="B838" s="310" t="s">
        <v>4866</v>
      </c>
    </row>
    <row r="839" spans="1:3" ht="14.4" x14ac:dyDescent="0.3">
      <c r="A839" s="113" t="s">
        <v>784</v>
      </c>
      <c r="B839" s="310" t="s">
        <v>4867</v>
      </c>
    </row>
    <row r="840" spans="1:3" ht="14.4" x14ac:dyDescent="0.3">
      <c r="A840" s="113" t="s">
        <v>789</v>
      </c>
      <c r="B840" s="310" t="s">
        <v>4868</v>
      </c>
    </row>
    <row r="841" spans="1:3" ht="14.4" x14ac:dyDescent="0.3">
      <c r="A841" s="113" t="s">
        <v>795</v>
      </c>
      <c r="B841" s="310" t="s">
        <v>4174</v>
      </c>
    </row>
    <row r="842" spans="1:3" ht="14.4" x14ac:dyDescent="0.3"/>
    <row r="843" spans="1:3" ht="12.75" customHeight="1" x14ac:dyDescent="0.3"/>
    <row r="844" spans="1:3" ht="14.4" x14ac:dyDescent="0.3">
      <c r="A844" s="57" t="s">
        <v>3988</v>
      </c>
      <c r="B844" s="111">
        <v>61</v>
      </c>
    </row>
    <row r="845" spans="1:3" ht="14.4" x14ac:dyDescent="0.3">
      <c r="A845" s="57" t="s">
        <v>3989</v>
      </c>
      <c r="B845" s="62" t="s">
        <v>4869</v>
      </c>
    </row>
    <row r="846" spans="1:3" ht="14.4" x14ac:dyDescent="0.3">
      <c r="A846" s="59" t="s">
        <v>3991</v>
      </c>
      <c r="B846" s="67" t="s">
        <v>4053</v>
      </c>
      <c r="C846" s="67" t="s">
        <v>4870</v>
      </c>
    </row>
    <row r="847" spans="1:3" ht="14.4" x14ac:dyDescent="0.3">
      <c r="A847" s="113" t="s">
        <v>776</v>
      </c>
      <c r="B847" s="608" t="s">
        <v>3993</v>
      </c>
      <c r="C847" s="113" t="s">
        <v>4871</v>
      </c>
    </row>
    <row r="848" spans="1:3" ht="14.4" x14ac:dyDescent="0.3">
      <c r="A848" s="113" t="s">
        <v>784</v>
      </c>
      <c r="B848" s="608" t="s">
        <v>4872</v>
      </c>
      <c r="C848" s="113" t="s">
        <v>4871</v>
      </c>
    </row>
    <row r="849" spans="1:3" ht="14.4" x14ac:dyDescent="0.3">
      <c r="A849" s="113" t="s">
        <v>789</v>
      </c>
      <c r="B849" s="608" t="s">
        <v>4873</v>
      </c>
      <c r="C849" s="113" t="s">
        <v>4871</v>
      </c>
    </row>
    <row r="850" spans="1:3" ht="14.4" x14ac:dyDescent="0.3">
      <c r="A850" s="113" t="s">
        <v>822</v>
      </c>
      <c r="B850" s="608" t="s">
        <v>4874</v>
      </c>
      <c r="C850" s="113" t="s">
        <v>4871</v>
      </c>
    </row>
    <row r="851" spans="1:3" ht="14.4" x14ac:dyDescent="0.3">
      <c r="A851" s="113">
        <v>12</v>
      </c>
      <c r="B851" s="608" t="s">
        <v>4875</v>
      </c>
      <c r="C851" s="113" t="s">
        <v>4871</v>
      </c>
    </row>
    <row r="852" spans="1:3" ht="14.4" x14ac:dyDescent="0.3">
      <c r="A852" s="113">
        <v>31</v>
      </c>
      <c r="B852" s="608" t="s">
        <v>4876</v>
      </c>
      <c r="C852" s="113" t="s">
        <v>4877</v>
      </c>
    </row>
    <row r="853" spans="1:3" ht="14.4" x14ac:dyDescent="0.3">
      <c r="A853" s="113">
        <v>48</v>
      </c>
      <c r="B853" s="608" t="s">
        <v>4878</v>
      </c>
      <c r="C853" s="113" t="s">
        <v>4871</v>
      </c>
    </row>
    <row r="854" spans="1:3" ht="14.4" x14ac:dyDescent="0.3">
      <c r="A854" s="113">
        <v>49</v>
      </c>
      <c r="B854" s="608" t="s">
        <v>4879</v>
      </c>
      <c r="C854" s="113" t="s">
        <v>4880</v>
      </c>
    </row>
    <row r="855" spans="1:3" ht="14.4" x14ac:dyDescent="0.3">
      <c r="A855" s="113">
        <v>50</v>
      </c>
      <c r="B855" s="608" t="s">
        <v>4881</v>
      </c>
      <c r="C855" s="113" t="s">
        <v>4871</v>
      </c>
    </row>
    <row r="856" spans="1:3" ht="14.4" x14ac:dyDescent="0.3">
      <c r="A856" s="113">
        <v>52</v>
      </c>
      <c r="B856" s="608" t="s">
        <v>4882</v>
      </c>
      <c r="C856" s="113" t="s">
        <v>4871</v>
      </c>
    </row>
    <row r="857" spans="1:3" ht="14.4" x14ac:dyDescent="0.3">
      <c r="A857" s="113">
        <v>65</v>
      </c>
      <c r="B857" s="608" t="s">
        <v>4883</v>
      </c>
      <c r="C857" s="113" t="s">
        <v>4877</v>
      </c>
    </row>
    <row r="858" spans="1:3" ht="12.75" customHeight="1" x14ac:dyDescent="0.3">
      <c r="A858" s="113">
        <v>66</v>
      </c>
      <c r="B858" s="608" t="s">
        <v>4884</v>
      </c>
      <c r="C858" s="113" t="s">
        <v>4877</v>
      </c>
    </row>
    <row r="859" spans="1:3" ht="12.75" customHeight="1" x14ac:dyDescent="0.3">
      <c r="A859" s="113">
        <v>67</v>
      </c>
      <c r="B859" s="608" t="s">
        <v>4885</v>
      </c>
      <c r="C859" s="113" t="s">
        <v>4877</v>
      </c>
    </row>
    <row r="860" spans="1:3" ht="12.75" customHeight="1" x14ac:dyDescent="0.3">
      <c r="A860" s="113">
        <v>68</v>
      </c>
      <c r="B860" s="608" t="s">
        <v>4886</v>
      </c>
      <c r="C860" s="113" t="s">
        <v>4877</v>
      </c>
    </row>
    <row r="861" spans="1:3" ht="12.75" customHeight="1" x14ac:dyDescent="0.3">
      <c r="A861" s="113">
        <v>69</v>
      </c>
      <c r="B861" s="608" t="s">
        <v>4887</v>
      </c>
      <c r="C861" s="113" t="s">
        <v>4877</v>
      </c>
    </row>
    <row r="862" spans="1:3" ht="12.75" customHeight="1" x14ac:dyDescent="0.3">
      <c r="A862" s="113">
        <v>71</v>
      </c>
      <c r="B862" s="608" t="s">
        <v>4888</v>
      </c>
      <c r="C862" s="113" t="s">
        <v>4880</v>
      </c>
    </row>
    <row r="863" spans="1:3" ht="12.75" customHeight="1" x14ac:dyDescent="0.3">
      <c r="A863" s="113">
        <v>72</v>
      </c>
      <c r="B863" s="608" t="s">
        <v>4889</v>
      </c>
      <c r="C863" s="113" t="s">
        <v>4880</v>
      </c>
    </row>
    <row r="864" spans="1:3" ht="12.75" customHeight="1" x14ac:dyDescent="0.3">
      <c r="A864" s="113">
        <v>73</v>
      </c>
      <c r="B864" s="608" t="s">
        <v>4890</v>
      </c>
      <c r="C864" s="113" t="s">
        <v>4880</v>
      </c>
    </row>
    <row r="865" spans="1:3" ht="12.75" customHeight="1" x14ac:dyDescent="0.3">
      <c r="A865" s="113">
        <v>74</v>
      </c>
      <c r="B865" s="608" t="s">
        <v>4891</v>
      </c>
      <c r="C865" s="113" t="s">
        <v>4880</v>
      </c>
    </row>
    <row r="866" spans="1:3" ht="12.75" customHeight="1" x14ac:dyDescent="0.3">
      <c r="A866" s="113">
        <v>75</v>
      </c>
      <c r="B866" s="608" t="s">
        <v>4892</v>
      </c>
      <c r="C866" s="113" t="s">
        <v>4880</v>
      </c>
    </row>
    <row r="867" spans="1:3" ht="12.75" customHeight="1" x14ac:dyDescent="0.3">
      <c r="A867" s="113">
        <v>76</v>
      </c>
      <c r="B867" s="608" t="s">
        <v>4893</v>
      </c>
      <c r="C867" s="113" t="s">
        <v>4880</v>
      </c>
    </row>
    <row r="868" spans="1:3" ht="12.75" customHeight="1" x14ac:dyDescent="0.3">
      <c r="A868" s="113">
        <v>77</v>
      </c>
      <c r="B868" s="608" t="s">
        <v>4894</v>
      </c>
      <c r="C868" s="113" t="s">
        <v>4880</v>
      </c>
    </row>
    <row r="869" spans="1:3" ht="12.75" customHeight="1" x14ac:dyDescent="0.3">
      <c r="A869" s="113">
        <v>78</v>
      </c>
      <c r="B869" s="608" t="s">
        <v>4895</v>
      </c>
      <c r="C869" s="113" t="s">
        <v>4880</v>
      </c>
    </row>
    <row r="870" spans="1:3" ht="12.75" customHeight="1" x14ac:dyDescent="0.3">
      <c r="A870" s="113">
        <v>80</v>
      </c>
      <c r="B870" s="608" t="s">
        <v>4896</v>
      </c>
      <c r="C870" s="113" t="s">
        <v>4871</v>
      </c>
    </row>
    <row r="871" spans="1:3" ht="12.75" customHeight="1" x14ac:dyDescent="0.3">
      <c r="A871" s="113">
        <v>81</v>
      </c>
      <c r="B871" s="608" t="s">
        <v>4897</v>
      </c>
      <c r="C871" s="113" t="s">
        <v>4880</v>
      </c>
    </row>
    <row r="872" spans="1:3" ht="12.75" customHeight="1" x14ac:dyDescent="0.3">
      <c r="A872" s="113">
        <v>82</v>
      </c>
      <c r="B872" s="608" t="s">
        <v>4898</v>
      </c>
      <c r="C872" s="113" t="s">
        <v>4877</v>
      </c>
    </row>
    <row r="873" spans="1:3" ht="12.75" customHeight="1" x14ac:dyDescent="0.3"/>
    <row r="874" spans="1:3" ht="12.75" customHeight="1" x14ac:dyDescent="0.3"/>
    <row r="875" spans="1:3" ht="12.75" customHeight="1" x14ac:dyDescent="0.3">
      <c r="A875" s="57" t="s">
        <v>3988</v>
      </c>
      <c r="B875" s="111">
        <v>62</v>
      </c>
    </row>
    <row r="876" spans="1:3" ht="12.75" customHeight="1" x14ac:dyDescent="0.3">
      <c r="A876" s="57" t="s">
        <v>3989</v>
      </c>
      <c r="B876" s="62" t="s">
        <v>4899</v>
      </c>
    </row>
    <row r="877" spans="1:3" ht="12.75" customHeight="1" x14ac:dyDescent="0.3">
      <c r="A877" s="1303" t="s">
        <v>4808</v>
      </c>
      <c r="B877" s="410" t="s">
        <v>3992</v>
      </c>
      <c r="C877" s="1304" t="s">
        <v>2462</v>
      </c>
    </row>
    <row r="878" spans="1:3" ht="12.75" customHeight="1" x14ac:dyDescent="0.3">
      <c r="A878" s="1303"/>
      <c r="B878" s="410" t="s">
        <v>4808</v>
      </c>
      <c r="C878" s="1304"/>
    </row>
    <row r="879" spans="1:3" ht="12.75" customHeight="1" x14ac:dyDescent="0.3">
      <c r="A879" s="113">
        <v>1701130000</v>
      </c>
      <c r="B879" s="608" t="s">
        <v>4900</v>
      </c>
      <c r="C879" s="113">
        <v>50161509</v>
      </c>
    </row>
    <row r="880" spans="1:3" ht="12.75" customHeight="1" x14ac:dyDescent="0.3">
      <c r="A880" s="113">
        <v>1701140000</v>
      </c>
      <c r="B880" s="608" t="s">
        <v>4901</v>
      </c>
      <c r="C880" s="113">
        <v>50161509</v>
      </c>
    </row>
    <row r="881" spans="1:3" ht="12.75" customHeight="1" x14ac:dyDescent="0.3">
      <c r="A881" s="113">
        <v>1701910000</v>
      </c>
      <c r="B881" s="608" t="s">
        <v>4902</v>
      </c>
      <c r="C881" s="113">
        <v>50161509</v>
      </c>
    </row>
    <row r="882" spans="1:3" ht="12.75" customHeight="1" x14ac:dyDescent="0.3">
      <c r="A882" s="113" t="s">
        <v>4903</v>
      </c>
      <c r="B882" s="608" t="s">
        <v>4904</v>
      </c>
      <c r="C882" s="113">
        <v>50161509</v>
      </c>
    </row>
    <row r="883" spans="1:3" ht="12.75" customHeight="1" x14ac:dyDescent="0.3">
      <c r="A883" s="113">
        <v>1703100000</v>
      </c>
      <c r="B883" s="608" t="s">
        <v>4905</v>
      </c>
      <c r="C883" s="113">
        <v>50161509</v>
      </c>
    </row>
    <row r="884" spans="1:3" ht="12.75" customHeight="1" x14ac:dyDescent="0.3">
      <c r="A884" s="113">
        <v>2207100000</v>
      </c>
      <c r="B884" s="608" t="s">
        <v>4906</v>
      </c>
      <c r="C884" s="113">
        <v>12352104</v>
      </c>
    </row>
    <row r="885" spans="1:3" ht="12.75" customHeight="1" x14ac:dyDescent="0.3">
      <c r="A885" s="113">
        <v>2207200010</v>
      </c>
      <c r="B885" s="608" t="s">
        <v>4907</v>
      </c>
      <c r="C885" s="113">
        <v>12352104</v>
      </c>
    </row>
    <row r="886" spans="1:3" ht="12.75" customHeight="1" x14ac:dyDescent="0.3">
      <c r="A886" s="113">
        <v>2207200090</v>
      </c>
      <c r="B886" s="608" t="s">
        <v>4904</v>
      </c>
      <c r="C886" s="113">
        <v>12352104</v>
      </c>
    </row>
    <row r="887" spans="1:3" ht="12.75" customHeight="1" x14ac:dyDescent="0.3">
      <c r="A887" s="113">
        <v>2208901000</v>
      </c>
      <c r="B887" s="608" t="s">
        <v>4908</v>
      </c>
      <c r="C887" s="113">
        <v>12352104</v>
      </c>
    </row>
    <row r="888" spans="1:3" ht="12.75" customHeight="1" x14ac:dyDescent="0.3">
      <c r="A888" s="113">
        <v>1006200000</v>
      </c>
      <c r="B888" s="608" t="s">
        <v>4909</v>
      </c>
      <c r="C888" s="113">
        <v>50221101</v>
      </c>
    </row>
    <row r="889" spans="1:3" ht="12.75" customHeight="1" x14ac:dyDescent="0.3">
      <c r="A889" s="113">
        <v>1006300000</v>
      </c>
      <c r="B889" s="608" t="s">
        <v>4910</v>
      </c>
      <c r="C889" s="113">
        <v>50221101</v>
      </c>
    </row>
    <row r="890" spans="1:3" ht="12.75" customHeight="1" x14ac:dyDescent="0.3">
      <c r="A890" s="113">
        <v>1006400000</v>
      </c>
      <c r="B890" s="608" t="s">
        <v>4911</v>
      </c>
      <c r="C890" s="113">
        <v>50221101</v>
      </c>
    </row>
    <row r="891" spans="1:3" ht="12.75" customHeight="1" x14ac:dyDescent="0.3">
      <c r="A891" s="113">
        <v>2302200000</v>
      </c>
      <c r="B891" s="608" t="s">
        <v>4912</v>
      </c>
      <c r="C891" s="113">
        <v>50221101</v>
      </c>
    </row>
    <row r="892" spans="1:3" ht="12.75" customHeight="1" x14ac:dyDescent="0.3">
      <c r="A892" s="616">
        <v>2601110000</v>
      </c>
      <c r="B892" s="617" t="s">
        <v>8071</v>
      </c>
      <c r="C892" s="616">
        <v>11101601</v>
      </c>
    </row>
    <row r="893" spans="1:3" ht="12.75" customHeight="1" x14ac:dyDescent="0.3">
      <c r="A893" s="616">
        <v>2601120000</v>
      </c>
      <c r="B893" s="617" t="s">
        <v>8072</v>
      </c>
      <c r="C893" s="616">
        <v>11101601</v>
      </c>
    </row>
    <row r="894" spans="1:3" ht="12.75" customHeight="1" x14ac:dyDescent="0.3">
      <c r="A894" s="616">
        <v>2601200000</v>
      </c>
      <c r="B894" s="617" t="s">
        <v>8073</v>
      </c>
      <c r="C894" s="616">
        <v>11101601</v>
      </c>
    </row>
    <row r="895" spans="1:3" ht="41.4" x14ac:dyDescent="0.3">
      <c r="A895" s="618">
        <v>2602000000</v>
      </c>
      <c r="B895" s="623" t="s">
        <v>8074</v>
      </c>
      <c r="C895" s="616">
        <v>11101611</v>
      </c>
    </row>
    <row r="896" spans="1:3" ht="12.75" customHeight="1" x14ac:dyDescent="0.3">
      <c r="A896" s="616">
        <v>2603000000</v>
      </c>
      <c r="B896" s="617" t="s">
        <v>8075</v>
      </c>
      <c r="C896" s="616">
        <v>11101604</v>
      </c>
    </row>
    <row r="897" spans="1:3" ht="12.75" customHeight="1" x14ac:dyDescent="0.3">
      <c r="A897" s="616">
        <v>2604000000</v>
      </c>
      <c r="B897" s="617" t="s">
        <v>8076</v>
      </c>
      <c r="C897" s="616">
        <v>11101606</v>
      </c>
    </row>
    <row r="898" spans="1:3" ht="12.75" customHeight="1" x14ac:dyDescent="0.3">
      <c r="A898" s="616">
        <v>2605000000</v>
      </c>
      <c r="B898" s="617" t="s">
        <v>8077</v>
      </c>
      <c r="C898" s="616">
        <v>11101615</v>
      </c>
    </row>
    <row r="899" spans="1:3" ht="12.75" customHeight="1" x14ac:dyDescent="0.3">
      <c r="A899" s="616">
        <v>2606000000</v>
      </c>
      <c r="B899" s="617" t="s">
        <v>8078</v>
      </c>
      <c r="C899" s="616">
        <v>11101605</v>
      </c>
    </row>
    <row r="900" spans="1:3" ht="12.75" customHeight="1" x14ac:dyDescent="0.3">
      <c r="A900" s="616">
        <v>2607000000</v>
      </c>
      <c r="B900" s="617" t="s">
        <v>8079</v>
      </c>
      <c r="C900" s="616">
        <v>11101608</v>
      </c>
    </row>
    <row r="901" spans="1:3" ht="12.75" customHeight="1" x14ac:dyDescent="0.3">
      <c r="A901" s="616">
        <v>2608000010</v>
      </c>
      <c r="B901" s="617" t="s">
        <v>8080</v>
      </c>
      <c r="C901" s="616">
        <v>11101609</v>
      </c>
    </row>
    <row r="902" spans="1:3" ht="12.75" customHeight="1" x14ac:dyDescent="0.3">
      <c r="A902" s="616">
        <v>2608000090</v>
      </c>
      <c r="B902" s="617" t="s">
        <v>4904</v>
      </c>
      <c r="C902" s="616">
        <v>11101609</v>
      </c>
    </row>
    <row r="903" spans="1:3" ht="12.75" customHeight="1" x14ac:dyDescent="0.3">
      <c r="A903" s="616">
        <v>2609000000</v>
      </c>
      <c r="B903" s="617" t="s">
        <v>8081</v>
      </c>
      <c r="C903" s="616">
        <v>11101610</v>
      </c>
    </row>
    <row r="904" spans="1:3" ht="12.75" customHeight="1" x14ac:dyDescent="0.3">
      <c r="A904" s="616">
        <v>2610000000</v>
      </c>
      <c r="B904" s="617" t="s">
        <v>8082</v>
      </c>
      <c r="C904" s="616">
        <v>11101612</v>
      </c>
    </row>
    <row r="905" spans="1:3" ht="12.75" customHeight="1" x14ac:dyDescent="0.3">
      <c r="A905" s="616">
        <v>2611000000</v>
      </c>
      <c r="B905" s="617" t="s">
        <v>8083</v>
      </c>
      <c r="C905" s="616">
        <v>11101613</v>
      </c>
    </row>
    <row r="906" spans="1:3" ht="12.75" customHeight="1" x14ac:dyDescent="0.3">
      <c r="A906" s="616">
        <v>2612100000</v>
      </c>
      <c r="B906" s="617" t="s">
        <v>8084</v>
      </c>
      <c r="C906" s="616">
        <v>11101603</v>
      </c>
    </row>
    <row r="907" spans="1:3" ht="12.75" customHeight="1" x14ac:dyDescent="0.3">
      <c r="A907" s="616">
        <v>2612200000</v>
      </c>
      <c r="B907" s="617" t="s">
        <v>8085</v>
      </c>
      <c r="C907" s="616">
        <v>11101620</v>
      </c>
    </row>
    <row r="908" spans="1:3" ht="12.75" customHeight="1" x14ac:dyDescent="0.3">
      <c r="A908" s="616">
        <v>2613100000</v>
      </c>
      <c r="B908" s="617" t="s">
        <v>8086</v>
      </c>
      <c r="C908" s="616">
        <v>11101614</v>
      </c>
    </row>
    <row r="909" spans="1:3" ht="12.75" customHeight="1" x14ac:dyDescent="0.3">
      <c r="A909" s="616">
        <v>2613900000</v>
      </c>
      <c r="B909" s="617" t="s">
        <v>4904</v>
      </c>
      <c r="C909" s="616">
        <v>11101614</v>
      </c>
    </row>
    <row r="910" spans="1:3" ht="12.75" customHeight="1" x14ac:dyDescent="0.3">
      <c r="A910" s="616">
        <v>2614000000</v>
      </c>
      <c r="B910" s="617" t="s">
        <v>8087</v>
      </c>
      <c r="C910" s="616">
        <v>11101602</v>
      </c>
    </row>
    <row r="911" spans="1:3" ht="12.75" customHeight="1" x14ac:dyDescent="0.3">
      <c r="A911" s="616">
        <v>2615100000</v>
      </c>
      <c r="B911" s="617" t="s">
        <v>8088</v>
      </c>
      <c r="C911" s="616">
        <v>11101623</v>
      </c>
    </row>
    <row r="912" spans="1:3" ht="12.75" customHeight="1" x14ac:dyDescent="0.3">
      <c r="A912" s="616">
        <v>2615900000</v>
      </c>
      <c r="B912" s="617" t="s">
        <v>4904</v>
      </c>
      <c r="C912" s="616">
        <v>11101600</v>
      </c>
    </row>
    <row r="913" spans="1:3" ht="12.75" customHeight="1" x14ac:dyDescent="0.3">
      <c r="A913" s="616">
        <v>2616100000</v>
      </c>
      <c r="B913" s="617" t="s">
        <v>8089</v>
      </c>
      <c r="C913" s="616">
        <v>11101607</v>
      </c>
    </row>
    <row r="914" spans="1:3" ht="12.75" customHeight="1" x14ac:dyDescent="0.3">
      <c r="A914" s="616">
        <v>2616901000</v>
      </c>
      <c r="B914" s="617" t="s">
        <v>8090</v>
      </c>
      <c r="C914" s="616">
        <v>11101616</v>
      </c>
    </row>
    <row r="915" spans="1:3" ht="12.75" customHeight="1" x14ac:dyDescent="0.3">
      <c r="A915" s="616">
        <v>2616909000</v>
      </c>
      <c r="B915" s="617" t="s">
        <v>4904</v>
      </c>
      <c r="C915" s="616">
        <v>11101600</v>
      </c>
    </row>
    <row r="916" spans="1:3" ht="12.75" customHeight="1" x14ac:dyDescent="0.3">
      <c r="A916" s="616">
        <v>2617100000</v>
      </c>
      <c r="B916" s="617" t="s">
        <v>8091</v>
      </c>
      <c r="C916" s="616">
        <v>11101622</v>
      </c>
    </row>
    <row r="917" spans="1:3" ht="12.75" customHeight="1" x14ac:dyDescent="0.3">
      <c r="A917" s="616">
        <v>2617900000</v>
      </c>
      <c r="B917" s="617" t="s">
        <v>4904</v>
      </c>
      <c r="C917" s="616">
        <v>11101600</v>
      </c>
    </row>
    <row r="918" spans="1:3" ht="12.75" customHeight="1" x14ac:dyDescent="0.3">
      <c r="A918" s="619">
        <v>2618000000</v>
      </c>
      <c r="B918" s="617" t="s">
        <v>8092</v>
      </c>
      <c r="C918" s="616">
        <v>11101701</v>
      </c>
    </row>
    <row r="919" spans="1:3" ht="12.75" customHeight="1" x14ac:dyDescent="0.3">
      <c r="A919" s="616">
        <v>2619000000</v>
      </c>
      <c r="B919" s="617" t="s">
        <v>8093</v>
      </c>
      <c r="C919" s="616">
        <v>11101701</v>
      </c>
    </row>
    <row r="920" spans="1:3" ht="12.75" customHeight="1" x14ac:dyDescent="0.3">
      <c r="A920" s="616">
        <v>2620110000</v>
      </c>
      <c r="B920" s="617" t="s">
        <v>8094</v>
      </c>
      <c r="C920" s="616">
        <v>11101701</v>
      </c>
    </row>
    <row r="921" spans="1:3" ht="12.75" customHeight="1" x14ac:dyDescent="0.3">
      <c r="A921" s="616">
        <v>2620190000</v>
      </c>
      <c r="B921" s="617" t="s">
        <v>4904</v>
      </c>
      <c r="C921" s="616">
        <v>11101701</v>
      </c>
    </row>
    <row r="922" spans="1:3" ht="12.75" customHeight="1" x14ac:dyDescent="0.3">
      <c r="A922" s="616">
        <v>2620210000</v>
      </c>
      <c r="B922" s="617" t="s">
        <v>8095</v>
      </c>
      <c r="C922" s="616">
        <v>11101701</v>
      </c>
    </row>
    <row r="923" spans="1:3" ht="12.75" customHeight="1" x14ac:dyDescent="0.3">
      <c r="A923" s="616">
        <v>2620290000</v>
      </c>
      <c r="B923" s="617" t="s">
        <v>4904</v>
      </c>
      <c r="C923" s="616">
        <v>11101701</v>
      </c>
    </row>
    <row r="924" spans="1:3" ht="12.75" customHeight="1" x14ac:dyDescent="0.3">
      <c r="A924" s="616">
        <v>2620300000</v>
      </c>
      <c r="B924" s="617" t="s">
        <v>8096</v>
      </c>
      <c r="C924" s="616">
        <v>11101701</v>
      </c>
    </row>
    <row r="925" spans="1:3" ht="12.75" customHeight="1" x14ac:dyDescent="0.3">
      <c r="A925" s="616">
        <v>2620400000</v>
      </c>
      <c r="B925" s="617" t="s">
        <v>8097</v>
      </c>
      <c r="C925" s="616">
        <v>11101701</v>
      </c>
    </row>
    <row r="926" spans="1:3" ht="27.6" x14ac:dyDescent="0.3">
      <c r="A926" s="618">
        <v>2620600000</v>
      </c>
      <c r="B926" s="620" t="s">
        <v>8098</v>
      </c>
      <c r="C926" s="616">
        <v>11101701</v>
      </c>
    </row>
    <row r="927" spans="1:3" ht="12.75" customHeight="1" x14ac:dyDescent="0.3">
      <c r="A927" s="616">
        <v>2620910000</v>
      </c>
      <c r="B927" s="617" t="s">
        <v>8099</v>
      </c>
      <c r="C927" s="616">
        <v>11101701</v>
      </c>
    </row>
    <row r="928" spans="1:3" ht="12.75" customHeight="1" x14ac:dyDescent="0.3">
      <c r="A928" s="616">
        <v>2620990000</v>
      </c>
      <c r="B928" s="617" t="s">
        <v>4904</v>
      </c>
      <c r="C928" s="616">
        <v>11101701</v>
      </c>
    </row>
    <row r="929" spans="1:3" ht="12.75" customHeight="1" x14ac:dyDescent="0.3">
      <c r="A929" s="616">
        <v>2621100000</v>
      </c>
      <c r="B929" s="617" t="s">
        <v>8100</v>
      </c>
      <c r="C929" s="616">
        <v>11101701</v>
      </c>
    </row>
    <row r="930" spans="1:3" ht="12.75" customHeight="1" x14ac:dyDescent="0.3">
      <c r="A930" s="619">
        <v>2621900000</v>
      </c>
      <c r="B930" s="617" t="s">
        <v>8101</v>
      </c>
      <c r="C930" s="616">
        <v>11101701</v>
      </c>
    </row>
    <row r="931" spans="1:3" ht="12.75" customHeight="1" x14ac:dyDescent="0.3">
      <c r="A931" s="621"/>
      <c r="B931" s="615"/>
      <c r="C931" s="621"/>
    </row>
    <row r="932" spans="1:3" ht="12.75" customHeight="1" x14ac:dyDescent="0.3"/>
    <row r="933" spans="1:3" ht="12.75" customHeight="1" x14ac:dyDescent="0.3">
      <c r="A933" s="57" t="s">
        <v>3988</v>
      </c>
      <c r="B933" s="111">
        <v>63</v>
      </c>
    </row>
    <row r="934" spans="1:3" ht="12.75" customHeight="1" x14ac:dyDescent="0.3">
      <c r="A934" s="57" t="s">
        <v>3989</v>
      </c>
      <c r="B934" s="62" t="s">
        <v>4913</v>
      </c>
    </row>
    <row r="935" spans="1:3" ht="12.75" customHeight="1" x14ac:dyDescent="0.3">
      <c r="A935" s="59" t="s">
        <v>3991</v>
      </c>
      <c r="B935" s="67" t="s">
        <v>4053</v>
      </c>
      <c r="C935" s="67" t="s">
        <v>210</v>
      </c>
    </row>
    <row r="936" spans="1:3" ht="12.75" customHeight="1" x14ac:dyDescent="0.3">
      <c r="A936" s="113" t="s">
        <v>4914</v>
      </c>
      <c r="B936" s="608" t="s">
        <v>4915</v>
      </c>
      <c r="C936" s="113">
        <v>200801</v>
      </c>
    </row>
    <row r="937" spans="1:3" ht="12.75" customHeight="1" x14ac:dyDescent="0.3">
      <c r="A937" s="113" t="s">
        <v>4916</v>
      </c>
      <c r="B937" s="608" t="s">
        <v>4917</v>
      </c>
      <c r="C937" s="113" t="s">
        <v>4918</v>
      </c>
    </row>
    <row r="938" spans="1:3" ht="12.75" customHeight="1" x14ac:dyDescent="0.3">
      <c r="A938" s="113" t="s">
        <v>4919</v>
      </c>
      <c r="B938" s="608" t="s">
        <v>4920</v>
      </c>
      <c r="C938" s="113">
        <v>150119</v>
      </c>
    </row>
    <row r="939" spans="1:3" ht="12.75" customHeight="1" x14ac:dyDescent="0.3">
      <c r="A939" s="113" t="s">
        <v>4921</v>
      </c>
      <c r="B939" s="608" t="s">
        <v>4922</v>
      </c>
      <c r="C939" s="113">
        <v>150605</v>
      </c>
    </row>
    <row r="940" spans="1:3" ht="12.75" customHeight="1" x14ac:dyDescent="0.3">
      <c r="A940" s="113" t="s">
        <v>4923</v>
      </c>
      <c r="B940" s="608" t="s">
        <v>4924</v>
      </c>
      <c r="C940" s="113" t="s">
        <v>4925</v>
      </c>
    </row>
    <row r="941" spans="1:3" ht="12.75" customHeight="1" x14ac:dyDescent="0.3">
      <c r="A941" s="113" t="s">
        <v>4926</v>
      </c>
      <c r="B941" s="608" t="s">
        <v>4927</v>
      </c>
      <c r="C941" s="113">
        <v>140113</v>
      </c>
    </row>
    <row r="942" spans="1:3" ht="12.75" customHeight="1" x14ac:dyDescent="0.3">
      <c r="A942" s="113" t="s">
        <v>4928</v>
      </c>
      <c r="B942" s="608" t="s">
        <v>4929</v>
      </c>
      <c r="C942" s="113">
        <v>150801</v>
      </c>
    </row>
    <row r="943" spans="1:3" ht="12.75" customHeight="1" x14ac:dyDescent="0.3">
      <c r="A943" s="113" t="s">
        <v>4930</v>
      </c>
      <c r="B943" s="608" t="s">
        <v>4931</v>
      </c>
      <c r="C943" s="113" t="s">
        <v>4932</v>
      </c>
    </row>
    <row r="944" spans="1:3" ht="12.75" customHeight="1" x14ac:dyDescent="0.3">
      <c r="A944" s="113" t="s">
        <v>4933</v>
      </c>
      <c r="B944" s="608" t="s">
        <v>4934</v>
      </c>
      <c r="C944" s="113">
        <v>180301</v>
      </c>
    </row>
    <row r="945" spans="1:3" ht="12.75" customHeight="1" x14ac:dyDescent="0.3">
      <c r="A945" s="113" t="s">
        <v>4935</v>
      </c>
      <c r="B945" s="608" t="s">
        <v>4936</v>
      </c>
      <c r="C945" s="113">
        <v>160101</v>
      </c>
    </row>
    <row r="946" spans="1:3" ht="12.75" customHeight="1" x14ac:dyDescent="0.3">
      <c r="A946" s="113" t="s">
        <v>4937</v>
      </c>
      <c r="B946" s="608" t="s">
        <v>4938</v>
      </c>
      <c r="C946" s="113" t="s">
        <v>4939</v>
      </c>
    </row>
    <row r="947" spans="1:3" ht="12.75" customHeight="1" x14ac:dyDescent="0.3">
      <c r="A947" s="113" t="s">
        <v>4940</v>
      </c>
      <c r="B947" s="608" t="s">
        <v>4941</v>
      </c>
      <c r="C947" s="113">
        <v>200501</v>
      </c>
    </row>
    <row r="948" spans="1:3" ht="12.75" customHeight="1" x14ac:dyDescent="0.3">
      <c r="A948" s="113" t="s">
        <v>4942</v>
      </c>
      <c r="B948" s="608" t="s">
        <v>4943</v>
      </c>
      <c r="C948" s="113">
        <v>110505</v>
      </c>
    </row>
    <row r="949" spans="1:3" ht="12.75" customHeight="1" x14ac:dyDescent="0.3">
      <c r="A949" s="113" t="s">
        <v>4944</v>
      </c>
      <c r="B949" s="608" t="s">
        <v>4945</v>
      </c>
      <c r="C949" s="113">
        <v>250101</v>
      </c>
    </row>
    <row r="950" spans="1:3" ht="12.75" customHeight="1" x14ac:dyDescent="0.3">
      <c r="A950" s="113" t="s">
        <v>4946</v>
      </c>
      <c r="B950" s="608" t="s">
        <v>4947</v>
      </c>
      <c r="C950" s="113">
        <v>210101</v>
      </c>
    </row>
    <row r="951" spans="1:3" ht="12.75" customHeight="1" x14ac:dyDescent="0.3">
      <c r="A951" s="113" t="s">
        <v>4948</v>
      </c>
      <c r="B951" s="608" t="s">
        <v>4949</v>
      </c>
      <c r="C951" s="113">
        <v>130109</v>
      </c>
    </row>
    <row r="952" spans="1:3" ht="12.75" customHeight="1" x14ac:dyDescent="0.3">
      <c r="A952" s="113" t="s">
        <v>4950</v>
      </c>
      <c r="B952" s="608" t="s">
        <v>4951</v>
      </c>
      <c r="C952" s="113">
        <v>110304</v>
      </c>
    </row>
    <row r="953" spans="1:3" ht="12.75" customHeight="1" x14ac:dyDescent="0.3">
      <c r="A953" s="113" t="s">
        <v>4952</v>
      </c>
      <c r="B953" s="608" t="s">
        <v>4953</v>
      </c>
      <c r="C953" s="113">
        <v>150204</v>
      </c>
    </row>
    <row r="954" spans="1:3" ht="12.75" customHeight="1" x14ac:dyDescent="0.3">
      <c r="A954" s="113" t="s">
        <v>4954</v>
      </c>
      <c r="B954" s="608" t="s">
        <v>4955</v>
      </c>
      <c r="C954" s="113">
        <v>200701</v>
      </c>
    </row>
    <row r="955" spans="1:3" ht="12.75" customHeight="1" x14ac:dyDescent="0.3">
      <c r="A955" s="113" t="s">
        <v>4956</v>
      </c>
      <c r="B955" s="608" t="s">
        <v>4957</v>
      </c>
      <c r="C955" s="113">
        <v>160201</v>
      </c>
    </row>
    <row r="956" spans="1:3" ht="12.75" customHeight="1" x14ac:dyDescent="0.3">
      <c r="A956" s="113" t="s">
        <v>4958</v>
      </c>
      <c r="B956" s="608" t="s">
        <v>4959</v>
      </c>
      <c r="C956" s="113">
        <v>240103</v>
      </c>
    </row>
    <row r="957" spans="1:3" ht="12.75" customHeight="1" x14ac:dyDescent="0.3">
      <c r="A957" s="58"/>
      <c r="B957" s="65"/>
      <c r="C957" s="93"/>
    </row>
    <row r="958" spans="1:3" ht="12.75" customHeight="1" x14ac:dyDescent="0.3"/>
    <row r="959" spans="1:3" ht="12.75" customHeight="1" x14ac:dyDescent="0.3">
      <c r="A959" s="57" t="s">
        <v>3988</v>
      </c>
      <c r="B959" s="111">
        <v>64</v>
      </c>
    </row>
    <row r="960" spans="1:3" ht="12.75" customHeight="1" x14ac:dyDescent="0.3">
      <c r="A960" s="57" t="s">
        <v>3989</v>
      </c>
      <c r="B960" s="62" t="s">
        <v>4960</v>
      </c>
    </row>
    <row r="961" spans="1:3" ht="12.75" customHeight="1" x14ac:dyDescent="0.3">
      <c r="A961" s="59" t="s">
        <v>3991</v>
      </c>
      <c r="B961" s="67" t="s">
        <v>4053</v>
      </c>
      <c r="C961" s="67" t="s">
        <v>210</v>
      </c>
    </row>
    <row r="962" spans="1:3" ht="12.75" customHeight="1" x14ac:dyDescent="0.3">
      <c r="A962" s="113" t="s">
        <v>4961</v>
      </c>
      <c r="B962" s="608" t="s">
        <v>4962</v>
      </c>
      <c r="C962" s="113" t="s">
        <v>4963</v>
      </c>
    </row>
    <row r="963" spans="1:3" ht="12.75" customHeight="1" x14ac:dyDescent="0.3">
      <c r="A963" s="113" t="s">
        <v>4964</v>
      </c>
      <c r="B963" s="608" t="s">
        <v>4965</v>
      </c>
      <c r="C963" s="113" t="s">
        <v>4966</v>
      </c>
    </row>
    <row r="964" spans="1:3" ht="12.75" customHeight="1" x14ac:dyDescent="0.3">
      <c r="A964" s="113" t="s">
        <v>4967</v>
      </c>
      <c r="B964" s="608" t="s">
        <v>4968</v>
      </c>
      <c r="C964" s="113" t="s">
        <v>4969</v>
      </c>
    </row>
    <row r="965" spans="1:3" ht="12.75" customHeight="1" x14ac:dyDescent="0.3">
      <c r="A965" s="113" t="s">
        <v>4970</v>
      </c>
      <c r="B965" s="608" t="s">
        <v>4971</v>
      </c>
      <c r="C965" s="113" t="s">
        <v>4972</v>
      </c>
    </row>
    <row r="966" spans="1:3" ht="12.75" customHeight="1" x14ac:dyDescent="0.3">
      <c r="A966" s="113" t="s">
        <v>4973</v>
      </c>
      <c r="B966" s="608" t="s">
        <v>4974</v>
      </c>
      <c r="C966" s="113" t="s">
        <v>4975</v>
      </c>
    </row>
    <row r="967" spans="1:3" ht="12.75" customHeight="1" x14ac:dyDescent="0.3">
      <c r="A967" s="113" t="s">
        <v>4923</v>
      </c>
      <c r="B967" s="608" t="s">
        <v>4976</v>
      </c>
      <c r="C967" s="113" t="s">
        <v>4977</v>
      </c>
    </row>
    <row r="968" spans="1:3" ht="12.75" customHeight="1" x14ac:dyDescent="0.3">
      <c r="A968" s="113" t="s">
        <v>4978</v>
      </c>
      <c r="B968" s="608" t="s">
        <v>4979</v>
      </c>
      <c r="C968" s="113" t="s">
        <v>4980</v>
      </c>
    </row>
    <row r="969" spans="1:3" ht="12.75" customHeight="1" x14ac:dyDescent="0.3">
      <c r="A969" s="113" t="s">
        <v>4981</v>
      </c>
      <c r="B969" s="608" t="s">
        <v>4982</v>
      </c>
      <c r="C969" s="113" t="s">
        <v>4983</v>
      </c>
    </row>
    <row r="970" spans="1:3" ht="12.75" customHeight="1" x14ac:dyDescent="0.3">
      <c r="A970" s="113" t="s">
        <v>4984</v>
      </c>
      <c r="B970" s="608" t="s">
        <v>4985</v>
      </c>
      <c r="C970" s="113">
        <v>140101</v>
      </c>
    </row>
    <row r="971" spans="1:3" ht="12.75" customHeight="1" x14ac:dyDescent="0.3">
      <c r="A971" s="113" t="s">
        <v>4986</v>
      </c>
      <c r="B971" s="608" t="s">
        <v>4987</v>
      </c>
      <c r="C971" s="113">
        <v>100101</v>
      </c>
    </row>
    <row r="972" spans="1:3" ht="12.75" customHeight="1" x14ac:dyDescent="0.3">
      <c r="A972" s="113" t="s">
        <v>4988</v>
      </c>
      <c r="B972" s="608" t="s">
        <v>4934</v>
      </c>
      <c r="C972" s="113">
        <v>180301</v>
      </c>
    </row>
    <row r="973" spans="1:3" ht="12.75" customHeight="1" x14ac:dyDescent="0.3">
      <c r="A973" s="113" t="s">
        <v>4935</v>
      </c>
      <c r="B973" s="609" t="s">
        <v>4989</v>
      </c>
      <c r="C973" s="113">
        <v>160101</v>
      </c>
    </row>
    <row r="974" spans="1:3" ht="12.75" customHeight="1" x14ac:dyDescent="0.3">
      <c r="A974" s="113" t="s">
        <v>4990</v>
      </c>
      <c r="B974" s="608" t="s">
        <v>4991</v>
      </c>
      <c r="C974" s="113" t="s">
        <v>4992</v>
      </c>
    </row>
    <row r="975" spans="1:3" ht="12.75" customHeight="1" x14ac:dyDescent="0.3">
      <c r="A975" s="113" t="s">
        <v>4993</v>
      </c>
      <c r="B975" s="608" t="s">
        <v>4994</v>
      </c>
      <c r="C975" s="113">
        <v>220601</v>
      </c>
    </row>
    <row r="976" spans="1:3" ht="12.75" customHeight="1" x14ac:dyDescent="0.3">
      <c r="A976" s="113" t="s">
        <v>4995</v>
      </c>
      <c r="B976" s="608" t="s">
        <v>4996</v>
      </c>
      <c r="C976" s="113">
        <v>211101</v>
      </c>
    </row>
    <row r="977" spans="1:3" ht="12.75" customHeight="1" x14ac:dyDescent="0.3">
      <c r="A977" s="113" t="s">
        <v>4997</v>
      </c>
      <c r="B977" s="608" t="s">
        <v>4998</v>
      </c>
      <c r="C977" s="113">
        <v>120430</v>
      </c>
    </row>
    <row r="978" spans="1:3" ht="12.75" customHeight="1" x14ac:dyDescent="0.3">
      <c r="A978" s="113" t="s">
        <v>4999</v>
      </c>
      <c r="B978" s="608" t="s">
        <v>5000</v>
      </c>
      <c r="C978" s="113" t="s">
        <v>4918</v>
      </c>
    </row>
    <row r="979" spans="1:3" ht="12.75" customHeight="1" x14ac:dyDescent="0.3">
      <c r="A979" s="113" t="s">
        <v>5001</v>
      </c>
      <c r="B979" s="608" t="s">
        <v>5002</v>
      </c>
      <c r="C979" s="113">
        <v>220101</v>
      </c>
    </row>
    <row r="980" spans="1:3" ht="12.75" customHeight="1" x14ac:dyDescent="0.3">
      <c r="A980" s="113" t="s">
        <v>4942</v>
      </c>
      <c r="B980" s="608" t="s">
        <v>5003</v>
      </c>
      <c r="C980" s="113">
        <v>110506</v>
      </c>
    </row>
    <row r="981" spans="1:3" ht="12.75" customHeight="1" x14ac:dyDescent="0.3">
      <c r="A981" s="113" t="s">
        <v>5004</v>
      </c>
      <c r="B981" s="608" t="s">
        <v>5005</v>
      </c>
      <c r="C981" s="113">
        <v>200104</v>
      </c>
    </row>
    <row r="982" spans="1:3" ht="12.75" customHeight="1" x14ac:dyDescent="0.3">
      <c r="A982" s="113" t="s">
        <v>4944</v>
      </c>
      <c r="B982" s="608" t="s">
        <v>5006</v>
      </c>
      <c r="C982" s="113">
        <v>250105</v>
      </c>
    </row>
    <row r="983" spans="1:3" ht="12.75" customHeight="1" x14ac:dyDescent="0.3">
      <c r="A983" s="113" t="s">
        <v>5007</v>
      </c>
      <c r="B983" s="608" t="s">
        <v>5008</v>
      </c>
      <c r="C983" s="113">
        <v>170101</v>
      </c>
    </row>
    <row r="984" spans="1:3" ht="12.75" customHeight="1" x14ac:dyDescent="0.3">
      <c r="A984" s="113" t="s">
        <v>5009</v>
      </c>
      <c r="B984" s="608" t="s">
        <v>5010</v>
      </c>
      <c r="C984" s="113">
        <v>220801</v>
      </c>
    </row>
    <row r="985" spans="1:3" ht="12.75" customHeight="1" x14ac:dyDescent="0.3">
      <c r="A985" s="113" t="s">
        <v>5011</v>
      </c>
      <c r="B985" s="608" t="s">
        <v>5012</v>
      </c>
      <c r="C985" s="113">
        <v>230101</v>
      </c>
    </row>
    <row r="986" spans="1:3" ht="12.75" customHeight="1" x14ac:dyDescent="0.3">
      <c r="A986" s="113" t="s">
        <v>4954</v>
      </c>
      <c r="B986" s="608" t="s">
        <v>5013</v>
      </c>
      <c r="C986" s="113">
        <v>200701</v>
      </c>
    </row>
    <row r="987" spans="1:3" ht="12.75" customHeight="1" x14ac:dyDescent="0.3">
      <c r="A987" s="113" t="s">
        <v>5014</v>
      </c>
      <c r="B987" s="608" t="s">
        <v>5015</v>
      </c>
      <c r="C987" s="113">
        <v>220901</v>
      </c>
    </row>
    <row r="988" spans="1:3" ht="12.75" customHeight="1" x14ac:dyDescent="0.3">
      <c r="A988" s="113" t="s">
        <v>5016</v>
      </c>
      <c r="B988" s="608" t="s">
        <v>5017</v>
      </c>
      <c r="C988" s="113">
        <v>100601</v>
      </c>
    </row>
    <row r="989" spans="1:3" ht="12.75" customHeight="1" x14ac:dyDescent="0.3">
      <c r="A989" s="113" t="s">
        <v>5018</v>
      </c>
      <c r="B989" s="608" t="s">
        <v>5019</v>
      </c>
      <c r="C989" s="113">
        <v>130104</v>
      </c>
    </row>
    <row r="990" spans="1:3" ht="12.75" customHeight="1" x14ac:dyDescent="0.3">
      <c r="A990" s="113" t="s">
        <v>5020</v>
      </c>
      <c r="B990" s="608" t="s">
        <v>5021</v>
      </c>
      <c r="C990" s="113">
        <v>240101</v>
      </c>
    </row>
    <row r="991" spans="1:3" ht="12.75" customHeight="1" x14ac:dyDescent="0.3">
      <c r="A991" s="113" t="s">
        <v>5022</v>
      </c>
      <c r="B991" s="608" t="s">
        <v>5023</v>
      </c>
      <c r="C991" s="113">
        <v>250201</v>
      </c>
    </row>
    <row r="992" spans="1:3" ht="12.75" customHeight="1" x14ac:dyDescent="0.3">
      <c r="A992" s="113" t="s">
        <v>4956</v>
      </c>
      <c r="B992" s="608" t="s">
        <v>5024</v>
      </c>
      <c r="C992" s="113">
        <v>160201</v>
      </c>
    </row>
    <row r="993" spans="1:2" ht="12.75" customHeight="1" x14ac:dyDescent="0.3"/>
    <row r="994" spans="1:2" ht="12.75" customHeight="1" x14ac:dyDescent="0.3"/>
    <row r="995" spans="1:2" ht="12.75" customHeight="1" x14ac:dyDescent="0.3">
      <c r="A995" s="411" t="s">
        <v>3988</v>
      </c>
      <c r="B995" s="610">
        <v>65</v>
      </c>
    </row>
    <row r="996" spans="1:2" ht="12.75" customHeight="1" x14ac:dyDescent="0.3">
      <c r="A996" s="411" t="s">
        <v>3989</v>
      </c>
      <c r="B996" s="610" t="s">
        <v>5025</v>
      </c>
    </row>
    <row r="997" spans="1:2" ht="12.75" customHeight="1" x14ac:dyDescent="0.3">
      <c r="A997" s="412" t="s">
        <v>3991</v>
      </c>
      <c r="B997" s="413" t="s">
        <v>3992</v>
      </c>
    </row>
    <row r="998" spans="1:2" ht="12.75" customHeight="1" x14ac:dyDescent="0.3">
      <c r="A998" s="611">
        <v>126</v>
      </c>
      <c r="B998" s="612" t="s">
        <v>5026</v>
      </c>
    </row>
    <row r="999" spans="1:2" ht="12.75" customHeight="1" x14ac:dyDescent="0.3">
      <c r="A999" s="613" t="s">
        <v>5027</v>
      </c>
      <c r="B999" s="614" t="s">
        <v>5028</v>
      </c>
    </row>
    <row r="1000" spans="1:2" ht="12.75" customHeight="1" x14ac:dyDescent="0.3">
      <c r="A1000" s="613" t="s">
        <v>5029</v>
      </c>
      <c r="B1000" s="614" t="s">
        <v>5030</v>
      </c>
    </row>
    <row r="1001" spans="1:2" ht="12.75" customHeight="1" x14ac:dyDescent="0.3">
      <c r="A1001" s="613" t="s">
        <v>5031</v>
      </c>
      <c r="B1001" s="614" t="s">
        <v>5032</v>
      </c>
    </row>
    <row r="1002" spans="1:2" ht="12.75" customHeight="1" x14ac:dyDescent="0.3">
      <c r="A1002" s="613" t="s">
        <v>5033</v>
      </c>
      <c r="B1002" s="614" t="s">
        <v>5034</v>
      </c>
    </row>
    <row r="1003" spans="1:2" ht="12.75" customHeight="1" x14ac:dyDescent="0.3">
      <c r="A1003" s="613" t="s">
        <v>5035</v>
      </c>
      <c r="B1003" s="614" t="s">
        <v>5036</v>
      </c>
    </row>
    <row r="1004" spans="1:2" ht="12.75" customHeight="1" x14ac:dyDescent="0.3">
      <c r="A1004" s="613" t="s">
        <v>5037</v>
      </c>
      <c r="B1004" s="614" t="s">
        <v>5038</v>
      </c>
    </row>
    <row r="1005" spans="1:2" ht="12.75" customHeight="1" x14ac:dyDescent="0.3">
      <c r="A1005" s="613" t="s">
        <v>5039</v>
      </c>
      <c r="B1005" s="614" t="s">
        <v>5040</v>
      </c>
    </row>
    <row r="1006" spans="1:2" ht="12.75" customHeight="1" x14ac:dyDescent="0.3">
      <c r="A1006" s="613" t="s">
        <v>5041</v>
      </c>
      <c r="B1006" s="614" t="s">
        <v>5042</v>
      </c>
    </row>
    <row r="1007" spans="1:2" ht="12.75" customHeight="1" x14ac:dyDescent="0.3">
      <c r="A1007" s="613" t="s">
        <v>5043</v>
      </c>
      <c r="B1007" s="614" t="s">
        <v>5044</v>
      </c>
    </row>
    <row r="1008" spans="1:2" ht="12.75" customHeight="1" x14ac:dyDescent="0.3">
      <c r="A1008" s="613" t="s">
        <v>5045</v>
      </c>
      <c r="B1008" s="614" t="s">
        <v>5046</v>
      </c>
    </row>
    <row r="1009" spans="1:2" ht="12.75" customHeight="1" x14ac:dyDescent="0.3">
      <c r="A1009" s="613" t="s">
        <v>5047</v>
      </c>
      <c r="B1009" s="614" t="s">
        <v>5048</v>
      </c>
    </row>
    <row r="1010" spans="1:2" ht="12.75" customHeight="1" x14ac:dyDescent="0.3">
      <c r="A1010" s="613" t="s">
        <v>5049</v>
      </c>
      <c r="B1010" s="614" t="s">
        <v>5050</v>
      </c>
    </row>
    <row r="1011" spans="1:2" ht="12.75" customHeight="1" x14ac:dyDescent="0.3">
      <c r="A1011" s="613" t="s">
        <v>5051</v>
      </c>
      <c r="B1011" s="614" t="s">
        <v>5052</v>
      </c>
    </row>
    <row r="1012" spans="1:2" ht="12.75" customHeight="1" x14ac:dyDescent="0.3">
      <c r="A1012" s="613" t="s">
        <v>5053</v>
      </c>
      <c r="B1012" s="614" t="s">
        <v>5054</v>
      </c>
    </row>
    <row r="1013" spans="1:2" ht="12.75" customHeight="1" x14ac:dyDescent="0.3">
      <c r="A1013" s="613" t="s">
        <v>5055</v>
      </c>
      <c r="B1013" s="614" t="s">
        <v>5056</v>
      </c>
    </row>
    <row r="1014" spans="1:2" ht="12.75" customHeight="1" x14ac:dyDescent="0.3">
      <c r="A1014" s="613" t="s">
        <v>4919</v>
      </c>
      <c r="B1014" s="614" t="s">
        <v>5057</v>
      </c>
    </row>
    <row r="1015" spans="1:2" ht="12.75" customHeight="1" x14ac:dyDescent="0.3">
      <c r="A1015" s="613" t="s">
        <v>5058</v>
      </c>
      <c r="B1015" s="614" t="s">
        <v>5059</v>
      </c>
    </row>
    <row r="1016" spans="1:2" ht="12.75" customHeight="1" x14ac:dyDescent="0.3">
      <c r="A1016" s="613" t="s">
        <v>5060</v>
      </c>
      <c r="B1016" s="614" t="s">
        <v>5061</v>
      </c>
    </row>
    <row r="1017" spans="1:2" ht="12.75" customHeight="1" x14ac:dyDescent="0.3">
      <c r="A1017" s="613" t="s">
        <v>5062</v>
      </c>
      <c r="B1017" s="614" t="s">
        <v>5063</v>
      </c>
    </row>
    <row r="1018" spans="1:2" ht="12.75" customHeight="1" x14ac:dyDescent="0.3">
      <c r="A1018" s="613" t="s">
        <v>5064</v>
      </c>
      <c r="B1018" s="614" t="s">
        <v>5065</v>
      </c>
    </row>
    <row r="1019" spans="1:2" ht="12.75" customHeight="1" x14ac:dyDescent="0.3">
      <c r="A1019" s="613" t="s">
        <v>5066</v>
      </c>
      <c r="B1019" s="614" t="s">
        <v>5067</v>
      </c>
    </row>
    <row r="1020" spans="1:2" ht="12.75" customHeight="1" x14ac:dyDescent="0.3">
      <c r="A1020" s="613" t="s">
        <v>5068</v>
      </c>
      <c r="B1020" s="614" t="s">
        <v>5069</v>
      </c>
    </row>
    <row r="1021" spans="1:2" ht="12.75" customHeight="1" x14ac:dyDescent="0.3">
      <c r="A1021" s="613" t="s">
        <v>5070</v>
      </c>
      <c r="B1021" s="614" t="s">
        <v>5071</v>
      </c>
    </row>
    <row r="1022" spans="1:2" ht="12.75" customHeight="1" x14ac:dyDescent="0.3">
      <c r="A1022" s="613" t="s">
        <v>5072</v>
      </c>
      <c r="B1022" s="614" t="s">
        <v>5073</v>
      </c>
    </row>
    <row r="1023" spans="1:2" ht="12.75" customHeight="1" x14ac:dyDescent="0.3">
      <c r="A1023" s="613" t="s">
        <v>5074</v>
      </c>
      <c r="B1023" s="614" t="s">
        <v>5075</v>
      </c>
    </row>
    <row r="1024" spans="1:2" ht="12.75" customHeight="1" x14ac:dyDescent="0.3">
      <c r="A1024" s="613" t="s">
        <v>5076</v>
      </c>
      <c r="B1024" s="614" t="s">
        <v>5077</v>
      </c>
    </row>
    <row r="1025" spans="1:2" ht="12.75" customHeight="1" x14ac:dyDescent="0.3">
      <c r="A1025" s="613" t="s">
        <v>5078</v>
      </c>
      <c r="B1025" s="614" t="s">
        <v>5079</v>
      </c>
    </row>
    <row r="1026" spans="1:2" ht="12.75" customHeight="1" x14ac:dyDescent="0.3">
      <c r="A1026" s="613" t="s">
        <v>5080</v>
      </c>
      <c r="B1026" s="614" t="s">
        <v>5081</v>
      </c>
    </row>
    <row r="1027" spans="1:2" ht="12.75" customHeight="1" x14ac:dyDescent="0.3">
      <c r="A1027" s="613" t="s">
        <v>5082</v>
      </c>
      <c r="B1027" s="614" t="s">
        <v>5083</v>
      </c>
    </row>
    <row r="1028" spans="1:2" ht="12.75" customHeight="1" x14ac:dyDescent="0.3">
      <c r="A1028" s="613" t="s">
        <v>5084</v>
      </c>
      <c r="B1028" s="614" t="s">
        <v>5085</v>
      </c>
    </row>
    <row r="1029" spans="1:2" ht="12.75" customHeight="1" x14ac:dyDescent="0.3">
      <c r="A1029" s="613" t="s">
        <v>5086</v>
      </c>
      <c r="B1029" s="614" t="s">
        <v>5087</v>
      </c>
    </row>
    <row r="1030" spans="1:2" ht="12.75" customHeight="1" x14ac:dyDescent="0.3">
      <c r="A1030" s="613" t="s">
        <v>5088</v>
      </c>
      <c r="B1030" s="614" t="s">
        <v>5089</v>
      </c>
    </row>
    <row r="1031" spans="1:2" ht="12.75" customHeight="1" x14ac:dyDescent="0.3">
      <c r="A1031" s="613" t="s">
        <v>5090</v>
      </c>
      <c r="B1031" s="614" t="s">
        <v>5090</v>
      </c>
    </row>
    <row r="1032" spans="1:2" ht="12.75" customHeight="1" x14ac:dyDescent="0.3">
      <c r="A1032" s="613" t="s">
        <v>5091</v>
      </c>
      <c r="B1032" s="614" t="s">
        <v>5092</v>
      </c>
    </row>
    <row r="1033" spans="1:2" ht="12.75" customHeight="1" x14ac:dyDescent="0.3">
      <c r="A1033" s="613" t="s">
        <v>5093</v>
      </c>
      <c r="B1033" s="614" t="s">
        <v>5094</v>
      </c>
    </row>
    <row r="1034" spans="1:2" ht="12.75" customHeight="1" x14ac:dyDescent="0.3">
      <c r="A1034" s="613" t="s">
        <v>5095</v>
      </c>
      <c r="B1034" s="614" t="s">
        <v>5096</v>
      </c>
    </row>
    <row r="1035" spans="1:2" ht="12.75" customHeight="1" x14ac:dyDescent="0.3">
      <c r="A1035" s="613" t="s">
        <v>5097</v>
      </c>
      <c r="B1035" s="614" t="s">
        <v>5098</v>
      </c>
    </row>
    <row r="1036" spans="1:2" ht="12.75" customHeight="1" x14ac:dyDescent="0.3">
      <c r="A1036" s="613" t="s">
        <v>5099</v>
      </c>
      <c r="B1036" s="614" t="s">
        <v>5100</v>
      </c>
    </row>
    <row r="1037" spans="1:2" ht="12.75" customHeight="1" x14ac:dyDescent="0.3">
      <c r="A1037" s="613" t="s">
        <v>5101</v>
      </c>
      <c r="B1037" s="614" t="s">
        <v>5102</v>
      </c>
    </row>
    <row r="1038" spans="1:2" ht="12.75" customHeight="1" x14ac:dyDescent="0.3">
      <c r="A1038" s="613" t="s">
        <v>5103</v>
      </c>
      <c r="B1038" s="614" t="s">
        <v>5104</v>
      </c>
    </row>
    <row r="1039" spans="1:2" ht="12.75" customHeight="1" x14ac:dyDescent="0.3">
      <c r="A1039" s="613" t="s">
        <v>5105</v>
      </c>
      <c r="B1039" s="614" t="s">
        <v>5106</v>
      </c>
    </row>
    <row r="1040" spans="1:2" ht="12.75" customHeight="1" x14ac:dyDescent="0.3">
      <c r="A1040" s="613" t="s">
        <v>5107</v>
      </c>
      <c r="B1040" s="614" t="s">
        <v>5108</v>
      </c>
    </row>
    <row r="1041" spans="1:2" ht="12.75" customHeight="1" x14ac:dyDescent="0.3">
      <c r="A1041" s="613" t="s">
        <v>5109</v>
      </c>
      <c r="B1041" s="614" t="s">
        <v>5110</v>
      </c>
    </row>
    <row r="1042" spans="1:2" ht="12.75" customHeight="1" x14ac:dyDescent="0.3">
      <c r="A1042" s="613" t="s">
        <v>140</v>
      </c>
      <c r="B1042" s="614" t="s">
        <v>5111</v>
      </c>
    </row>
    <row r="1043" spans="1:2" ht="12.75" customHeight="1" x14ac:dyDescent="0.3">
      <c r="A1043" s="613" t="s">
        <v>5112</v>
      </c>
      <c r="B1043" s="614" t="s">
        <v>5113</v>
      </c>
    </row>
    <row r="1044" spans="1:2" ht="12.75" customHeight="1" x14ac:dyDescent="0.3">
      <c r="A1044" s="613" t="s">
        <v>5114</v>
      </c>
      <c r="B1044" s="614" t="s">
        <v>5115</v>
      </c>
    </row>
    <row r="1045" spans="1:2" ht="12.75" customHeight="1" x14ac:dyDescent="0.3">
      <c r="A1045" s="613" t="s">
        <v>5116</v>
      </c>
      <c r="B1045" s="614" t="s">
        <v>5117</v>
      </c>
    </row>
    <row r="1046" spans="1:2" ht="12.75" customHeight="1" x14ac:dyDescent="0.3">
      <c r="A1046" s="613" t="s">
        <v>5118</v>
      </c>
      <c r="B1046" s="614" t="s">
        <v>5119</v>
      </c>
    </row>
    <row r="1047" spans="1:2" ht="12.75" customHeight="1" x14ac:dyDescent="0.3">
      <c r="A1047" s="613" t="s">
        <v>5120</v>
      </c>
      <c r="B1047" s="614" t="s">
        <v>5121</v>
      </c>
    </row>
    <row r="1048" spans="1:2" ht="12.75" customHeight="1" x14ac:dyDescent="0.3">
      <c r="A1048" s="613" t="s">
        <v>5122</v>
      </c>
      <c r="B1048" s="614" t="s">
        <v>5123</v>
      </c>
    </row>
    <row r="1049" spans="1:2" ht="12.75" customHeight="1" x14ac:dyDescent="0.3">
      <c r="A1049" s="613" t="s">
        <v>5124</v>
      </c>
      <c r="B1049" s="614" t="s">
        <v>5125</v>
      </c>
    </row>
    <row r="1050" spans="1:2" ht="12.75" customHeight="1" x14ac:dyDescent="0.3">
      <c r="A1050" s="613" t="s">
        <v>5126</v>
      </c>
      <c r="B1050" s="614" t="s">
        <v>5127</v>
      </c>
    </row>
    <row r="1051" spans="1:2" ht="12.75" customHeight="1" x14ac:dyDescent="0.3">
      <c r="A1051" s="613" t="s">
        <v>5128</v>
      </c>
      <c r="B1051" s="614" t="s">
        <v>5129</v>
      </c>
    </row>
    <row r="1052" spans="1:2" ht="12.75" customHeight="1" x14ac:dyDescent="0.3">
      <c r="A1052" s="613" t="s">
        <v>5130</v>
      </c>
      <c r="B1052" s="614" t="s">
        <v>5131</v>
      </c>
    </row>
    <row r="1053" spans="1:2" ht="12.75" customHeight="1" x14ac:dyDescent="0.3">
      <c r="A1053" s="613" t="s">
        <v>5132</v>
      </c>
      <c r="B1053" s="614" t="s">
        <v>5133</v>
      </c>
    </row>
    <row r="1054" spans="1:2" ht="12.75" customHeight="1" x14ac:dyDescent="0.3">
      <c r="A1054" s="613" t="s">
        <v>5134</v>
      </c>
      <c r="B1054" s="614" t="s">
        <v>5135</v>
      </c>
    </row>
    <row r="1055" spans="1:2" ht="12.75" customHeight="1" x14ac:dyDescent="0.3">
      <c r="A1055" s="613" t="s">
        <v>5136</v>
      </c>
      <c r="B1055" s="614" t="s">
        <v>5137</v>
      </c>
    </row>
    <row r="1056" spans="1:2" ht="12.75" customHeight="1" x14ac:dyDescent="0.3">
      <c r="A1056" s="613" t="s">
        <v>5138</v>
      </c>
      <c r="B1056" s="614" t="s">
        <v>5139</v>
      </c>
    </row>
    <row r="1057" spans="1:2" ht="12.75" customHeight="1" x14ac:dyDescent="0.3">
      <c r="A1057" s="613" t="s">
        <v>5140</v>
      </c>
      <c r="B1057" s="614" t="s">
        <v>5141</v>
      </c>
    </row>
    <row r="1058" spans="1:2" ht="12.75" customHeight="1" x14ac:dyDescent="0.3">
      <c r="A1058" s="613" t="s">
        <v>4940</v>
      </c>
      <c r="B1058" s="614" t="s">
        <v>5142</v>
      </c>
    </row>
    <row r="1059" spans="1:2" ht="12.75" customHeight="1" x14ac:dyDescent="0.3">
      <c r="A1059" s="613" t="s">
        <v>5143</v>
      </c>
      <c r="B1059" s="614" t="s">
        <v>5144</v>
      </c>
    </row>
    <row r="1060" spans="1:2" ht="12.75" customHeight="1" x14ac:dyDescent="0.3">
      <c r="A1060" s="613" t="s">
        <v>5145</v>
      </c>
      <c r="B1060" s="614" t="s">
        <v>5146</v>
      </c>
    </row>
    <row r="1061" spans="1:2" ht="12.75" customHeight="1" x14ac:dyDescent="0.3">
      <c r="A1061" s="613" t="s">
        <v>5147</v>
      </c>
      <c r="B1061" s="614" t="s">
        <v>5148</v>
      </c>
    </row>
    <row r="1062" spans="1:2" ht="12.75" customHeight="1" x14ac:dyDescent="0.3">
      <c r="A1062" s="613" t="s">
        <v>5149</v>
      </c>
      <c r="B1062" s="614" t="s">
        <v>5150</v>
      </c>
    </row>
    <row r="1063" spans="1:2" ht="12.75" customHeight="1" x14ac:dyDescent="0.3">
      <c r="A1063" s="613" t="s">
        <v>5151</v>
      </c>
      <c r="B1063" s="614" t="s">
        <v>5152</v>
      </c>
    </row>
    <row r="1064" spans="1:2" ht="12.75" customHeight="1" x14ac:dyDescent="0.3">
      <c r="A1064" s="613" t="s">
        <v>5153</v>
      </c>
      <c r="B1064" s="614" t="s">
        <v>5154</v>
      </c>
    </row>
    <row r="1065" spans="1:2" ht="12.75" customHeight="1" x14ac:dyDescent="0.3">
      <c r="A1065" s="613" t="s">
        <v>5155</v>
      </c>
      <c r="B1065" s="614" t="s">
        <v>5156</v>
      </c>
    </row>
    <row r="1066" spans="1:2" ht="12.75" customHeight="1" x14ac:dyDescent="0.3">
      <c r="A1066" s="613" t="s">
        <v>5157</v>
      </c>
      <c r="B1066" s="614" t="s">
        <v>5158</v>
      </c>
    </row>
    <row r="1067" spans="1:2" ht="12.75" customHeight="1" x14ac:dyDescent="0.3">
      <c r="A1067" s="613" t="s">
        <v>5159</v>
      </c>
      <c r="B1067" s="614" t="s">
        <v>5160</v>
      </c>
    </row>
    <row r="1068" spans="1:2" ht="12.75" customHeight="1" x14ac:dyDescent="0.3">
      <c r="A1068" s="613" t="s">
        <v>5161</v>
      </c>
      <c r="B1068" s="614" t="s">
        <v>5162</v>
      </c>
    </row>
    <row r="1069" spans="1:2" ht="12.75" customHeight="1" x14ac:dyDescent="0.3">
      <c r="A1069" s="613" t="s">
        <v>5163</v>
      </c>
      <c r="B1069" s="614" t="s">
        <v>5164</v>
      </c>
    </row>
    <row r="1070" spans="1:2" ht="12.75" customHeight="1" x14ac:dyDescent="0.3">
      <c r="A1070" s="613" t="s">
        <v>5165</v>
      </c>
      <c r="B1070" s="614" t="s">
        <v>5166</v>
      </c>
    </row>
    <row r="1071" spans="1:2" ht="12.75" customHeight="1" x14ac:dyDescent="0.3">
      <c r="A1071" s="613" t="s">
        <v>5167</v>
      </c>
      <c r="B1071" s="614" t="s">
        <v>5168</v>
      </c>
    </row>
    <row r="1072" spans="1:2" ht="12.75" customHeight="1" x14ac:dyDescent="0.3">
      <c r="A1072" s="613" t="s">
        <v>5169</v>
      </c>
      <c r="B1072" s="614" t="s">
        <v>5170</v>
      </c>
    </row>
    <row r="1073" spans="1:2" ht="12.75" customHeight="1" x14ac:dyDescent="0.3">
      <c r="A1073" s="613" t="s">
        <v>5171</v>
      </c>
      <c r="B1073" s="614" t="s">
        <v>5172</v>
      </c>
    </row>
    <row r="1074" spans="1:2" ht="12.75" customHeight="1" x14ac:dyDescent="0.3">
      <c r="A1074" s="613" t="s">
        <v>5173</v>
      </c>
      <c r="B1074" s="614" t="s">
        <v>5174</v>
      </c>
    </row>
    <row r="1075" spans="1:2" ht="12.75" customHeight="1" x14ac:dyDescent="0.3">
      <c r="A1075" s="613" t="s">
        <v>5175</v>
      </c>
      <c r="B1075" s="614" t="s">
        <v>5176</v>
      </c>
    </row>
    <row r="1076" spans="1:2" ht="12.75" customHeight="1" x14ac:dyDescent="0.3">
      <c r="A1076" s="613" t="s">
        <v>5177</v>
      </c>
      <c r="B1076" s="614" t="s">
        <v>5177</v>
      </c>
    </row>
    <row r="1077" spans="1:2" ht="12.75" customHeight="1" x14ac:dyDescent="0.3">
      <c r="A1077" s="613" t="s">
        <v>5178</v>
      </c>
      <c r="B1077" s="614" t="s">
        <v>5179</v>
      </c>
    </row>
    <row r="1078" spans="1:2" ht="12.75" customHeight="1" x14ac:dyDescent="0.3">
      <c r="A1078" s="613" t="s">
        <v>5180</v>
      </c>
      <c r="B1078" s="614" t="s">
        <v>5181</v>
      </c>
    </row>
    <row r="1079" spans="1:2" ht="12.75" customHeight="1" x14ac:dyDescent="0.3">
      <c r="A1079" s="613" t="s">
        <v>5182</v>
      </c>
      <c r="B1079" s="614" t="s">
        <v>5183</v>
      </c>
    </row>
    <row r="1080" spans="1:2" ht="12.75" customHeight="1" x14ac:dyDescent="0.3">
      <c r="A1080" s="613" t="s">
        <v>5184</v>
      </c>
      <c r="B1080" s="614" t="s">
        <v>5185</v>
      </c>
    </row>
    <row r="1081" spans="1:2" ht="12.75" customHeight="1" x14ac:dyDescent="0.3">
      <c r="A1081" s="613" t="s">
        <v>5186</v>
      </c>
      <c r="B1081" s="614" t="s">
        <v>5187</v>
      </c>
    </row>
    <row r="1082" spans="1:2" ht="12.75" customHeight="1" x14ac:dyDescent="0.3">
      <c r="A1082" s="613" t="s">
        <v>5188</v>
      </c>
      <c r="B1082" s="614" t="s">
        <v>5189</v>
      </c>
    </row>
    <row r="1083" spans="1:2" ht="12.75" customHeight="1" x14ac:dyDescent="0.3">
      <c r="A1083" s="613" t="s">
        <v>5190</v>
      </c>
      <c r="B1083" s="614" t="s">
        <v>5191</v>
      </c>
    </row>
    <row r="1084" spans="1:2" ht="12.75" customHeight="1" x14ac:dyDescent="0.3">
      <c r="A1084" s="613" t="s">
        <v>5192</v>
      </c>
      <c r="B1084" s="614" t="s">
        <v>5193</v>
      </c>
    </row>
    <row r="1085" spans="1:2" ht="12.75" customHeight="1" x14ac:dyDescent="0.3">
      <c r="A1085" s="613" t="s">
        <v>5194</v>
      </c>
      <c r="B1085" s="614" t="s">
        <v>5195</v>
      </c>
    </row>
    <row r="1086" spans="1:2" ht="12.75" customHeight="1" x14ac:dyDescent="0.3">
      <c r="A1086" s="613" t="s">
        <v>5196</v>
      </c>
      <c r="B1086" s="614" t="s">
        <v>5197</v>
      </c>
    </row>
    <row r="1087" spans="1:2" ht="12.75" customHeight="1" x14ac:dyDescent="0.3">
      <c r="A1087" s="613" t="s">
        <v>5198</v>
      </c>
      <c r="B1087" s="614" t="s">
        <v>5199</v>
      </c>
    </row>
    <row r="1088" spans="1:2" ht="12.75" customHeight="1" x14ac:dyDescent="0.3">
      <c r="A1088" s="613" t="s">
        <v>5200</v>
      </c>
      <c r="B1088" s="614" t="s">
        <v>5201</v>
      </c>
    </row>
    <row r="1089" spans="1:2" ht="12.75" customHeight="1" x14ac:dyDescent="0.3">
      <c r="A1089" s="613" t="s">
        <v>5202</v>
      </c>
      <c r="B1089" s="614" t="s">
        <v>5203</v>
      </c>
    </row>
    <row r="1090" spans="1:2" ht="12.75" customHeight="1" x14ac:dyDescent="0.3">
      <c r="A1090" s="613" t="s">
        <v>5204</v>
      </c>
      <c r="B1090" s="614" t="s">
        <v>5205</v>
      </c>
    </row>
    <row r="1091" spans="1:2" ht="12.75" customHeight="1" x14ac:dyDescent="0.3">
      <c r="A1091" s="613" t="s">
        <v>5206</v>
      </c>
      <c r="B1091" s="614" t="s">
        <v>5207</v>
      </c>
    </row>
    <row r="1092" spans="1:2" ht="12.75" customHeight="1" x14ac:dyDescent="0.3">
      <c r="A1092" s="613" t="s">
        <v>5208</v>
      </c>
      <c r="B1092" s="614" t="s">
        <v>5209</v>
      </c>
    </row>
    <row r="1093" spans="1:2" ht="12.75" customHeight="1" x14ac:dyDescent="0.3">
      <c r="A1093" s="613" t="s">
        <v>5210</v>
      </c>
      <c r="B1093" s="614" t="s">
        <v>5211</v>
      </c>
    </row>
    <row r="1094" spans="1:2" ht="12.75" customHeight="1" x14ac:dyDescent="0.3">
      <c r="A1094" s="613" t="s">
        <v>5212</v>
      </c>
      <c r="B1094" s="614" t="s">
        <v>5213</v>
      </c>
    </row>
    <row r="1095" spans="1:2" ht="12.75" customHeight="1" x14ac:dyDescent="0.3"/>
    <row r="1096" spans="1:2" ht="12.75" customHeight="1" x14ac:dyDescent="0.3"/>
    <row r="1097" spans="1:2" ht="12.75" customHeight="1" x14ac:dyDescent="0.3"/>
    <row r="1098" spans="1:2" ht="12.75" customHeight="1" x14ac:dyDescent="0.3"/>
    <row r="1099" spans="1:2" ht="12.75" customHeight="1" x14ac:dyDescent="0.3"/>
    <row r="1100" spans="1:2" ht="12.75" customHeight="1" x14ac:dyDescent="0.3"/>
    <row r="1101" spans="1:2" ht="12.75" customHeight="1" x14ac:dyDescent="0.3"/>
    <row r="1102" spans="1:2" ht="12.75" customHeight="1" x14ac:dyDescent="0.3"/>
    <row r="1103" spans="1:2" ht="12.75" customHeight="1" x14ac:dyDescent="0.3"/>
    <row r="1104" spans="1:2" ht="12.75" customHeight="1" x14ac:dyDescent="0.3"/>
    <row r="1105" ht="12.75" customHeight="1" x14ac:dyDescent="0.3"/>
    <row r="1106" ht="12.75" customHeight="1" x14ac:dyDescent="0.3"/>
    <row r="1107" ht="12.75" customHeight="1" x14ac:dyDescent="0.3"/>
    <row r="1108" ht="12.75" customHeight="1" x14ac:dyDescent="0.3"/>
    <row r="1109" ht="12.75" customHeight="1" x14ac:dyDescent="0.3"/>
    <row r="1110" ht="12.75" customHeight="1" x14ac:dyDescent="0.3"/>
    <row r="1111" ht="12.75" customHeight="1" x14ac:dyDescent="0.3"/>
    <row r="1112" ht="12.75" customHeight="1" x14ac:dyDescent="0.3"/>
    <row r="1113" ht="12.75" customHeight="1" x14ac:dyDescent="0.3"/>
    <row r="1114" ht="12.75" customHeight="1" x14ac:dyDescent="0.3"/>
    <row r="1115" ht="12.75" customHeight="1" x14ac:dyDescent="0.3"/>
    <row r="1116" ht="12.75" customHeight="1" x14ac:dyDescent="0.3"/>
    <row r="1117" ht="12.75" customHeight="1" x14ac:dyDescent="0.3"/>
    <row r="1118" ht="12.75" customHeight="1" x14ac:dyDescent="0.3"/>
    <row r="1119" ht="12.75" customHeight="1" x14ac:dyDescent="0.3"/>
    <row r="1120" ht="12.75" customHeight="1" x14ac:dyDescent="0.3"/>
    <row r="1121" ht="12.75" customHeight="1" x14ac:dyDescent="0.3"/>
    <row r="1122" ht="12.75" customHeight="1" x14ac:dyDescent="0.3"/>
    <row r="1123" ht="12.75" customHeight="1" x14ac:dyDescent="0.3"/>
    <row r="1124" ht="12.75" customHeight="1" x14ac:dyDescent="0.3"/>
    <row r="1125" ht="12.75" customHeight="1" x14ac:dyDescent="0.3"/>
    <row r="1126" ht="12.75" customHeight="1" x14ac:dyDescent="0.3"/>
    <row r="1127" ht="12.75" customHeight="1" x14ac:dyDescent="0.3"/>
    <row r="1128" ht="12.75" customHeight="1" x14ac:dyDescent="0.3"/>
    <row r="1129" ht="12.75" customHeight="1" x14ac:dyDescent="0.3"/>
    <row r="1130" ht="12.75" customHeight="1" x14ac:dyDescent="0.3"/>
    <row r="1131" ht="12.75" customHeight="1" x14ac:dyDescent="0.3"/>
    <row r="1132" ht="12.75" customHeight="1" x14ac:dyDescent="0.3"/>
    <row r="1133" ht="12.75" customHeight="1" x14ac:dyDescent="0.3"/>
    <row r="1134" ht="12.75" customHeight="1" x14ac:dyDescent="0.3"/>
    <row r="1135" ht="12.75" customHeight="1" x14ac:dyDescent="0.3"/>
    <row r="1136" ht="12.75" customHeight="1" x14ac:dyDescent="0.3"/>
    <row r="1137" ht="12.75" customHeight="1" x14ac:dyDescent="0.3"/>
    <row r="1138" ht="12.75" customHeight="1" x14ac:dyDescent="0.3"/>
    <row r="1139" ht="12.75" customHeight="1" x14ac:dyDescent="0.3"/>
    <row r="1140" ht="12.75" customHeight="1" x14ac:dyDescent="0.3"/>
    <row r="1141" ht="12.75" customHeight="1" x14ac:dyDescent="0.3"/>
    <row r="1142" ht="12.75" customHeight="1" x14ac:dyDescent="0.3"/>
    <row r="1143" ht="12.75" customHeight="1" x14ac:dyDescent="0.3"/>
    <row r="1144" ht="12.75" customHeight="1" x14ac:dyDescent="0.3"/>
    <row r="1145" ht="12.75" customHeight="1" x14ac:dyDescent="0.3"/>
    <row r="1146" ht="12.75" customHeight="1" x14ac:dyDescent="0.3"/>
    <row r="1147" ht="12.75" customHeight="1" x14ac:dyDescent="0.3"/>
    <row r="1148" ht="12.75" customHeight="1" x14ac:dyDescent="0.3"/>
    <row r="1149" ht="12.75" customHeight="1" x14ac:dyDescent="0.3"/>
    <row r="1150" ht="12.75" customHeight="1" x14ac:dyDescent="0.3"/>
    <row r="1151" ht="12.75" customHeight="1" x14ac:dyDescent="0.3"/>
    <row r="1152" ht="12.75" customHeight="1" x14ac:dyDescent="0.3"/>
    <row r="1153" ht="12.75" customHeight="1" x14ac:dyDescent="0.3"/>
    <row r="1154" ht="12.75" customHeight="1" x14ac:dyDescent="0.3"/>
    <row r="1155" ht="12.75" customHeight="1" x14ac:dyDescent="0.3"/>
    <row r="1156" ht="12.75" customHeight="1" x14ac:dyDescent="0.3"/>
    <row r="1157" ht="12.75" customHeight="1" x14ac:dyDescent="0.3"/>
    <row r="1158" ht="12.75" customHeight="1" x14ac:dyDescent="0.3"/>
    <row r="1159" ht="12.75" customHeight="1" x14ac:dyDescent="0.3"/>
    <row r="1160" ht="12.75" customHeight="1" x14ac:dyDescent="0.3"/>
    <row r="1161" ht="12.75" customHeight="1" x14ac:dyDescent="0.3"/>
    <row r="1162" ht="12.75" customHeight="1" x14ac:dyDescent="0.3"/>
    <row r="1163" ht="12.75" customHeight="1" x14ac:dyDescent="0.3"/>
    <row r="1164" ht="12.75" customHeight="1" x14ac:dyDescent="0.3"/>
    <row r="1165" ht="12.75" customHeight="1" x14ac:dyDescent="0.3"/>
    <row r="1166" ht="12.75" customHeight="1" x14ac:dyDescent="0.3"/>
    <row r="1167" ht="12.75" customHeight="1" x14ac:dyDescent="0.3"/>
    <row r="1168" ht="12.75" customHeight="1" x14ac:dyDescent="0.3"/>
    <row r="1169" ht="12.75" customHeight="1" x14ac:dyDescent="0.3"/>
    <row r="1170" ht="12.75" customHeight="1" x14ac:dyDescent="0.3"/>
    <row r="1171" ht="12.75" customHeight="1" x14ac:dyDescent="0.3"/>
    <row r="1172" ht="12.75" customHeight="1" x14ac:dyDescent="0.3"/>
    <row r="1173" ht="12.75" customHeight="1" x14ac:dyDescent="0.3"/>
    <row r="1174" ht="12.75" customHeight="1" x14ac:dyDescent="0.3"/>
    <row r="1175" ht="12.75" customHeight="1" x14ac:dyDescent="0.3"/>
    <row r="1176" ht="12.75" customHeight="1" x14ac:dyDescent="0.3"/>
    <row r="1177" ht="12.75" customHeight="1" x14ac:dyDescent="0.3"/>
    <row r="1178" ht="12.75" customHeight="1" x14ac:dyDescent="0.3"/>
    <row r="1179" ht="12.75" customHeight="1" x14ac:dyDescent="0.3"/>
    <row r="1180" ht="12.75" customHeight="1" x14ac:dyDescent="0.3"/>
    <row r="1181" ht="12.75" customHeight="1" x14ac:dyDescent="0.3"/>
    <row r="1182" ht="12.75" customHeight="1" x14ac:dyDescent="0.3"/>
    <row r="1183" ht="12.75" customHeight="1" x14ac:dyDescent="0.3"/>
    <row r="1184" ht="12.75" customHeight="1" x14ac:dyDescent="0.3"/>
    <row r="1185" ht="12.75" customHeight="1" x14ac:dyDescent="0.3"/>
    <row r="1186" ht="12.75" customHeight="1" x14ac:dyDescent="0.3"/>
    <row r="1187" ht="12.75" customHeight="1" x14ac:dyDescent="0.3"/>
    <row r="1188" ht="12.75" customHeight="1" x14ac:dyDescent="0.3"/>
    <row r="1189" ht="12.75" customHeight="1" x14ac:dyDescent="0.3"/>
    <row r="1190" ht="12.75" customHeight="1" x14ac:dyDescent="0.3"/>
    <row r="1191" ht="12.75" customHeight="1" x14ac:dyDescent="0.3"/>
    <row r="1192" ht="12.75" customHeight="1" x14ac:dyDescent="0.3"/>
    <row r="1193" ht="12.75" customHeight="1" x14ac:dyDescent="0.3"/>
    <row r="1194" ht="12.75" customHeight="1" x14ac:dyDescent="0.3"/>
    <row r="1195" ht="12.75" customHeight="1" x14ac:dyDescent="0.3"/>
    <row r="1196" ht="12.75" customHeight="1" x14ac:dyDescent="0.3"/>
    <row r="1197" ht="12.75" customHeight="1" x14ac:dyDescent="0.3"/>
    <row r="1198" ht="12.75" customHeight="1" x14ac:dyDescent="0.3"/>
    <row r="1199" ht="12.75" customHeight="1" x14ac:dyDescent="0.3"/>
    <row r="1200" ht="12.75" customHeight="1" x14ac:dyDescent="0.3"/>
    <row r="1201" ht="12.75" customHeight="1" x14ac:dyDescent="0.3"/>
    <row r="1202" ht="12.75" customHeight="1" x14ac:dyDescent="0.3"/>
    <row r="1203" ht="12.75" customHeight="1" x14ac:dyDescent="0.3"/>
    <row r="1204" ht="12.75" customHeight="1" x14ac:dyDescent="0.3"/>
    <row r="1205" ht="12.75" customHeight="1" x14ac:dyDescent="0.3"/>
    <row r="1206" ht="12.75" customHeight="1" x14ac:dyDescent="0.3"/>
    <row r="1207" ht="12.75" customHeight="1" x14ac:dyDescent="0.3"/>
    <row r="1208" ht="12.75" customHeight="1" x14ac:dyDescent="0.3"/>
    <row r="1209" ht="12.75" customHeight="1" x14ac:dyDescent="0.3"/>
    <row r="1210" ht="12.75" customHeight="1" x14ac:dyDescent="0.3"/>
    <row r="1211" ht="12.75" customHeight="1" x14ac:dyDescent="0.3"/>
    <row r="1212" ht="12.75" customHeight="1" x14ac:dyDescent="0.3"/>
    <row r="1213" ht="12.75" customHeight="1" x14ac:dyDescent="0.3"/>
    <row r="1214" ht="12.75" customHeight="1" x14ac:dyDescent="0.3"/>
    <row r="1215" ht="12.75" customHeight="1" x14ac:dyDescent="0.3"/>
    <row r="1216" ht="12.75" customHeight="1" x14ac:dyDescent="0.3"/>
    <row r="1217" ht="12.75" customHeight="1" x14ac:dyDescent="0.3"/>
    <row r="1218" ht="12.75" customHeight="1" x14ac:dyDescent="0.3"/>
    <row r="1219" ht="12.75" customHeight="1" x14ac:dyDescent="0.3"/>
    <row r="1220" ht="12.75" customHeight="1" x14ac:dyDescent="0.3"/>
    <row r="1221" ht="12.75" customHeight="1" x14ac:dyDescent="0.3"/>
    <row r="1222" ht="12.75" customHeight="1" x14ac:dyDescent="0.3"/>
    <row r="1223" ht="12.75" customHeight="1" x14ac:dyDescent="0.3"/>
    <row r="1224" ht="12.75" customHeight="1" x14ac:dyDescent="0.3"/>
    <row r="1225" ht="12.75" customHeight="1" x14ac:dyDescent="0.3"/>
    <row r="1226" ht="12.75" customHeight="1" x14ac:dyDescent="0.3"/>
    <row r="1227" ht="12.75" customHeight="1" x14ac:dyDescent="0.3"/>
    <row r="1228" ht="12.75" customHeight="1" x14ac:dyDescent="0.3"/>
    <row r="1229" ht="12.75" customHeight="1" x14ac:dyDescent="0.3"/>
    <row r="1230" ht="12.75" customHeight="1" x14ac:dyDescent="0.3"/>
    <row r="1231" ht="12.75" customHeight="1" x14ac:dyDescent="0.3"/>
    <row r="1232" ht="12.75" customHeight="1" x14ac:dyDescent="0.3"/>
    <row r="1233" ht="12.75" customHeight="1" x14ac:dyDescent="0.3"/>
    <row r="1234" ht="12.75" customHeight="1" x14ac:dyDescent="0.3"/>
    <row r="1235" ht="12.75" customHeight="1" x14ac:dyDescent="0.3"/>
    <row r="1236" ht="12.75" customHeight="1" x14ac:dyDescent="0.3"/>
    <row r="1237" ht="12.75" customHeight="1" x14ac:dyDescent="0.3"/>
    <row r="1238" ht="12.75" customHeight="1" x14ac:dyDescent="0.3"/>
    <row r="1239" ht="12.75" customHeight="1" x14ac:dyDescent="0.3"/>
    <row r="1240" ht="12.75" customHeight="1" x14ac:dyDescent="0.3"/>
    <row r="1241" ht="12.75" customHeight="1" x14ac:dyDescent="0.3"/>
    <row r="1242" ht="12.75" customHeight="1" x14ac:dyDescent="0.3"/>
    <row r="1243" ht="12.75" customHeight="1" x14ac:dyDescent="0.3"/>
    <row r="1244" ht="12.75" customHeight="1" x14ac:dyDescent="0.3"/>
    <row r="1245" ht="12.75" customHeight="1" x14ac:dyDescent="0.3"/>
    <row r="1246" ht="12.75" customHeight="1" x14ac:dyDescent="0.3"/>
    <row r="1247" ht="12.75" customHeight="1" x14ac:dyDescent="0.3"/>
    <row r="1248" ht="12.75" customHeight="1" x14ac:dyDescent="0.3"/>
    <row r="1249" ht="12.75" customHeight="1" x14ac:dyDescent="0.3"/>
    <row r="1250" ht="12.75" customHeight="1" x14ac:dyDescent="0.3"/>
    <row r="1251" ht="12.75" customHeight="1" x14ac:dyDescent="0.3"/>
    <row r="1252" ht="12.75" customHeight="1" x14ac:dyDescent="0.3"/>
    <row r="1253" ht="12.75" customHeight="1" x14ac:dyDescent="0.3"/>
    <row r="1254" ht="12.75" customHeight="1" x14ac:dyDescent="0.3"/>
    <row r="1255" ht="12.75" customHeight="1" x14ac:dyDescent="0.3"/>
    <row r="1256" ht="12.75" customHeight="1" x14ac:dyDescent="0.3"/>
    <row r="1257" ht="12.75" customHeight="1" x14ac:dyDescent="0.3"/>
    <row r="1258" ht="12.75" customHeight="1" x14ac:dyDescent="0.3"/>
    <row r="1259" ht="12.75" customHeight="1" x14ac:dyDescent="0.3"/>
    <row r="1260" ht="12.75" customHeight="1" x14ac:dyDescent="0.3"/>
    <row r="1261" ht="12.75" customHeight="1" x14ac:dyDescent="0.3"/>
    <row r="1262" ht="12.75" customHeight="1" x14ac:dyDescent="0.3"/>
    <row r="1263" ht="12.75" customHeight="1" x14ac:dyDescent="0.3"/>
    <row r="1264" ht="12.75" customHeight="1" x14ac:dyDescent="0.3"/>
    <row r="1265" ht="12.75" customHeight="1" x14ac:dyDescent="0.3"/>
  </sheetData>
  <sortState xmlns:xlrd2="http://schemas.microsoft.com/office/spreadsheetml/2017/richdata2" ref="A286:B294">
    <sortCondition ref="A286:A294"/>
  </sortState>
  <mergeCells count="29">
    <mergeCell ref="A877:A878"/>
    <mergeCell ref="C877:C878"/>
    <mergeCell ref="B330:C330"/>
    <mergeCell ref="A401:B401"/>
    <mergeCell ref="A402:B402"/>
    <mergeCell ref="B404:D404"/>
    <mergeCell ref="B405:D405"/>
    <mergeCell ref="A407:D407"/>
    <mergeCell ref="A408:D408"/>
    <mergeCell ref="A411:D411"/>
    <mergeCell ref="D414:D419"/>
    <mergeCell ref="A422:D422"/>
    <mergeCell ref="A425:D425"/>
    <mergeCell ref="A429:D429"/>
    <mergeCell ref="A466:D466"/>
    <mergeCell ref="A470:D470"/>
    <mergeCell ref="A1:B1"/>
    <mergeCell ref="A2:B2"/>
    <mergeCell ref="A54:B54"/>
    <mergeCell ref="A55:B55"/>
    <mergeCell ref="A60:B60"/>
    <mergeCell ref="A190:B190"/>
    <mergeCell ref="A191:B191"/>
    <mergeCell ref="B329:C329"/>
    <mergeCell ref="A61:B61"/>
    <mergeCell ref="A66:B66"/>
    <mergeCell ref="A67:B67"/>
    <mergeCell ref="B69:D69"/>
    <mergeCell ref="B70:D70"/>
  </mergeCells>
  <hyperlinks>
    <hyperlink ref="A55" r:id="rId1" xr:uid="{00000000-0004-0000-0E00-000000000000}"/>
    <hyperlink ref="A191" r:id="rId2" xr:uid="{00000000-0004-0000-0E00-000001000000}"/>
    <hyperlink ref="A67" r:id="rId3" xr:uid="{00000000-0004-0000-0E00-000002000000}"/>
    <hyperlink ref="A402" r:id="rId4" xr:uid="{EEF7A6EA-1DA7-458C-B1B9-0753633F4352}"/>
    <hyperlink ref="A402:B402" r:id="rId5" display="https://cpe.sunat.gob.pe/sites/default/files/inline-files/CCNU_mod5.xlsm" xr:uid="{2FA6BE43-CABF-47EB-918B-B35F20D050FE}"/>
  </hyperlinks>
  <pageMargins left="1.2598425196850394" right="0.70866141732283472" top="0.55118110236220474" bottom="0.15748031496062992" header="0.94488188976377963" footer="0.15748031496062992"/>
  <pageSetup scale="85" orientation="landscape" r:id="rId6"/>
  <ignoredErrors>
    <ignoredError sqref="B4 B51 B57 B63 B69 A77:A81 B83 A86:A91 B100 A103:A121 B123 A126:A128 B130 B147 A150:A151 B157 A160:A163 B172 B187 B193 A196:B207 B209 B258 A261:A262 B265 A268:A287 B289 A292:A293 B295 A298:A300 B302 A317 B319 A322:A328 B329 A332:A334 B337 A340:A341 B398 B518 A756:A767 A810:A831 A255:A256 A665:A714 A212:A221 A617:A636 A223:A252 A185 A72:A74 A175:A179 A749:A753 A599:A606 A651 A638:A644 A590:A596 A133:A134 A305:A306 A308 A312:A315 A646:A649 A136:A143 A153" numberStoredAsText="1"/>
  </ignoredErrors>
  <legacy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119"/>
  <sheetViews>
    <sheetView topLeftCell="A97" zoomScaleNormal="100" workbookViewId="0">
      <selection activeCell="A102" sqref="A102:E102"/>
    </sheetView>
  </sheetViews>
  <sheetFormatPr baseColWidth="10" defaultColWidth="0" defaultRowHeight="14.4" zeroHeight="1" x14ac:dyDescent="0.3"/>
  <cols>
    <col min="1" max="1" width="21.44140625" customWidth="1"/>
    <col min="2" max="2" width="49.77734375" bestFit="1" customWidth="1"/>
    <col min="3" max="3" width="3.5546875" bestFit="1" customWidth="1"/>
    <col min="4" max="4" width="7.44140625" bestFit="1" customWidth="1"/>
    <col min="5" max="5" width="50" customWidth="1"/>
    <col min="6" max="6" width="2.5546875" customWidth="1"/>
    <col min="7" max="16384" width="11.44140625" hidden="1"/>
  </cols>
  <sheetData>
    <row r="1" spans="1:6" x14ac:dyDescent="0.3">
      <c r="A1" s="247"/>
      <c r="B1" s="247"/>
      <c r="C1" s="248"/>
      <c r="D1" s="248"/>
      <c r="E1" s="247"/>
      <c r="F1" s="247"/>
    </row>
    <row r="2" spans="1:6" x14ac:dyDescent="0.3">
      <c r="A2" s="1318" t="s">
        <v>7872</v>
      </c>
      <c r="B2" s="1318"/>
      <c r="C2" s="1318"/>
      <c r="D2" s="1318"/>
      <c r="E2" s="1318"/>
      <c r="F2" s="247"/>
    </row>
    <row r="3" spans="1:6" x14ac:dyDescent="0.3">
      <c r="A3" s="8" t="s">
        <v>7873</v>
      </c>
      <c r="B3" s="1319" t="s">
        <v>7874</v>
      </c>
      <c r="C3" s="1320"/>
      <c r="D3" s="1320"/>
      <c r="E3" s="1321"/>
      <c r="F3" s="247"/>
    </row>
    <row r="4" spans="1:6" x14ac:dyDescent="0.3">
      <c r="A4" s="9" t="s">
        <v>7875</v>
      </c>
      <c r="B4" s="9" t="s">
        <v>3992</v>
      </c>
      <c r="C4" s="9" t="s">
        <v>7876</v>
      </c>
      <c r="D4" s="9" t="s">
        <v>7877</v>
      </c>
      <c r="E4" s="9" t="s">
        <v>7878</v>
      </c>
      <c r="F4" s="247"/>
    </row>
    <row r="5" spans="1:6" x14ac:dyDescent="0.3">
      <c r="A5" s="10" t="s">
        <v>2420</v>
      </c>
      <c r="B5" s="10" t="s">
        <v>7879</v>
      </c>
      <c r="C5" s="11" t="s">
        <v>7880</v>
      </c>
      <c r="D5" s="11" t="s">
        <v>184</v>
      </c>
      <c r="E5" s="10"/>
      <c r="F5" s="247"/>
    </row>
    <row r="6" spans="1:6" x14ac:dyDescent="0.3">
      <c r="A6" s="10" t="s">
        <v>7881</v>
      </c>
      <c r="B6" s="10" t="s">
        <v>7882</v>
      </c>
      <c r="C6" s="11" t="s">
        <v>7883</v>
      </c>
      <c r="D6" s="11" t="s">
        <v>280</v>
      </c>
      <c r="E6" s="10"/>
      <c r="F6" s="247"/>
    </row>
    <row r="7" spans="1:6" x14ac:dyDescent="0.3">
      <c r="A7" s="10" t="s">
        <v>7884</v>
      </c>
      <c r="B7" s="10" t="s">
        <v>7885</v>
      </c>
      <c r="C7" s="11" t="s">
        <v>7883</v>
      </c>
      <c r="D7" s="11" t="s">
        <v>280</v>
      </c>
      <c r="E7" s="10"/>
      <c r="F7" s="247"/>
    </row>
    <row r="8" spans="1:6" x14ac:dyDescent="0.3">
      <c r="A8" s="247"/>
      <c r="B8" s="247"/>
      <c r="C8" s="248"/>
      <c r="D8" s="248"/>
      <c r="E8" s="247"/>
      <c r="F8" s="247"/>
    </row>
    <row r="9" spans="1:6" x14ac:dyDescent="0.3">
      <c r="A9" s="247"/>
      <c r="B9" s="247"/>
      <c r="C9" s="248"/>
      <c r="D9" s="248"/>
      <c r="E9" s="247"/>
      <c r="F9" s="247"/>
    </row>
    <row r="10" spans="1:6" x14ac:dyDescent="0.3">
      <c r="A10" s="1322" t="s">
        <v>7886</v>
      </c>
      <c r="B10" s="1322"/>
      <c r="C10" s="1322"/>
      <c r="D10" s="1322"/>
      <c r="E10" s="1322"/>
      <c r="F10" s="247"/>
    </row>
    <row r="11" spans="1:6" x14ac:dyDescent="0.3">
      <c r="A11" s="12" t="s">
        <v>7873</v>
      </c>
      <c r="B11" s="1323" t="s">
        <v>7874</v>
      </c>
      <c r="C11" s="1324"/>
      <c r="D11" s="1324"/>
      <c r="E11" s="1325"/>
      <c r="F11" s="247"/>
    </row>
    <row r="12" spans="1:6" x14ac:dyDescent="0.3">
      <c r="A12" s="13" t="s">
        <v>7875</v>
      </c>
      <c r="B12" s="13" t="s">
        <v>3992</v>
      </c>
      <c r="C12" s="13" t="s">
        <v>7876</v>
      </c>
      <c r="D12" s="13" t="s">
        <v>7877</v>
      </c>
      <c r="E12" s="13" t="s">
        <v>7878</v>
      </c>
      <c r="F12" s="247"/>
    </row>
    <row r="13" spans="1:6" x14ac:dyDescent="0.3">
      <c r="A13" s="14" t="s">
        <v>2420</v>
      </c>
      <c r="B13" s="14" t="s">
        <v>7879</v>
      </c>
      <c r="C13" s="15" t="s">
        <v>7880</v>
      </c>
      <c r="D13" s="15" t="s">
        <v>184</v>
      </c>
      <c r="E13" s="14"/>
      <c r="F13" s="247"/>
    </row>
    <row r="14" spans="1:6" ht="172.5" customHeight="1" x14ac:dyDescent="0.3">
      <c r="A14" s="14" t="s">
        <v>7887</v>
      </c>
      <c r="B14" s="14" t="s">
        <v>7888</v>
      </c>
      <c r="C14" s="15" t="s">
        <v>7889</v>
      </c>
      <c r="D14" s="15" t="s">
        <v>280</v>
      </c>
      <c r="E14" s="945" t="s">
        <v>7890</v>
      </c>
      <c r="F14" s="247"/>
    </row>
    <row r="15" spans="1:6" x14ac:dyDescent="0.3">
      <c r="A15" s="247"/>
      <c r="B15" s="247"/>
      <c r="C15" s="248"/>
      <c r="D15" s="248"/>
      <c r="E15" s="247"/>
      <c r="F15" s="247"/>
    </row>
    <row r="16" spans="1:6" x14ac:dyDescent="0.3">
      <c r="A16" s="247"/>
      <c r="B16" s="247"/>
      <c r="C16" s="248"/>
      <c r="D16" s="248"/>
      <c r="E16" s="247"/>
      <c r="F16" s="247"/>
    </row>
    <row r="17" spans="1:6" x14ac:dyDescent="0.3">
      <c r="A17" s="1326" t="s">
        <v>7891</v>
      </c>
      <c r="B17" s="1326"/>
      <c r="C17" s="1326"/>
      <c r="D17" s="1326"/>
      <c r="E17" s="1326"/>
      <c r="F17" s="247"/>
    </row>
    <row r="18" spans="1:6" x14ac:dyDescent="0.3">
      <c r="A18" s="16" t="s">
        <v>7873</v>
      </c>
      <c r="B18" s="1327" t="s">
        <v>7892</v>
      </c>
      <c r="C18" s="1328"/>
      <c r="D18" s="1328"/>
      <c r="E18" s="1329"/>
      <c r="F18" s="247"/>
    </row>
    <row r="19" spans="1:6" x14ac:dyDescent="0.3">
      <c r="A19" s="17" t="s">
        <v>7875</v>
      </c>
      <c r="B19" s="17" t="s">
        <v>3992</v>
      </c>
      <c r="C19" s="18" t="s">
        <v>7876</v>
      </c>
      <c r="D19" s="17" t="s">
        <v>7877</v>
      </c>
      <c r="E19" s="17" t="s">
        <v>291</v>
      </c>
      <c r="F19" s="247"/>
    </row>
    <row r="20" spans="1:6" x14ac:dyDescent="0.3">
      <c r="A20" s="19" t="s">
        <v>2420</v>
      </c>
      <c r="B20" s="19" t="s">
        <v>7893</v>
      </c>
      <c r="C20" s="20" t="s">
        <v>7880</v>
      </c>
      <c r="D20" s="20" t="s">
        <v>184</v>
      </c>
      <c r="E20" s="19"/>
      <c r="F20" s="247"/>
    </row>
    <row r="21" spans="1:6" x14ac:dyDescent="0.3">
      <c r="A21" s="19" t="s">
        <v>7894</v>
      </c>
      <c r="B21" s="19" t="s">
        <v>7895</v>
      </c>
      <c r="C21" s="20" t="s">
        <v>7880</v>
      </c>
      <c r="D21" s="20" t="s">
        <v>184</v>
      </c>
      <c r="E21" s="19"/>
      <c r="F21" s="247"/>
    </row>
    <row r="22" spans="1:6" ht="28.8" x14ac:dyDescent="0.3">
      <c r="A22" s="19" t="s">
        <v>7896</v>
      </c>
      <c r="B22" s="19" t="s">
        <v>7897</v>
      </c>
      <c r="C22" s="20" t="s">
        <v>7880</v>
      </c>
      <c r="D22" s="20" t="s">
        <v>192</v>
      </c>
      <c r="E22" s="21" t="s">
        <v>7898</v>
      </c>
      <c r="F22" s="247"/>
    </row>
    <row r="23" spans="1:6" x14ac:dyDescent="0.3">
      <c r="A23" s="19" t="s">
        <v>7899</v>
      </c>
      <c r="B23" s="19" t="s">
        <v>7900</v>
      </c>
      <c r="C23" s="20" t="s">
        <v>7880</v>
      </c>
      <c r="D23" s="20" t="s">
        <v>174</v>
      </c>
      <c r="E23" s="40" t="s">
        <v>175</v>
      </c>
      <c r="F23" s="247"/>
    </row>
    <row r="24" spans="1:6" x14ac:dyDescent="0.3">
      <c r="A24" s="19" t="s">
        <v>7901</v>
      </c>
      <c r="B24" s="19" t="s">
        <v>7902</v>
      </c>
      <c r="C24" s="20" t="s">
        <v>7883</v>
      </c>
      <c r="D24" s="20" t="s">
        <v>174</v>
      </c>
      <c r="E24" s="40" t="s">
        <v>175</v>
      </c>
      <c r="F24" s="247"/>
    </row>
    <row r="25" spans="1:6" x14ac:dyDescent="0.3">
      <c r="A25" s="247"/>
      <c r="B25" s="247"/>
      <c r="C25" s="248"/>
      <c r="D25" s="248"/>
      <c r="E25" s="247"/>
      <c r="F25" s="247"/>
    </row>
    <row r="26" spans="1:6" x14ac:dyDescent="0.3">
      <c r="A26" s="247"/>
      <c r="B26" s="247"/>
      <c r="C26" s="248"/>
      <c r="D26" s="248"/>
      <c r="E26" s="247"/>
      <c r="F26" s="247"/>
    </row>
    <row r="27" spans="1:6" x14ac:dyDescent="0.3">
      <c r="A27" s="1330" t="s">
        <v>7903</v>
      </c>
      <c r="B27" s="1330"/>
      <c r="C27" s="1330"/>
      <c r="D27" s="1330"/>
      <c r="E27" s="1330"/>
      <c r="F27" s="247"/>
    </row>
    <row r="28" spans="1:6" x14ac:dyDescent="0.3">
      <c r="A28" s="41" t="s">
        <v>7873</v>
      </c>
      <c r="B28" s="1331" t="s">
        <v>7892</v>
      </c>
      <c r="C28" s="1332"/>
      <c r="D28" s="1332"/>
      <c r="E28" s="1333"/>
      <c r="F28" s="247"/>
    </row>
    <row r="29" spans="1:6" x14ac:dyDescent="0.3">
      <c r="A29" s="42" t="s">
        <v>7875</v>
      </c>
      <c r="B29" s="42" t="s">
        <v>3992</v>
      </c>
      <c r="C29" s="43" t="s">
        <v>7876</v>
      </c>
      <c r="D29" s="42" t="s">
        <v>7877</v>
      </c>
      <c r="E29" s="42" t="s">
        <v>291</v>
      </c>
      <c r="F29" s="247"/>
    </row>
    <row r="30" spans="1:6" x14ac:dyDescent="0.3">
      <c r="A30" s="44" t="s">
        <v>2420</v>
      </c>
      <c r="B30" s="44" t="s">
        <v>7893</v>
      </c>
      <c r="C30" s="45" t="s">
        <v>7880</v>
      </c>
      <c r="D30" s="45" t="s">
        <v>184</v>
      </c>
      <c r="E30" s="44"/>
      <c r="F30" s="247"/>
    </row>
    <row r="31" spans="1:6" x14ac:dyDescent="0.3">
      <c r="A31" s="44" t="s">
        <v>7904</v>
      </c>
      <c r="B31" s="44" t="s">
        <v>7905</v>
      </c>
      <c r="C31" s="45" t="s">
        <v>7880</v>
      </c>
      <c r="D31" s="45" t="s">
        <v>2213</v>
      </c>
      <c r="E31" s="44"/>
      <c r="F31" s="247"/>
    </row>
    <row r="32" spans="1:6" x14ac:dyDescent="0.3">
      <c r="A32" s="44" t="s">
        <v>7906</v>
      </c>
      <c r="B32" s="44" t="s">
        <v>7907</v>
      </c>
      <c r="C32" s="45" t="s">
        <v>7880</v>
      </c>
      <c r="D32" s="45" t="s">
        <v>218</v>
      </c>
      <c r="E32" s="44"/>
      <c r="F32" s="247"/>
    </row>
    <row r="33" spans="1:6" x14ac:dyDescent="0.3">
      <c r="A33" s="44" t="s">
        <v>7908</v>
      </c>
      <c r="B33" s="44" t="s">
        <v>7909</v>
      </c>
      <c r="C33" s="45" t="s">
        <v>7880</v>
      </c>
      <c r="D33" s="45" t="s">
        <v>7910</v>
      </c>
      <c r="E33" s="44" t="s">
        <v>7911</v>
      </c>
      <c r="F33" s="247"/>
    </row>
    <row r="34" spans="1:6" x14ac:dyDescent="0.3">
      <c r="A34" s="44" t="s">
        <v>7912</v>
      </c>
      <c r="B34" s="44" t="s">
        <v>7913</v>
      </c>
      <c r="C34" s="45" t="s">
        <v>7883</v>
      </c>
      <c r="D34" s="45" t="s">
        <v>7910</v>
      </c>
      <c r="E34" s="44" t="s">
        <v>7911</v>
      </c>
      <c r="F34" s="247"/>
    </row>
    <row r="35" spans="1:6" x14ac:dyDescent="0.3">
      <c r="A35" s="247"/>
      <c r="B35" s="247"/>
      <c r="C35" s="248"/>
      <c r="D35" s="248"/>
      <c r="E35" s="247"/>
      <c r="F35" s="247"/>
    </row>
    <row r="36" spans="1:6" x14ac:dyDescent="0.3">
      <c r="A36" s="247"/>
      <c r="B36" s="247"/>
      <c r="C36" s="248"/>
      <c r="D36" s="248"/>
      <c r="E36" s="247"/>
      <c r="F36" s="247"/>
    </row>
    <row r="37" spans="1:6" x14ac:dyDescent="0.3">
      <c r="A37" s="1334" t="s">
        <v>423</v>
      </c>
      <c r="B37" s="1334"/>
      <c r="C37" s="1334"/>
      <c r="D37" s="1334"/>
      <c r="E37" s="1334"/>
      <c r="F37" s="247"/>
    </row>
    <row r="38" spans="1:6" x14ac:dyDescent="0.3">
      <c r="A38" s="22" t="s">
        <v>7873</v>
      </c>
      <c r="B38" s="1335" t="s">
        <v>7892</v>
      </c>
      <c r="C38" s="1336"/>
      <c r="D38" s="1336"/>
      <c r="E38" s="1337"/>
      <c r="F38" s="247"/>
    </row>
    <row r="39" spans="1:6" x14ac:dyDescent="0.3">
      <c r="A39" s="23" t="s">
        <v>7875</v>
      </c>
      <c r="B39" s="23" t="s">
        <v>3992</v>
      </c>
      <c r="C39" s="23" t="s">
        <v>7876</v>
      </c>
      <c r="D39" s="23" t="s">
        <v>7877</v>
      </c>
      <c r="E39" s="23" t="s">
        <v>291</v>
      </c>
      <c r="F39" s="247"/>
    </row>
    <row r="40" spans="1:6" x14ac:dyDescent="0.3">
      <c r="A40" s="24" t="s">
        <v>2420</v>
      </c>
      <c r="B40" s="24" t="s">
        <v>7914</v>
      </c>
      <c r="C40" s="25" t="s">
        <v>7880</v>
      </c>
      <c r="D40" s="25" t="s">
        <v>184</v>
      </c>
      <c r="E40" s="24"/>
      <c r="F40" s="247"/>
    </row>
    <row r="41" spans="1:6" x14ac:dyDescent="0.3">
      <c r="A41" s="24" t="s">
        <v>2417</v>
      </c>
      <c r="B41" s="24" t="s">
        <v>7915</v>
      </c>
      <c r="C41" s="25" t="s">
        <v>7880</v>
      </c>
      <c r="D41" s="25" t="s">
        <v>280</v>
      </c>
      <c r="E41" s="24"/>
      <c r="F41" s="247"/>
    </row>
    <row r="42" spans="1:6" x14ac:dyDescent="0.3">
      <c r="A42" s="24" t="s">
        <v>7916</v>
      </c>
      <c r="B42" s="24" t="s">
        <v>7917</v>
      </c>
      <c r="C42" s="25" t="s">
        <v>7880</v>
      </c>
      <c r="D42" s="25" t="s">
        <v>655</v>
      </c>
      <c r="E42" s="24"/>
      <c r="F42" s="247"/>
    </row>
    <row r="43" spans="1:6" x14ac:dyDescent="0.3">
      <c r="A43" s="24" t="s">
        <v>7918</v>
      </c>
      <c r="B43" s="24" t="s">
        <v>7919</v>
      </c>
      <c r="C43" s="25" t="s">
        <v>7880</v>
      </c>
      <c r="D43" s="25" t="s">
        <v>664</v>
      </c>
      <c r="E43" s="24"/>
      <c r="F43" s="247"/>
    </row>
    <row r="44" spans="1:6" ht="43.2" x14ac:dyDescent="0.3">
      <c r="A44" s="24" t="s">
        <v>7920</v>
      </c>
      <c r="B44" s="24" t="s">
        <v>7921</v>
      </c>
      <c r="C44" s="25" t="s">
        <v>7883</v>
      </c>
      <c r="D44" s="25" t="s">
        <v>192</v>
      </c>
      <c r="E44" s="26" t="s">
        <v>7922</v>
      </c>
      <c r="F44" s="247"/>
    </row>
    <row r="45" spans="1:6" x14ac:dyDescent="0.3">
      <c r="A45" s="24" t="s">
        <v>7923</v>
      </c>
      <c r="B45" s="24" t="s">
        <v>7924</v>
      </c>
      <c r="C45" s="25" t="s">
        <v>7883</v>
      </c>
      <c r="D45" s="25" t="s">
        <v>7910</v>
      </c>
      <c r="E45" s="24" t="s">
        <v>7911</v>
      </c>
      <c r="F45" s="247"/>
    </row>
    <row r="46" spans="1:6" ht="28.8" x14ac:dyDescent="0.3">
      <c r="A46" s="292" t="s">
        <v>7925</v>
      </c>
      <c r="B46" s="292" t="s">
        <v>7926</v>
      </c>
      <c r="C46" s="293" t="s">
        <v>7883</v>
      </c>
      <c r="D46" s="293" t="s">
        <v>7927</v>
      </c>
      <c r="E46" s="284" t="s">
        <v>7928</v>
      </c>
      <c r="F46" s="247"/>
    </row>
    <row r="47" spans="1:6" ht="28.8" x14ac:dyDescent="0.3">
      <c r="A47" s="375" t="s">
        <v>7929</v>
      </c>
      <c r="B47" s="375" t="s">
        <v>7930</v>
      </c>
      <c r="C47" s="552" t="s">
        <v>7883</v>
      </c>
      <c r="D47" s="552" t="s">
        <v>141</v>
      </c>
      <c r="E47" s="284" t="s">
        <v>7931</v>
      </c>
      <c r="F47" s="247"/>
    </row>
    <row r="48" spans="1:6" ht="28.8" x14ac:dyDescent="0.3">
      <c r="A48" s="24" t="s">
        <v>7932</v>
      </c>
      <c r="B48" s="24" t="s">
        <v>4304</v>
      </c>
      <c r="C48" s="25" t="s">
        <v>7883</v>
      </c>
      <c r="D48" s="25" t="s">
        <v>280</v>
      </c>
      <c r="E48" s="152" t="s">
        <v>7933</v>
      </c>
      <c r="F48" s="247"/>
    </row>
    <row r="49" spans="1:6" ht="28.8" x14ac:dyDescent="0.3">
      <c r="A49" s="24" t="s">
        <v>7934</v>
      </c>
      <c r="B49" s="24" t="s">
        <v>7935</v>
      </c>
      <c r="C49" s="25" t="s">
        <v>7883</v>
      </c>
      <c r="D49" s="25" t="s">
        <v>280</v>
      </c>
      <c r="E49" s="152" t="s">
        <v>7933</v>
      </c>
      <c r="F49" s="247"/>
    </row>
    <row r="50" spans="1:6" ht="57.6" x14ac:dyDescent="0.3">
      <c r="A50" s="24" t="s">
        <v>7936</v>
      </c>
      <c r="B50" s="24" t="s">
        <v>7937</v>
      </c>
      <c r="C50" s="25" t="s">
        <v>7883</v>
      </c>
      <c r="D50" s="25" t="s">
        <v>192</v>
      </c>
      <c r="E50" s="152" t="s">
        <v>7938</v>
      </c>
      <c r="F50" s="247"/>
    </row>
    <row r="51" spans="1:6" ht="28.8" x14ac:dyDescent="0.3">
      <c r="A51" s="24" t="s">
        <v>7939</v>
      </c>
      <c r="B51" s="24" t="s">
        <v>7940</v>
      </c>
      <c r="C51" s="25" t="s">
        <v>7883</v>
      </c>
      <c r="D51" s="25" t="s">
        <v>192</v>
      </c>
      <c r="E51" s="152" t="s">
        <v>7933</v>
      </c>
      <c r="F51" s="247"/>
    </row>
    <row r="52" spans="1:6" ht="43.2" x14ac:dyDescent="0.3">
      <c r="A52" s="548" t="s">
        <v>7941</v>
      </c>
      <c r="B52" s="548" t="s">
        <v>7942</v>
      </c>
      <c r="C52" s="549" t="s">
        <v>7883</v>
      </c>
      <c r="D52" s="549" t="s">
        <v>192</v>
      </c>
      <c r="E52" s="550" t="s">
        <v>7943</v>
      </c>
      <c r="F52" s="247"/>
    </row>
    <row r="53" spans="1:6" ht="57.6" x14ac:dyDescent="0.3">
      <c r="A53" s="548" t="s">
        <v>7944</v>
      </c>
      <c r="B53" s="548" t="s">
        <v>7945</v>
      </c>
      <c r="C53" s="549" t="s">
        <v>7883</v>
      </c>
      <c r="D53" s="549" t="s">
        <v>192</v>
      </c>
      <c r="E53" s="565" t="s">
        <v>7946</v>
      </c>
      <c r="F53" s="247"/>
    </row>
    <row r="54" spans="1:6" x14ac:dyDescent="0.3">
      <c r="A54" s="247"/>
      <c r="B54" s="247"/>
      <c r="C54" s="248"/>
      <c r="D54" s="248"/>
      <c r="E54" s="247"/>
      <c r="F54" s="247"/>
    </row>
    <row r="55" spans="1:6" x14ac:dyDescent="0.3">
      <c r="A55" s="247"/>
      <c r="B55" s="247"/>
      <c r="C55" s="248"/>
      <c r="D55" s="248"/>
      <c r="E55" s="247"/>
      <c r="F55" s="247"/>
    </row>
    <row r="56" spans="1:6" x14ac:dyDescent="0.3">
      <c r="A56" s="1343" t="s">
        <v>528</v>
      </c>
      <c r="B56" s="1343"/>
      <c r="C56" s="1343"/>
      <c r="D56" s="1343"/>
      <c r="E56" s="1343"/>
      <c r="F56" s="247"/>
    </row>
    <row r="57" spans="1:6" x14ac:dyDescent="0.3">
      <c r="A57" s="27" t="s">
        <v>7873</v>
      </c>
      <c r="B57" s="1344" t="s">
        <v>7892</v>
      </c>
      <c r="C57" s="1345"/>
      <c r="D57" s="1345"/>
      <c r="E57" s="1346"/>
      <c r="F57" s="247"/>
    </row>
    <row r="58" spans="1:6" x14ac:dyDescent="0.3">
      <c r="A58" s="28" t="s">
        <v>7875</v>
      </c>
      <c r="B58" s="28" t="s">
        <v>3992</v>
      </c>
      <c r="C58" s="29" t="s">
        <v>7876</v>
      </c>
      <c r="D58" s="28" t="s">
        <v>7877</v>
      </c>
      <c r="E58" s="28" t="s">
        <v>291</v>
      </c>
      <c r="F58" s="247"/>
    </row>
    <row r="59" spans="1:6" x14ac:dyDescent="0.3">
      <c r="A59" s="30" t="s">
        <v>2420</v>
      </c>
      <c r="B59" s="30" t="s">
        <v>7893</v>
      </c>
      <c r="C59" s="31" t="s">
        <v>7880</v>
      </c>
      <c r="D59" s="31" t="s">
        <v>184</v>
      </c>
      <c r="E59" s="30"/>
      <c r="F59" s="247"/>
    </row>
    <row r="60" spans="1:6" x14ac:dyDescent="0.3">
      <c r="A60" s="30" t="s">
        <v>2417</v>
      </c>
      <c r="B60" s="30" t="s">
        <v>7915</v>
      </c>
      <c r="C60" s="31" t="s">
        <v>7880</v>
      </c>
      <c r="D60" s="31" t="s">
        <v>280</v>
      </c>
      <c r="E60" s="30"/>
      <c r="F60" s="247"/>
    </row>
    <row r="61" spans="1:6" x14ac:dyDescent="0.3">
      <c r="A61" s="30" t="s">
        <v>7916</v>
      </c>
      <c r="B61" s="30" t="s">
        <v>7947</v>
      </c>
      <c r="C61" s="31" t="s">
        <v>7880</v>
      </c>
      <c r="D61" s="31" t="s">
        <v>1182</v>
      </c>
      <c r="E61" s="30"/>
      <c r="F61" s="247"/>
    </row>
    <row r="62" spans="1:6" x14ac:dyDescent="0.3">
      <c r="A62" s="30" t="s">
        <v>7948</v>
      </c>
      <c r="B62" s="30" t="s">
        <v>7949</v>
      </c>
      <c r="C62" s="31" t="s">
        <v>7880</v>
      </c>
      <c r="D62" s="31" t="s">
        <v>7950</v>
      </c>
      <c r="E62" s="30"/>
      <c r="F62" s="247"/>
    </row>
    <row r="63" spans="1:6" x14ac:dyDescent="0.3">
      <c r="A63" s="32" t="s">
        <v>7951</v>
      </c>
      <c r="B63" s="30" t="s">
        <v>7952</v>
      </c>
      <c r="C63" s="31" t="s">
        <v>7883</v>
      </c>
      <c r="D63" s="33" t="s">
        <v>7950</v>
      </c>
      <c r="E63" s="32"/>
      <c r="F63" s="247"/>
    </row>
    <row r="64" spans="1:6" x14ac:dyDescent="0.3">
      <c r="A64" s="247"/>
      <c r="B64" s="247"/>
      <c r="C64" s="248"/>
      <c r="D64" s="248"/>
      <c r="E64" s="247"/>
      <c r="F64" s="247"/>
    </row>
    <row r="65" spans="1:6" x14ac:dyDescent="0.3">
      <c r="A65" s="247"/>
      <c r="B65" s="247"/>
      <c r="C65" s="248"/>
      <c r="D65" s="248"/>
      <c r="E65" s="247"/>
      <c r="F65" s="247"/>
    </row>
    <row r="66" spans="1:6" x14ac:dyDescent="0.3">
      <c r="A66" s="1318" t="s">
        <v>7953</v>
      </c>
      <c r="B66" s="1318"/>
      <c r="C66" s="1318"/>
      <c r="D66" s="1318"/>
      <c r="E66" s="1318"/>
      <c r="F66" s="247"/>
    </row>
    <row r="67" spans="1:6" x14ac:dyDescent="0.3">
      <c r="A67" s="8" t="s">
        <v>7873</v>
      </c>
      <c r="B67" s="1319" t="s">
        <v>7892</v>
      </c>
      <c r="C67" s="1320"/>
      <c r="D67" s="1320"/>
      <c r="E67" s="1321"/>
      <c r="F67" s="247"/>
    </row>
    <row r="68" spans="1:6" x14ac:dyDescent="0.3">
      <c r="A68" s="9" t="s">
        <v>7875</v>
      </c>
      <c r="B68" s="9" t="s">
        <v>3992</v>
      </c>
      <c r="C68" s="9" t="s">
        <v>7876</v>
      </c>
      <c r="D68" s="9" t="s">
        <v>7877</v>
      </c>
      <c r="E68" s="9" t="s">
        <v>7878</v>
      </c>
      <c r="F68" s="247"/>
    </row>
    <row r="69" spans="1:6" x14ac:dyDescent="0.3">
      <c r="A69" s="10" t="s">
        <v>2420</v>
      </c>
      <c r="B69" s="10" t="s">
        <v>7893</v>
      </c>
      <c r="C69" s="10" t="s">
        <v>7880</v>
      </c>
      <c r="D69" s="11" t="s">
        <v>184</v>
      </c>
      <c r="E69" s="10"/>
      <c r="F69" s="247"/>
    </row>
    <row r="70" spans="1:6" x14ac:dyDescent="0.3">
      <c r="A70" s="10" t="s">
        <v>2417</v>
      </c>
      <c r="B70" s="10" t="s">
        <v>7915</v>
      </c>
      <c r="C70" s="10" t="s">
        <v>7880</v>
      </c>
      <c r="D70" s="11" t="s">
        <v>280</v>
      </c>
      <c r="E70" s="10"/>
      <c r="F70" s="247"/>
    </row>
    <row r="71" spans="1:6" x14ac:dyDescent="0.3">
      <c r="A71" s="10" t="s">
        <v>7916</v>
      </c>
      <c r="B71" s="10" t="s">
        <v>7947</v>
      </c>
      <c r="C71" s="10" t="s">
        <v>7880</v>
      </c>
      <c r="D71" s="11" t="s">
        <v>1182</v>
      </c>
      <c r="E71" s="10"/>
      <c r="F71" s="247"/>
    </row>
    <row r="72" spans="1:6" x14ac:dyDescent="0.3">
      <c r="A72" s="10" t="s">
        <v>7948</v>
      </c>
      <c r="B72" s="10" t="s">
        <v>7949</v>
      </c>
      <c r="C72" s="10" t="s">
        <v>7880</v>
      </c>
      <c r="D72" s="11" t="s">
        <v>7950</v>
      </c>
      <c r="E72" s="10"/>
      <c r="F72" s="247"/>
    </row>
    <row r="73" spans="1:6" x14ac:dyDescent="0.3">
      <c r="A73" s="10" t="s">
        <v>7951</v>
      </c>
      <c r="B73" s="10" t="s">
        <v>7952</v>
      </c>
      <c r="C73" s="10" t="s">
        <v>7883</v>
      </c>
      <c r="D73" s="11" t="s">
        <v>7950</v>
      </c>
      <c r="E73" s="10"/>
      <c r="F73" s="247"/>
    </row>
    <row r="74" spans="1:6" x14ac:dyDescent="0.3">
      <c r="A74" s="247"/>
      <c r="B74" s="247"/>
      <c r="C74" s="248"/>
      <c r="D74" s="248"/>
      <c r="E74" s="247"/>
      <c r="F74" s="247"/>
    </row>
    <row r="75" spans="1:6" x14ac:dyDescent="0.3">
      <c r="A75" s="247"/>
      <c r="B75" s="247"/>
      <c r="C75" s="248"/>
      <c r="D75" s="248"/>
      <c r="E75" s="247"/>
      <c r="F75" s="247"/>
    </row>
    <row r="76" spans="1:6" x14ac:dyDescent="0.3">
      <c r="A76" s="247"/>
      <c r="B76" s="247"/>
      <c r="C76" s="248"/>
      <c r="D76" s="248"/>
      <c r="E76" s="247"/>
      <c r="F76" s="247"/>
    </row>
    <row r="77" spans="1:6" x14ac:dyDescent="0.3">
      <c r="A77" s="1347" t="s">
        <v>7954</v>
      </c>
      <c r="B77" s="1347"/>
      <c r="C77" s="1347"/>
      <c r="D77" s="1347"/>
      <c r="E77" s="1347"/>
      <c r="F77" s="247"/>
    </row>
    <row r="78" spans="1:6" x14ac:dyDescent="0.3">
      <c r="A78" s="34" t="s">
        <v>7873</v>
      </c>
      <c r="B78" s="1349" t="s">
        <v>7955</v>
      </c>
      <c r="C78" s="1350"/>
      <c r="D78" s="1350"/>
      <c r="E78" s="1351"/>
      <c r="F78" s="247"/>
    </row>
    <row r="79" spans="1:6" x14ac:dyDescent="0.3">
      <c r="A79" s="34" t="s">
        <v>7875</v>
      </c>
      <c r="B79" s="34" t="s">
        <v>3992</v>
      </c>
      <c r="C79" s="35" t="s">
        <v>7876</v>
      </c>
      <c r="D79" s="34" t="s">
        <v>7877</v>
      </c>
      <c r="E79" s="34" t="s">
        <v>291</v>
      </c>
      <c r="F79" s="247"/>
    </row>
    <row r="80" spans="1:6" ht="43.2" x14ac:dyDescent="0.3">
      <c r="A80" s="36" t="s">
        <v>7956</v>
      </c>
      <c r="B80" s="36" t="s">
        <v>7957</v>
      </c>
      <c r="C80" s="37" t="s">
        <v>7880</v>
      </c>
      <c r="D80" s="37" t="s">
        <v>7958</v>
      </c>
      <c r="E80" s="153" t="s">
        <v>7959</v>
      </c>
      <c r="F80" s="247"/>
    </row>
    <row r="81" spans="1:6" x14ac:dyDescent="0.3">
      <c r="A81" s="36" t="s">
        <v>7960</v>
      </c>
      <c r="B81" s="36" t="s">
        <v>7961</v>
      </c>
      <c r="C81" s="37" t="s">
        <v>7880</v>
      </c>
      <c r="D81" s="37" t="s">
        <v>1131</v>
      </c>
      <c r="E81" s="154" t="s">
        <v>7962</v>
      </c>
      <c r="F81" s="247"/>
    </row>
    <row r="82" spans="1:6" x14ac:dyDescent="0.3">
      <c r="A82" s="36" t="s">
        <v>7963</v>
      </c>
      <c r="B82" s="36" t="s">
        <v>7964</v>
      </c>
      <c r="C82" s="37" t="s">
        <v>7883</v>
      </c>
      <c r="D82" s="37" t="s">
        <v>218</v>
      </c>
      <c r="E82" s="154" t="s">
        <v>7962</v>
      </c>
      <c r="F82" s="247"/>
    </row>
    <row r="83" spans="1:6" x14ac:dyDescent="0.3">
      <c r="A83" s="247"/>
      <c r="B83" s="247"/>
      <c r="C83" s="248"/>
      <c r="D83" s="248"/>
      <c r="E83" s="247"/>
      <c r="F83" s="247"/>
    </row>
    <row r="84" spans="1:6" x14ac:dyDescent="0.3">
      <c r="A84" s="247"/>
      <c r="B84" s="247"/>
      <c r="C84" s="248"/>
      <c r="D84" s="248"/>
      <c r="E84" s="247"/>
    </row>
    <row r="85" spans="1:6" x14ac:dyDescent="0.3">
      <c r="A85" s="1348" t="s">
        <v>7965</v>
      </c>
      <c r="B85" s="1348"/>
      <c r="C85" s="1348"/>
      <c r="D85" s="1348"/>
      <c r="E85" s="1348"/>
    </row>
    <row r="86" spans="1:6" x14ac:dyDescent="0.3">
      <c r="A86" s="41" t="s">
        <v>7873</v>
      </c>
      <c r="B86" s="1331" t="s">
        <v>7892</v>
      </c>
      <c r="C86" s="1332"/>
      <c r="D86" s="1332"/>
      <c r="E86" s="1333"/>
    </row>
    <row r="87" spans="1:6" x14ac:dyDescent="0.3">
      <c r="A87" s="42" t="s">
        <v>7875</v>
      </c>
      <c r="B87" s="42" t="s">
        <v>3992</v>
      </c>
      <c r="C87" s="43" t="s">
        <v>7876</v>
      </c>
      <c r="D87" s="42" t="s">
        <v>7877</v>
      </c>
      <c r="E87" s="42" t="s">
        <v>291</v>
      </c>
    </row>
    <row r="88" spans="1:6" x14ac:dyDescent="0.3">
      <c r="A88" s="375" t="s">
        <v>2420</v>
      </c>
      <c r="B88" s="375" t="s">
        <v>7914</v>
      </c>
      <c r="C88" s="375" t="s">
        <v>7880</v>
      </c>
      <c r="D88" s="375" t="s">
        <v>184</v>
      </c>
      <c r="E88" s="375"/>
    </row>
    <row r="89" spans="1:6" x14ac:dyDescent="0.3">
      <c r="A89" s="375" t="s">
        <v>7966</v>
      </c>
      <c r="B89" s="375" t="s">
        <v>7967</v>
      </c>
      <c r="C89" s="375" t="s">
        <v>7880</v>
      </c>
      <c r="D89" s="375" t="s">
        <v>1182</v>
      </c>
      <c r="E89" s="375"/>
    </row>
    <row r="90" spans="1:6" x14ac:dyDescent="0.3">
      <c r="A90" s="375" t="s">
        <v>7968</v>
      </c>
      <c r="B90" s="375" t="s">
        <v>7969</v>
      </c>
      <c r="C90" s="375" t="s">
        <v>7883</v>
      </c>
      <c r="D90" s="375" t="s">
        <v>280</v>
      </c>
      <c r="E90" s="375"/>
    </row>
    <row r="91" spans="1:6" x14ac:dyDescent="0.3"/>
    <row r="92" spans="1:6" x14ac:dyDescent="0.3"/>
    <row r="93" spans="1:6" x14ac:dyDescent="0.3">
      <c r="A93" s="1338" t="s">
        <v>7970</v>
      </c>
      <c r="B93" s="1339"/>
      <c r="C93" s="1339"/>
      <c r="D93" s="1339"/>
      <c r="E93" s="1340"/>
    </row>
    <row r="94" spans="1:6" x14ac:dyDescent="0.3">
      <c r="A94" s="553" t="s">
        <v>7873</v>
      </c>
      <c r="B94" s="1341" t="s">
        <v>7892</v>
      </c>
      <c r="C94" s="1341"/>
      <c r="D94" s="1341"/>
      <c r="E94" s="1342"/>
    </row>
    <row r="95" spans="1:6" x14ac:dyDescent="0.3">
      <c r="A95" s="553" t="s">
        <v>7875</v>
      </c>
      <c r="B95" s="554" t="s">
        <v>3992</v>
      </c>
      <c r="C95" s="554" t="s">
        <v>7876</v>
      </c>
      <c r="D95" s="554" t="s">
        <v>7877</v>
      </c>
      <c r="E95" s="554" t="s">
        <v>291</v>
      </c>
    </row>
    <row r="96" spans="1:6" x14ac:dyDescent="0.3">
      <c r="A96" s="555" t="s">
        <v>2420</v>
      </c>
      <c r="B96" s="556" t="s">
        <v>7879</v>
      </c>
      <c r="C96" s="556" t="s">
        <v>7880</v>
      </c>
      <c r="D96" s="556" t="s">
        <v>184</v>
      </c>
      <c r="E96" s="556" t="s">
        <v>7971</v>
      </c>
    </row>
    <row r="97" spans="1:5" ht="28.8" x14ac:dyDescent="0.3">
      <c r="A97" s="555" t="s">
        <v>7887</v>
      </c>
      <c r="B97" s="556" t="s">
        <v>7972</v>
      </c>
      <c r="C97" s="556" t="s">
        <v>7880</v>
      </c>
      <c r="D97" s="556" t="s">
        <v>280</v>
      </c>
      <c r="E97" s="600" t="s">
        <v>8052</v>
      </c>
    </row>
    <row r="98" spans="1:5" x14ac:dyDescent="0.3">
      <c r="A98" s="555" t="s">
        <v>7973</v>
      </c>
      <c r="B98" s="556" t="s">
        <v>7974</v>
      </c>
      <c r="C98" s="556" t="s">
        <v>7880</v>
      </c>
      <c r="D98" s="556" t="s">
        <v>174</v>
      </c>
      <c r="E98" s="556" t="s">
        <v>175</v>
      </c>
    </row>
    <row r="99" spans="1:5" x14ac:dyDescent="0.3">
      <c r="A99" s="555" t="s">
        <v>7975</v>
      </c>
      <c r="B99" s="556" t="s">
        <v>7976</v>
      </c>
      <c r="C99" s="556" t="s">
        <v>7883</v>
      </c>
      <c r="D99" s="556" t="s">
        <v>174</v>
      </c>
      <c r="E99" s="556" t="s">
        <v>175</v>
      </c>
    </row>
    <row r="100" spans="1:5" x14ac:dyDescent="0.3"/>
    <row r="101" spans="1:5" x14ac:dyDescent="0.3"/>
    <row r="102" spans="1:5" x14ac:dyDescent="0.3">
      <c r="A102" s="1314" t="s">
        <v>9780</v>
      </c>
      <c r="B102" s="1314"/>
      <c r="C102" s="1314"/>
      <c r="D102" s="1314"/>
      <c r="E102" s="1314"/>
    </row>
    <row r="103" spans="1:5" x14ac:dyDescent="0.3">
      <c r="A103" s="974" t="s">
        <v>7873</v>
      </c>
      <c r="B103" s="1315" t="s">
        <v>7892</v>
      </c>
      <c r="C103" s="1316"/>
      <c r="D103" s="1316"/>
      <c r="E103" s="1317"/>
    </row>
    <row r="104" spans="1:5" x14ac:dyDescent="0.3">
      <c r="A104" s="973" t="s">
        <v>7875</v>
      </c>
      <c r="B104" s="973" t="s">
        <v>3992</v>
      </c>
      <c r="C104" s="973" t="s">
        <v>7876</v>
      </c>
      <c r="D104" s="973" t="s">
        <v>7877</v>
      </c>
      <c r="E104" s="973" t="s">
        <v>291</v>
      </c>
    </row>
    <row r="105" spans="1:5" x14ac:dyDescent="0.3">
      <c r="A105" s="975" t="s">
        <v>2420</v>
      </c>
      <c r="B105" s="975" t="s">
        <v>7914</v>
      </c>
      <c r="C105" s="976" t="s">
        <v>7880</v>
      </c>
      <c r="D105" s="976" t="s">
        <v>184</v>
      </c>
      <c r="E105" s="975"/>
    </row>
    <row r="106" spans="1:5" x14ac:dyDescent="0.3">
      <c r="A106" s="975" t="s">
        <v>2417</v>
      </c>
      <c r="B106" s="975" t="s">
        <v>3990</v>
      </c>
      <c r="C106" s="976" t="s">
        <v>7880</v>
      </c>
      <c r="D106" s="976" t="s">
        <v>280</v>
      </c>
      <c r="E106" s="975"/>
    </row>
    <row r="107" spans="1:5" x14ac:dyDescent="0.3">
      <c r="A107" s="975" t="s">
        <v>9781</v>
      </c>
      <c r="B107" s="975" t="s">
        <v>7917</v>
      </c>
      <c r="C107" s="976" t="s">
        <v>7880</v>
      </c>
      <c r="D107" s="976" t="s">
        <v>655</v>
      </c>
      <c r="E107" s="975"/>
    </row>
    <row r="108" spans="1:5" x14ac:dyDescent="0.3">
      <c r="A108" s="975" t="s">
        <v>7918</v>
      </c>
      <c r="B108" s="975" t="s">
        <v>7919</v>
      </c>
      <c r="C108" s="976" t="s">
        <v>7880</v>
      </c>
      <c r="D108" s="976" t="s">
        <v>664</v>
      </c>
      <c r="E108" s="975"/>
    </row>
    <row r="109" spans="1:5" ht="43.2" x14ac:dyDescent="0.3">
      <c r="A109" s="975" t="s">
        <v>7920</v>
      </c>
      <c r="B109" s="975" t="s">
        <v>7921</v>
      </c>
      <c r="C109" s="976" t="s">
        <v>7883</v>
      </c>
      <c r="D109" s="976" t="s">
        <v>192</v>
      </c>
      <c r="E109" s="977" t="s">
        <v>7922</v>
      </c>
    </row>
    <row r="110" spans="1:5" x14ac:dyDescent="0.3">
      <c r="A110" s="975" t="s">
        <v>7923</v>
      </c>
      <c r="B110" s="975" t="s">
        <v>7924</v>
      </c>
      <c r="C110" s="976" t="s">
        <v>7883</v>
      </c>
      <c r="D110" s="976" t="s">
        <v>9782</v>
      </c>
      <c r="E110" s="975" t="s">
        <v>9783</v>
      </c>
    </row>
    <row r="111" spans="1:5" x14ac:dyDescent="0.3">
      <c r="A111" s="975" t="s">
        <v>9784</v>
      </c>
      <c r="B111" s="975" t="s">
        <v>9785</v>
      </c>
      <c r="C111" s="976"/>
      <c r="D111" s="976"/>
      <c r="E111" s="978" t="s">
        <v>9786</v>
      </c>
    </row>
    <row r="112" spans="1:5" x14ac:dyDescent="0.3">
      <c r="A112" s="975" t="s">
        <v>7929</v>
      </c>
      <c r="B112" s="975" t="s">
        <v>7930</v>
      </c>
      <c r="C112" s="976" t="s">
        <v>7883</v>
      </c>
      <c r="D112" s="976" t="s">
        <v>141</v>
      </c>
      <c r="E112" s="979"/>
    </row>
    <row r="113" spans="1:5" x14ac:dyDescent="0.3">
      <c r="A113" s="975" t="s">
        <v>9784</v>
      </c>
      <c r="B113" s="975" t="s">
        <v>9785</v>
      </c>
      <c r="C113" s="976"/>
      <c r="D113" s="976"/>
      <c r="E113" s="978" t="s">
        <v>9787</v>
      </c>
    </row>
    <row r="114" spans="1:5" x14ac:dyDescent="0.3">
      <c r="A114" s="975" t="s">
        <v>9784</v>
      </c>
      <c r="B114" s="975" t="s">
        <v>9785</v>
      </c>
      <c r="C114" s="976"/>
      <c r="D114" s="976"/>
      <c r="E114" s="978" t="s">
        <v>9787</v>
      </c>
    </row>
    <row r="115" spans="1:5" x14ac:dyDescent="0.3">
      <c r="A115" s="975" t="s">
        <v>9784</v>
      </c>
      <c r="B115" s="975" t="s">
        <v>9785</v>
      </c>
      <c r="C115" s="976"/>
      <c r="D115" s="976"/>
      <c r="E115" s="978" t="s">
        <v>9787</v>
      </c>
    </row>
    <row r="116" spans="1:5" x14ac:dyDescent="0.3">
      <c r="A116" s="975" t="s">
        <v>9784</v>
      </c>
      <c r="B116" s="975" t="s">
        <v>9785</v>
      </c>
      <c r="C116" s="976"/>
      <c r="D116" s="976"/>
      <c r="E116" s="978" t="s">
        <v>9787</v>
      </c>
    </row>
    <row r="117" spans="1:5" x14ac:dyDescent="0.3">
      <c r="A117" s="975" t="s">
        <v>9784</v>
      </c>
      <c r="B117" s="975" t="s">
        <v>9785</v>
      </c>
      <c r="C117" s="976"/>
      <c r="D117" s="976"/>
      <c r="E117" s="978" t="s">
        <v>9787</v>
      </c>
    </row>
    <row r="118" spans="1:5" x14ac:dyDescent="0.3">
      <c r="A118" s="975" t="s">
        <v>9784</v>
      </c>
      <c r="B118" s="975" t="s">
        <v>9785</v>
      </c>
      <c r="C118" s="976"/>
      <c r="D118" s="976"/>
      <c r="E118" s="978" t="s">
        <v>9787</v>
      </c>
    </row>
    <row r="119" spans="1:5" x14ac:dyDescent="0.3"/>
  </sheetData>
  <mergeCells count="22">
    <mergeCell ref="A77:E77"/>
    <mergeCell ref="A66:E66"/>
    <mergeCell ref="B67:E67"/>
    <mergeCell ref="A85:E85"/>
    <mergeCell ref="B86:E86"/>
    <mergeCell ref="B78:E78"/>
    <mergeCell ref="A102:E102"/>
    <mergeCell ref="B103:E103"/>
    <mergeCell ref="A2:E2"/>
    <mergeCell ref="B3:E3"/>
    <mergeCell ref="A10:E10"/>
    <mergeCell ref="B11:E11"/>
    <mergeCell ref="A17:E17"/>
    <mergeCell ref="B18:E18"/>
    <mergeCell ref="A27:E27"/>
    <mergeCell ref="B28:E28"/>
    <mergeCell ref="A37:E37"/>
    <mergeCell ref="B38:E38"/>
    <mergeCell ref="A93:E93"/>
    <mergeCell ref="B94:E94"/>
    <mergeCell ref="A56:E56"/>
    <mergeCell ref="B57:E57"/>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H28"/>
  <sheetViews>
    <sheetView zoomScale="70" zoomScaleNormal="70" workbookViewId="0">
      <pane xSplit="3" ySplit="3" topLeftCell="D4" activePane="bottomRight" state="frozen"/>
      <selection pane="topRight" activeCell="L6" sqref="L6"/>
      <selection pane="bottomLeft" activeCell="L6" sqref="L6"/>
      <selection pane="bottomRight" activeCell="G23" sqref="G23"/>
    </sheetView>
  </sheetViews>
  <sheetFormatPr baseColWidth="10" defaultColWidth="0" defaultRowHeight="14.4" zeroHeight="1" x14ac:dyDescent="0.3"/>
  <cols>
    <col min="1" max="1" width="26.21875" style="3" bestFit="1" customWidth="1"/>
    <col min="2" max="2" width="28.5546875" style="3" customWidth="1"/>
    <col min="3" max="3" width="5.77734375" style="7" customWidth="1"/>
    <col min="4" max="5" width="28.5546875" style="3" customWidth="1"/>
    <col min="6" max="6" width="9.21875" style="7" customWidth="1"/>
    <col min="7" max="7" width="28.5546875" style="3" customWidth="1"/>
    <col min="8" max="8" width="2.5546875" style="3" customWidth="1"/>
    <col min="9" max="16384" width="11.44140625" style="3" hidden="1"/>
  </cols>
  <sheetData>
    <row r="1" spans="1:8" x14ac:dyDescent="0.3">
      <c r="A1" s="249"/>
      <c r="B1" s="249"/>
      <c r="C1" s="250"/>
      <c r="D1" s="249"/>
      <c r="E1" s="249"/>
      <c r="F1" s="250"/>
      <c r="G1" s="249"/>
      <c r="H1" s="249"/>
    </row>
    <row r="2" spans="1:8" x14ac:dyDescent="0.3">
      <c r="A2" s="1352" t="s">
        <v>7956</v>
      </c>
      <c r="B2" s="1353" t="s">
        <v>7960</v>
      </c>
      <c r="C2" s="1353"/>
      <c r="D2" s="1353"/>
      <c r="E2" s="1353" t="s">
        <v>7963</v>
      </c>
      <c r="F2" s="1353"/>
      <c r="G2" s="1353"/>
      <c r="H2" s="249"/>
    </row>
    <row r="3" spans="1:8" x14ac:dyDescent="0.3">
      <c r="A3" s="1352"/>
      <c r="B3" s="273" t="s">
        <v>3992</v>
      </c>
      <c r="C3" s="273" t="s">
        <v>7877</v>
      </c>
      <c r="D3" s="273" t="s">
        <v>7878</v>
      </c>
      <c r="E3" s="273" t="s">
        <v>3992</v>
      </c>
      <c r="F3" s="273" t="s">
        <v>7877</v>
      </c>
      <c r="G3" s="273" t="s">
        <v>7878</v>
      </c>
      <c r="H3" s="249"/>
    </row>
    <row r="4" spans="1:8" ht="43.2" x14ac:dyDescent="0.3">
      <c r="A4" s="4" t="s">
        <v>7977</v>
      </c>
      <c r="B4" s="5" t="s">
        <v>7978</v>
      </c>
      <c r="C4" s="6" t="s">
        <v>7979</v>
      </c>
      <c r="D4" s="5" t="s">
        <v>7980</v>
      </c>
      <c r="E4" s="5" t="s">
        <v>7981</v>
      </c>
      <c r="F4" s="6" t="s">
        <v>664</v>
      </c>
      <c r="G4" s="5" t="s">
        <v>7982</v>
      </c>
      <c r="H4" s="249"/>
    </row>
    <row r="5" spans="1:8" ht="28.8" x14ac:dyDescent="0.3">
      <c r="A5" s="4" t="s">
        <v>7983</v>
      </c>
      <c r="B5" s="5" t="s">
        <v>7984</v>
      </c>
      <c r="C5" s="6" t="s">
        <v>280</v>
      </c>
      <c r="D5" s="5"/>
      <c r="E5" s="5" t="s">
        <v>7985</v>
      </c>
      <c r="F5" s="6" t="s">
        <v>664</v>
      </c>
      <c r="G5" s="5" t="s">
        <v>7982</v>
      </c>
      <c r="H5" s="249"/>
    </row>
    <row r="6" spans="1:8" ht="28.8" x14ac:dyDescent="0.3">
      <c r="A6" s="4" t="s">
        <v>7986</v>
      </c>
      <c r="B6" s="5" t="s">
        <v>7987</v>
      </c>
      <c r="C6" s="6" t="s">
        <v>280</v>
      </c>
      <c r="D6" s="5"/>
      <c r="E6" s="5" t="s">
        <v>7988</v>
      </c>
      <c r="F6" s="6" t="s">
        <v>664</v>
      </c>
      <c r="G6" s="5" t="s">
        <v>7982</v>
      </c>
      <c r="H6" s="249"/>
    </row>
    <row r="7" spans="1:8" x14ac:dyDescent="0.3">
      <c r="A7" s="379" t="s">
        <v>7989</v>
      </c>
      <c r="B7" s="5" t="s">
        <v>7990</v>
      </c>
      <c r="C7" s="6" t="s">
        <v>280</v>
      </c>
      <c r="D7" s="5"/>
      <c r="E7" s="5" t="s">
        <v>7991</v>
      </c>
      <c r="F7" s="6" t="s">
        <v>764</v>
      </c>
      <c r="G7" s="5" t="s">
        <v>7992</v>
      </c>
      <c r="H7" s="249"/>
    </row>
    <row r="8" spans="1:8" ht="57.6" x14ac:dyDescent="0.3">
      <c r="A8" s="4" t="s">
        <v>7993</v>
      </c>
      <c r="B8" s="5" t="s">
        <v>7994</v>
      </c>
      <c r="C8" s="6" t="s">
        <v>1182</v>
      </c>
      <c r="D8" s="5"/>
      <c r="E8" s="5" t="s">
        <v>7995</v>
      </c>
      <c r="F8" s="6"/>
      <c r="G8" s="5" t="s">
        <v>7996</v>
      </c>
      <c r="H8" s="249"/>
    </row>
    <row r="9" spans="1:8" ht="28.8" x14ac:dyDescent="0.3">
      <c r="A9" s="4" t="s">
        <v>7997</v>
      </c>
      <c r="B9" s="5" t="s">
        <v>4080</v>
      </c>
      <c r="C9" s="6" t="s">
        <v>1213</v>
      </c>
      <c r="D9" s="5"/>
      <c r="E9" s="5" t="s">
        <v>7998</v>
      </c>
      <c r="F9" s="6" t="s">
        <v>218</v>
      </c>
      <c r="G9" s="5"/>
      <c r="H9" s="249"/>
    </row>
    <row r="10" spans="1:8" ht="28.8" x14ac:dyDescent="0.3">
      <c r="A10" s="4" t="s">
        <v>7999</v>
      </c>
      <c r="B10" s="5" t="s">
        <v>4106</v>
      </c>
      <c r="C10" s="6" t="s">
        <v>280</v>
      </c>
      <c r="D10" s="5"/>
      <c r="E10" s="5" t="s">
        <v>8000</v>
      </c>
      <c r="F10" s="6" t="s">
        <v>218</v>
      </c>
      <c r="G10" s="5"/>
      <c r="H10" s="249"/>
    </row>
    <row r="11" spans="1:8" ht="28.8" x14ac:dyDescent="0.3">
      <c r="A11" s="4" t="s">
        <v>8001</v>
      </c>
      <c r="B11" s="5" t="s">
        <v>4139</v>
      </c>
      <c r="C11" s="6" t="s">
        <v>280</v>
      </c>
      <c r="D11" s="5"/>
      <c r="E11" s="5" t="s">
        <v>8002</v>
      </c>
      <c r="F11" s="6" t="s">
        <v>218</v>
      </c>
      <c r="G11" s="5"/>
      <c r="H11" s="249"/>
    </row>
    <row r="12" spans="1:8" ht="28.8" x14ac:dyDescent="0.3">
      <c r="A12" s="4" t="s">
        <v>8003</v>
      </c>
      <c r="B12" s="5" t="s">
        <v>4178</v>
      </c>
      <c r="C12" s="6" t="s">
        <v>1182</v>
      </c>
      <c r="D12" s="5"/>
      <c r="E12" s="5" t="s">
        <v>8004</v>
      </c>
      <c r="F12" s="6" t="s">
        <v>218</v>
      </c>
      <c r="G12" s="5"/>
      <c r="H12" s="249"/>
    </row>
    <row r="13" spans="1:8" ht="28.8" x14ac:dyDescent="0.3">
      <c r="A13" s="4" t="s">
        <v>8005</v>
      </c>
      <c r="B13" s="5" t="s">
        <v>4269</v>
      </c>
      <c r="C13" s="6" t="s">
        <v>280</v>
      </c>
      <c r="D13" s="5"/>
      <c r="E13" s="5" t="s">
        <v>8006</v>
      </c>
      <c r="F13" s="6" t="s">
        <v>218</v>
      </c>
      <c r="G13" s="5"/>
      <c r="H13" s="249"/>
    </row>
    <row r="14" spans="1:8" x14ac:dyDescent="0.3">
      <c r="A14" s="4" t="s">
        <v>8007</v>
      </c>
      <c r="B14" s="5" t="s">
        <v>4274</v>
      </c>
      <c r="C14" s="6" t="s">
        <v>280</v>
      </c>
      <c r="D14" s="5"/>
      <c r="E14" s="5" t="s">
        <v>8008</v>
      </c>
      <c r="F14" s="6" t="s">
        <v>218</v>
      </c>
      <c r="G14" s="5"/>
      <c r="H14" s="249"/>
    </row>
    <row r="15" spans="1:8" x14ac:dyDescent="0.3">
      <c r="A15" s="4" t="s">
        <v>8009</v>
      </c>
      <c r="B15" s="5" t="s">
        <v>8010</v>
      </c>
      <c r="C15" s="6" t="s">
        <v>7950</v>
      </c>
      <c r="D15" s="5" t="s">
        <v>8011</v>
      </c>
      <c r="E15" s="5" t="s">
        <v>8012</v>
      </c>
      <c r="F15" s="6" t="s">
        <v>664</v>
      </c>
      <c r="G15" s="5" t="s">
        <v>7982</v>
      </c>
      <c r="H15" s="249"/>
    </row>
    <row r="16" spans="1:8" ht="28.8" x14ac:dyDescent="0.3">
      <c r="A16" s="4" t="s">
        <v>8013</v>
      </c>
      <c r="B16" s="5" t="s">
        <v>2667</v>
      </c>
      <c r="C16" s="6" t="s">
        <v>280</v>
      </c>
      <c r="D16" s="5"/>
      <c r="E16" s="5" t="s">
        <v>8014</v>
      </c>
      <c r="F16" s="6" t="s">
        <v>218</v>
      </c>
      <c r="G16" s="5"/>
      <c r="H16" s="249"/>
    </row>
    <row r="17" spans="1:8" ht="28.8" x14ac:dyDescent="0.3">
      <c r="A17" s="4" t="s">
        <v>8015</v>
      </c>
      <c r="B17" s="5" t="s">
        <v>3002</v>
      </c>
      <c r="C17" s="6" t="s">
        <v>280</v>
      </c>
      <c r="D17" s="5"/>
      <c r="E17" s="5" t="s">
        <v>8016</v>
      </c>
      <c r="F17" s="6" t="s">
        <v>218</v>
      </c>
      <c r="G17" s="5"/>
      <c r="H17" s="249"/>
    </row>
    <row r="18" spans="1:8" ht="28.8" x14ac:dyDescent="0.3">
      <c r="A18" s="4" t="s">
        <v>8017</v>
      </c>
      <c r="B18" s="5" t="s">
        <v>3990</v>
      </c>
      <c r="C18" s="6" t="s">
        <v>280</v>
      </c>
      <c r="D18" s="5"/>
      <c r="E18" s="5" t="s">
        <v>8018</v>
      </c>
      <c r="F18" s="6" t="s">
        <v>218</v>
      </c>
      <c r="G18" s="5"/>
      <c r="H18" s="249"/>
    </row>
    <row r="19" spans="1:8" x14ac:dyDescent="0.3">
      <c r="A19" s="379" t="s">
        <v>8019</v>
      </c>
      <c r="B19" s="380" t="s">
        <v>8020</v>
      </c>
      <c r="C19" s="381" t="s">
        <v>2567</v>
      </c>
      <c r="D19" s="380"/>
      <c r="E19" s="380" t="s">
        <v>8021</v>
      </c>
      <c r="F19" s="381" t="s">
        <v>218</v>
      </c>
      <c r="G19" s="380"/>
      <c r="H19" s="249"/>
    </row>
    <row r="20" spans="1:8" ht="28.8" x14ac:dyDescent="0.3">
      <c r="A20" s="4" t="s">
        <v>8022</v>
      </c>
      <c r="B20" s="5" t="s">
        <v>8023</v>
      </c>
      <c r="C20" s="6" t="s">
        <v>280</v>
      </c>
      <c r="D20" s="5"/>
      <c r="E20" s="5" t="s">
        <v>8024</v>
      </c>
      <c r="F20" s="6" t="s">
        <v>218</v>
      </c>
      <c r="G20" s="5"/>
      <c r="H20" s="249"/>
    </row>
    <row r="21" spans="1:8" ht="28.8" x14ac:dyDescent="0.3">
      <c r="A21" s="4" t="s">
        <v>8025</v>
      </c>
      <c r="B21" s="5" t="s">
        <v>4299</v>
      </c>
      <c r="C21" s="6" t="s">
        <v>192</v>
      </c>
      <c r="D21" s="5"/>
      <c r="E21" s="5" t="s">
        <v>8026</v>
      </c>
      <c r="F21" s="6" t="s">
        <v>218</v>
      </c>
      <c r="G21" s="5"/>
      <c r="H21" s="249"/>
    </row>
    <row r="22" spans="1:8" ht="28.8" x14ac:dyDescent="0.3">
      <c r="A22" s="4" t="s">
        <v>8027</v>
      </c>
      <c r="B22" s="5" t="s">
        <v>4324</v>
      </c>
      <c r="C22" s="6" t="s">
        <v>280</v>
      </c>
      <c r="D22" s="5"/>
      <c r="E22" s="5" t="s">
        <v>8028</v>
      </c>
      <c r="F22" s="6" t="s">
        <v>218</v>
      </c>
      <c r="G22" s="5"/>
      <c r="H22" s="249"/>
    </row>
    <row r="23" spans="1:8" ht="43.2" x14ac:dyDescent="0.3">
      <c r="A23" s="4" t="s">
        <v>8029</v>
      </c>
      <c r="B23" s="5" t="s">
        <v>4317</v>
      </c>
      <c r="C23" s="6" t="s">
        <v>280</v>
      </c>
      <c r="D23" s="5"/>
      <c r="E23" s="5" t="s">
        <v>8030</v>
      </c>
      <c r="F23" s="6" t="s">
        <v>218</v>
      </c>
      <c r="G23" s="5"/>
      <c r="H23" s="249"/>
    </row>
    <row r="24" spans="1:8" ht="28.8" x14ac:dyDescent="0.3">
      <c r="A24" s="4" t="s">
        <v>8031</v>
      </c>
      <c r="B24" s="5" t="s">
        <v>4304</v>
      </c>
      <c r="C24" s="6" t="s">
        <v>280</v>
      </c>
      <c r="D24" s="5"/>
      <c r="E24" s="5" t="s">
        <v>738</v>
      </c>
      <c r="F24" s="6" t="s">
        <v>218</v>
      </c>
      <c r="G24" s="5"/>
      <c r="H24" s="249"/>
    </row>
    <row r="25" spans="1:8" ht="28.8" x14ac:dyDescent="0.3">
      <c r="A25" s="4" t="s">
        <v>8032</v>
      </c>
      <c r="B25" s="5" t="s">
        <v>4295</v>
      </c>
      <c r="C25" s="6" t="s">
        <v>280</v>
      </c>
      <c r="D25" s="5"/>
      <c r="E25" s="5" t="s">
        <v>8033</v>
      </c>
      <c r="F25" s="6" t="s">
        <v>218</v>
      </c>
      <c r="G25" s="5"/>
      <c r="H25" s="249"/>
    </row>
    <row r="26" spans="1:8" ht="28.8" x14ac:dyDescent="0.3">
      <c r="A26" s="4" t="s">
        <v>8034</v>
      </c>
      <c r="B26" s="5" t="s">
        <v>4330</v>
      </c>
      <c r="C26" s="6" t="s">
        <v>280</v>
      </c>
      <c r="D26" s="5"/>
      <c r="E26" s="5" t="s">
        <v>8035</v>
      </c>
      <c r="F26" s="6" t="s">
        <v>664</v>
      </c>
      <c r="G26" s="5" t="s">
        <v>7982</v>
      </c>
      <c r="H26" s="249"/>
    </row>
    <row r="27" spans="1:8" ht="28.8" x14ac:dyDescent="0.3">
      <c r="A27" s="4" t="s">
        <v>8036</v>
      </c>
      <c r="B27" s="5" t="s">
        <v>8037</v>
      </c>
      <c r="C27" s="6" t="s">
        <v>7979</v>
      </c>
      <c r="D27" s="561" t="s">
        <v>8038</v>
      </c>
      <c r="E27" s="5" t="s">
        <v>8039</v>
      </c>
      <c r="F27" s="6" t="s">
        <v>664</v>
      </c>
      <c r="G27" s="5" t="s">
        <v>7982</v>
      </c>
      <c r="H27" s="249"/>
    </row>
    <row r="28" spans="1:8" x14ac:dyDescent="0.3">
      <c r="A28" s="249"/>
      <c r="B28" s="249"/>
      <c r="C28" s="250"/>
      <c r="D28" s="249"/>
      <c r="E28" s="249"/>
      <c r="F28" s="250"/>
      <c r="G28" s="249"/>
      <c r="H28" s="249"/>
    </row>
  </sheetData>
  <mergeCells count="3">
    <mergeCell ref="A2:A3"/>
    <mergeCell ref="B2:D2"/>
    <mergeCell ref="E2:G2"/>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226F8-E309-4270-8019-83FE900D1E3C}">
  <dimension ref="A1:I573"/>
  <sheetViews>
    <sheetView tabSelected="1" topLeftCell="A557" workbookViewId="0">
      <selection activeCell="B562" sqref="B562"/>
    </sheetView>
  </sheetViews>
  <sheetFormatPr baseColWidth="10" defaultColWidth="0" defaultRowHeight="14.4" zeroHeight="1" x14ac:dyDescent="0.3"/>
  <cols>
    <col min="1" max="1" width="13.77734375" customWidth="1"/>
    <col min="2" max="3" width="19.5546875" customWidth="1"/>
    <col min="4" max="4" width="23" customWidth="1"/>
    <col min="5" max="5" width="30" customWidth="1"/>
    <col min="6" max="6" width="17.21875" style="1009" customWidth="1"/>
    <col min="7" max="7" width="11.77734375" customWidth="1"/>
    <col min="8" max="8" width="14.44140625" customWidth="1"/>
    <col min="9" max="9" width="4.21875" customWidth="1"/>
    <col min="10" max="16384" width="11.44140625" hidden="1"/>
  </cols>
  <sheetData>
    <row r="1" spans="1:9" x14ac:dyDescent="0.3">
      <c r="A1" s="959"/>
      <c r="B1" s="960"/>
      <c r="C1" s="960"/>
      <c r="D1" s="960"/>
      <c r="E1" s="960"/>
      <c r="F1" s="961"/>
      <c r="G1" s="961"/>
      <c r="H1" s="962"/>
      <c r="I1" s="210"/>
    </row>
    <row r="2" spans="1:9" x14ac:dyDescent="0.3">
      <c r="A2" s="828" t="s">
        <v>8687</v>
      </c>
      <c r="B2" s="829" t="s">
        <v>8688</v>
      </c>
      <c r="C2" s="829" t="s">
        <v>8689</v>
      </c>
      <c r="D2" s="829" t="s">
        <v>8690</v>
      </c>
      <c r="E2" s="829" t="s">
        <v>8691</v>
      </c>
      <c r="F2" s="830" t="s">
        <v>8692</v>
      </c>
      <c r="G2" s="830" t="s">
        <v>8693</v>
      </c>
      <c r="H2" s="831" t="s">
        <v>8694</v>
      </c>
      <c r="I2" s="210"/>
    </row>
    <row r="3" spans="1:9" ht="60" x14ac:dyDescent="0.3">
      <c r="A3" s="791" t="s">
        <v>8695</v>
      </c>
      <c r="B3" s="551" t="s">
        <v>7971</v>
      </c>
      <c r="C3" s="551" t="s">
        <v>8696</v>
      </c>
      <c r="D3" s="551" t="s">
        <v>8697</v>
      </c>
      <c r="E3" s="551" t="s">
        <v>8698</v>
      </c>
      <c r="F3" s="792" t="s">
        <v>8699</v>
      </c>
      <c r="G3" s="792">
        <v>2</v>
      </c>
      <c r="H3" s="947" t="s">
        <v>7971</v>
      </c>
      <c r="I3" s="210"/>
    </row>
    <row r="4" spans="1:9" ht="24" x14ac:dyDescent="0.3">
      <c r="A4" s="793" t="s">
        <v>8695</v>
      </c>
      <c r="B4" s="794" t="s">
        <v>8700</v>
      </c>
      <c r="C4" s="794" t="s">
        <v>8701</v>
      </c>
      <c r="D4" s="794" t="s">
        <v>8702</v>
      </c>
      <c r="E4" s="794" t="s">
        <v>7971</v>
      </c>
      <c r="F4" s="795" t="s">
        <v>8703</v>
      </c>
      <c r="G4" s="795">
        <v>2</v>
      </c>
      <c r="H4" s="948" t="s">
        <v>7971</v>
      </c>
      <c r="I4" s="210"/>
    </row>
    <row r="5" spans="1:9" ht="24" x14ac:dyDescent="0.3">
      <c r="A5" s="793" t="s">
        <v>8695</v>
      </c>
      <c r="B5" s="794" t="s">
        <v>8704</v>
      </c>
      <c r="C5" s="794" t="s">
        <v>8705</v>
      </c>
      <c r="D5" s="794" t="s">
        <v>8702</v>
      </c>
      <c r="E5" s="794" t="s">
        <v>7971</v>
      </c>
      <c r="F5" s="795" t="s">
        <v>8703</v>
      </c>
      <c r="G5" s="795">
        <v>2</v>
      </c>
      <c r="H5" s="948" t="s">
        <v>7971</v>
      </c>
      <c r="I5" s="210"/>
    </row>
    <row r="6" spans="1:9" ht="84" x14ac:dyDescent="0.3">
      <c r="A6" s="793" t="s">
        <v>8695</v>
      </c>
      <c r="B6" s="794" t="s">
        <v>8706</v>
      </c>
      <c r="C6" s="794" t="s">
        <v>4188</v>
      </c>
      <c r="D6" s="794" t="s">
        <v>8707</v>
      </c>
      <c r="E6" s="794" t="s">
        <v>7971</v>
      </c>
      <c r="F6" s="795" t="s">
        <v>8703</v>
      </c>
      <c r="G6" s="795">
        <v>2</v>
      </c>
      <c r="H6" s="948" t="s">
        <v>7971</v>
      </c>
      <c r="I6" s="210"/>
    </row>
    <row r="7" spans="1:9" x14ac:dyDescent="0.3">
      <c r="A7" s="793" t="s">
        <v>8695</v>
      </c>
      <c r="B7" s="794" t="s">
        <v>8708</v>
      </c>
      <c r="C7" s="794" t="s">
        <v>4188</v>
      </c>
      <c r="D7" s="794" t="s">
        <v>8709</v>
      </c>
      <c r="E7" s="794" t="s">
        <v>7971</v>
      </c>
      <c r="F7" s="795" t="s">
        <v>8703</v>
      </c>
      <c r="G7" s="795">
        <v>2</v>
      </c>
      <c r="H7" s="948" t="s">
        <v>7971</v>
      </c>
      <c r="I7" s="210"/>
    </row>
    <row r="8" spans="1:9" x14ac:dyDescent="0.3">
      <c r="A8" s="793" t="s">
        <v>8695</v>
      </c>
      <c r="B8" s="794" t="s">
        <v>8710</v>
      </c>
      <c r="C8" s="794" t="s">
        <v>4188</v>
      </c>
      <c r="D8" s="794" t="s">
        <v>8702</v>
      </c>
      <c r="E8" s="794" t="s">
        <v>7971</v>
      </c>
      <c r="F8" s="795" t="s">
        <v>8703</v>
      </c>
      <c r="G8" s="795">
        <v>2</v>
      </c>
      <c r="H8" s="948" t="s">
        <v>7971</v>
      </c>
      <c r="I8" s="210"/>
    </row>
    <row r="9" spans="1:9" ht="72" x14ac:dyDescent="0.3">
      <c r="A9" s="793" t="s">
        <v>8695</v>
      </c>
      <c r="B9" s="794" t="s">
        <v>8711</v>
      </c>
      <c r="C9" s="794" t="s">
        <v>4188</v>
      </c>
      <c r="D9" s="794" t="s">
        <v>8712</v>
      </c>
      <c r="E9" s="794" t="s">
        <v>7971</v>
      </c>
      <c r="F9" s="795" t="s">
        <v>8703</v>
      </c>
      <c r="G9" s="795">
        <v>2</v>
      </c>
      <c r="H9" s="948" t="s">
        <v>7971</v>
      </c>
      <c r="I9" s="210"/>
    </row>
    <row r="10" spans="1:9" x14ac:dyDescent="0.3">
      <c r="A10" s="793" t="s">
        <v>8695</v>
      </c>
      <c r="B10" s="794" t="s">
        <v>7971</v>
      </c>
      <c r="C10" s="794" t="s">
        <v>8713</v>
      </c>
      <c r="D10" s="794" t="s">
        <v>8714</v>
      </c>
      <c r="E10" s="794" t="s">
        <v>7971</v>
      </c>
      <c r="F10" s="795" t="s">
        <v>8715</v>
      </c>
      <c r="G10" s="795">
        <v>2</v>
      </c>
      <c r="H10" s="948" t="s">
        <v>7971</v>
      </c>
      <c r="I10" s="210"/>
    </row>
    <row r="11" spans="1:9" ht="24" x14ac:dyDescent="0.3">
      <c r="A11" s="793" t="s">
        <v>8695</v>
      </c>
      <c r="B11" s="794" t="s">
        <v>8716</v>
      </c>
      <c r="C11" s="794" t="s">
        <v>8717</v>
      </c>
      <c r="D11" s="794" t="s">
        <v>8718</v>
      </c>
      <c r="E11" s="794" t="s">
        <v>7971</v>
      </c>
      <c r="F11" s="795" t="s">
        <v>8715</v>
      </c>
      <c r="G11" s="795">
        <v>2</v>
      </c>
      <c r="H11" s="948" t="s">
        <v>7971</v>
      </c>
      <c r="I11" s="210"/>
    </row>
    <row r="12" spans="1:9" ht="24" x14ac:dyDescent="0.3">
      <c r="A12" s="793" t="s">
        <v>8695</v>
      </c>
      <c r="B12" s="794" t="s">
        <v>8719</v>
      </c>
      <c r="C12" s="794" t="s">
        <v>8701</v>
      </c>
      <c r="D12" s="794" t="s">
        <v>8702</v>
      </c>
      <c r="E12" s="794" t="s">
        <v>7971</v>
      </c>
      <c r="F12" s="795" t="s">
        <v>8720</v>
      </c>
      <c r="G12" s="795">
        <v>2</v>
      </c>
      <c r="H12" s="948" t="s">
        <v>7971</v>
      </c>
      <c r="I12" s="210"/>
    </row>
    <row r="13" spans="1:9" ht="36" x14ac:dyDescent="0.3">
      <c r="A13" s="793" t="s">
        <v>8695</v>
      </c>
      <c r="B13" s="794" t="s">
        <v>7971</v>
      </c>
      <c r="C13" s="794" t="s">
        <v>8721</v>
      </c>
      <c r="D13" s="794" t="s">
        <v>8714</v>
      </c>
      <c r="E13" s="794" t="s">
        <v>7971</v>
      </c>
      <c r="F13" s="795" t="s">
        <v>8699</v>
      </c>
      <c r="G13" s="795">
        <v>2</v>
      </c>
      <c r="H13" s="948" t="s">
        <v>7971</v>
      </c>
      <c r="I13" s="210"/>
    </row>
    <row r="14" spans="1:9" ht="36" x14ac:dyDescent="0.3">
      <c r="A14" s="793" t="s">
        <v>8695</v>
      </c>
      <c r="B14" s="794" t="s">
        <v>8722</v>
      </c>
      <c r="C14" s="794" t="s">
        <v>8723</v>
      </c>
      <c r="D14" s="794" t="s">
        <v>8714</v>
      </c>
      <c r="E14" s="794" t="s">
        <v>8724</v>
      </c>
      <c r="F14" s="795" t="s">
        <v>4190</v>
      </c>
      <c r="G14" s="795">
        <v>2</v>
      </c>
      <c r="H14" s="948" t="s">
        <v>7971</v>
      </c>
      <c r="I14" s="210"/>
    </row>
    <row r="15" spans="1:9" ht="36" x14ac:dyDescent="0.3">
      <c r="A15" s="793" t="s">
        <v>8695</v>
      </c>
      <c r="B15" s="794" t="s">
        <v>8725</v>
      </c>
      <c r="C15" s="794" t="s">
        <v>8726</v>
      </c>
      <c r="D15" s="794" t="s">
        <v>8702</v>
      </c>
      <c r="E15" s="794" t="s">
        <v>7971</v>
      </c>
      <c r="F15" s="795" t="s">
        <v>4190</v>
      </c>
      <c r="G15" s="795">
        <v>2</v>
      </c>
      <c r="H15" s="948" t="s">
        <v>7971</v>
      </c>
      <c r="I15" s="210"/>
    </row>
    <row r="16" spans="1:9" ht="24" x14ac:dyDescent="0.3">
      <c r="A16" s="793" t="s">
        <v>8695</v>
      </c>
      <c r="B16" s="794" t="s">
        <v>8727</v>
      </c>
      <c r="C16" s="794" t="s">
        <v>8728</v>
      </c>
      <c r="D16" s="794" t="s">
        <v>8697</v>
      </c>
      <c r="E16" s="794" t="s">
        <v>8729</v>
      </c>
      <c r="F16" s="795" t="s">
        <v>4190</v>
      </c>
      <c r="G16" s="795">
        <v>2</v>
      </c>
      <c r="H16" s="948" t="s">
        <v>7971</v>
      </c>
      <c r="I16" s="210"/>
    </row>
    <row r="17" spans="1:9" ht="36" x14ac:dyDescent="0.3">
      <c r="A17" s="793" t="s">
        <v>8695</v>
      </c>
      <c r="B17" s="794" t="s">
        <v>8730</v>
      </c>
      <c r="C17" s="794" t="s">
        <v>8731</v>
      </c>
      <c r="D17" s="794" t="s">
        <v>8702</v>
      </c>
      <c r="E17" s="794" t="s">
        <v>7971</v>
      </c>
      <c r="F17" s="795" t="s">
        <v>4190</v>
      </c>
      <c r="G17" s="795">
        <v>2</v>
      </c>
      <c r="H17" s="948" t="s">
        <v>7971</v>
      </c>
      <c r="I17" s="210"/>
    </row>
    <row r="18" spans="1:9" ht="24" x14ac:dyDescent="0.3">
      <c r="A18" s="793" t="s">
        <v>8695</v>
      </c>
      <c r="B18" s="794" t="s">
        <v>8732</v>
      </c>
      <c r="C18" s="794" t="s">
        <v>8733</v>
      </c>
      <c r="D18" s="794" t="s">
        <v>8712</v>
      </c>
      <c r="E18" s="794" t="s">
        <v>7971</v>
      </c>
      <c r="F18" s="795" t="s">
        <v>4188</v>
      </c>
      <c r="G18" s="795">
        <v>2</v>
      </c>
      <c r="H18" s="948" t="s">
        <v>7971</v>
      </c>
      <c r="I18" s="210"/>
    </row>
    <row r="19" spans="1:9" ht="36" x14ac:dyDescent="0.3">
      <c r="A19" s="793" t="s">
        <v>8695</v>
      </c>
      <c r="B19" s="794" t="s">
        <v>8722</v>
      </c>
      <c r="C19" s="794" t="s">
        <v>8734</v>
      </c>
      <c r="D19" s="794" t="s">
        <v>8714</v>
      </c>
      <c r="E19" s="794" t="s">
        <v>8724</v>
      </c>
      <c r="F19" s="795" t="s">
        <v>4188</v>
      </c>
      <c r="G19" s="795">
        <v>2</v>
      </c>
      <c r="H19" s="948" t="s">
        <v>7971</v>
      </c>
      <c r="I19" s="210"/>
    </row>
    <row r="20" spans="1:9" ht="36" x14ac:dyDescent="0.3">
      <c r="A20" s="793" t="s">
        <v>8695</v>
      </c>
      <c r="B20" s="794" t="s">
        <v>8735</v>
      </c>
      <c r="C20" s="794" t="s">
        <v>8736</v>
      </c>
      <c r="D20" s="794" t="s">
        <v>8702</v>
      </c>
      <c r="E20" s="794" t="s">
        <v>7971</v>
      </c>
      <c r="F20" s="795" t="s">
        <v>4188</v>
      </c>
      <c r="G20" s="795">
        <v>2</v>
      </c>
      <c r="H20" s="948" t="s">
        <v>7971</v>
      </c>
      <c r="I20" s="210"/>
    </row>
    <row r="21" spans="1:9" ht="36" x14ac:dyDescent="0.3">
      <c r="A21" s="793" t="s">
        <v>8695</v>
      </c>
      <c r="B21" s="794" t="s">
        <v>8737</v>
      </c>
      <c r="C21" s="794" t="s">
        <v>8738</v>
      </c>
      <c r="D21" s="794" t="s">
        <v>8697</v>
      </c>
      <c r="E21" s="794" t="s">
        <v>8739</v>
      </c>
      <c r="F21" s="795" t="s">
        <v>4188</v>
      </c>
      <c r="G21" s="795">
        <v>2</v>
      </c>
      <c r="H21" s="948" t="s">
        <v>7971</v>
      </c>
      <c r="I21" s="210"/>
    </row>
    <row r="22" spans="1:9" ht="36" x14ac:dyDescent="0.3">
      <c r="A22" s="793" t="s">
        <v>8695</v>
      </c>
      <c r="B22" s="794" t="s">
        <v>8740</v>
      </c>
      <c r="C22" s="794" t="s">
        <v>8741</v>
      </c>
      <c r="D22" s="794" t="s">
        <v>8702</v>
      </c>
      <c r="E22" s="794" t="s">
        <v>7971</v>
      </c>
      <c r="F22" s="795" t="s">
        <v>4188</v>
      </c>
      <c r="G22" s="795">
        <v>2</v>
      </c>
      <c r="H22" s="948" t="s">
        <v>7971</v>
      </c>
      <c r="I22" s="210"/>
    </row>
    <row r="23" spans="1:9" x14ac:dyDescent="0.3">
      <c r="A23" s="793" t="s">
        <v>8695</v>
      </c>
      <c r="B23" s="794" t="s">
        <v>8742</v>
      </c>
      <c r="C23" s="794" t="s">
        <v>8743</v>
      </c>
      <c r="D23" s="794" t="s">
        <v>8709</v>
      </c>
      <c r="E23" s="794" t="s">
        <v>7971</v>
      </c>
      <c r="F23" s="795" t="s">
        <v>8744</v>
      </c>
      <c r="G23" s="795">
        <v>2</v>
      </c>
      <c r="H23" s="948" t="s">
        <v>7971</v>
      </c>
      <c r="I23" s="210"/>
    </row>
    <row r="24" spans="1:9" ht="48" x14ac:dyDescent="0.3">
      <c r="A24" s="793" t="s">
        <v>8695</v>
      </c>
      <c r="B24" s="794" t="s">
        <v>8745</v>
      </c>
      <c r="C24" s="794" t="s">
        <v>8746</v>
      </c>
      <c r="D24" s="794" t="s">
        <v>8707</v>
      </c>
      <c r="E24" s="794" t="s">
        <v>8747</v>
      </c>
      <c r="F24" s="795" t="s">
        <v>8744</v>
      </c>
      <c r="G24" s="795">
        <v>2</v>
      </c>
      <c r="H24" s="948" t="s">
        <v>7971</v>
      </c>
      <c r="I24" s="210"/>
    </row>
    <row r="25" spans="1:9" ht="36" x14ac:dyDescent="0.3">
      <c r="A25" s="793" t="s">
        <v>8695</v>
      </c>
      <c r="B25" s="794" t="s">
        <v>8740</v>
      </c>
      <c r="C25" s="794" t="s">
        <v>8748</v>
      </c>
      <c r="D25" s="794" t="s">
        <v>8749</v>
      </c>
      <c r="E25" s="794" t="s">
        <v>7971</v>
      </c>
      <c r="F25" s="795" t="s">
        <v>8744</v>
      </c>
      <c r="G25" s="795">
        <v>2</v>
      </c>
      <c r="H25" s="948" t="s">
        <v>7971</v>
      </c>
      <c r="I25" s="210"/>
    </row>
    <row r="26" spans="1:9" ht="48" x14ac:dyDescent="0.3">
      <c r="A26" s="793" t="s">
        <v>8695</v>
      </c>
      <c r="B26" s="794" t="s">
        <v>8750</v>
      </c>
      <c r="C26" s="794" t="s">
        <v>8751</v>
      </c>
      <c r="D26" s="794" t="s">
        <v>8718</v>
      </c>
      <c r="E26" s="794" t="s">
        <v>7971</v>
      </c>
      <c r="F26" s="795" t="s">
        <v>8744</v>
      </c>
      <c r="G26" s="795">
        <v>2</v>
      </c>
      <c r="H26" s="948" t="s">
        <v>7971</v>
      </c>
      <c r="I26" s="210"/>
    </row>
    <row r="27" spans="1:9" x14ac:dyDescent="0.3">
      <c r="A27" s="793" t="s">
        <v>8695</v>
      </c>
      <c r="B27" s="794" t="s">
        <v>8752</v>
      </c>
      <c r="C27" s="794" t="s">
        <v>3542</v>
      </c>
      <c r="D27" s="794" t="s">
        <v>8702</v>
      </c>
      <c r="E27" s="794" t="s">
        <v>7971</v>
      </c>
      <c r="F27" s="795" t="s">
        <v>8744</v>
      </c>
      <c r="G27" s="795">
        <v>2</v>
      </c>
      <c r="H27" s="948" t="s">
        <v>7971</v>
      </c>
      <c r="I27" s="210"/>
    </row>
    <row r="28" spans="1:9" ht="36" x14ac:dyDescent="0.3">
      <c r="A28" s="793" t="s">
        <v>8695</v>
      </c>
      <c r="B28" s="794" t="s">
        <v>7971</v>
      </c>
      <c r="C28" s="794" t="s">
        <v>8753</v>
      </c>
      <c r="D28" s="794" t="s">
        <v>8754</v>
      </c>
      <c r="E28" s="794" t="s">
        <v>8755</v>
      </c>
      <c r="F28" s="795" t="s">
        <v>8744</v>
      </c>
      <c r="G28" s="795">
        <v>2</v>
      </c>
      <c r="H28" s="948" t="s">
        <v>7971</v>
      </c>
      <c r="I28" s="210"/>
    </row>
    <row r="29" spans="1:9" ht="24" x14ac:dyDescent="0.3">
      <c r="A29" s="793" t="s">
        <v>8695</v>
      </c>
      <c r="B29" s="794" t="s">
        <v>8756</v>
      </c>
      <c r="C29" s="794" t="s">
        <v>8757</v>
      </c>
      <c r="D29" s="794" t="s">
        <v>8712</v>
      </c>
      <c r="E29" s="794" t="s">
        <v>7971</v>
      </c>
      <c r="F29" s="795" t="s">
        <v>8715</v>
      </c>
      <c r="G29" s="795">
        <v>2.1</v>
      </c>
      <c r="H29" s="948" t="s">
        <v>7971</v>
      </c>
      <c r="I29" s="210"/>
    </row>
    <row r="30" spans="1:9" x14ac:dyDescent="0.3">
      <c r="A30" s="793" t="s">
        <v>8695</v>
      </c>
      <c r="B30" s="794" t="s">
        <v>8758</v>
      </c>
      <c r="C30" s="794" t="s">
        <v>3065</v>
      </c>
      <c r="D30" s="794" t="s">
        <v>8702</v>
      </c>
      <c r="E30" s="794" t="s">
        <v>7971</v>
      </c>
      <c r="F30" s="795" t="s">
        <v>8759</v>
      </c>
      <c r="G30" s="795">
        <v>2.1</v>
      </c>
      <c r="H30" s="948" t="s">
        <v>7971</v>
      </c>
      <c r="I30" s="210"/>
    </row>
    <row r="31" spans="1:9" ht="24" x14ac:dyDescent="0.3">
      <c r="A31" s="793" t="s">
        <v>8695</v>
      </c>
      <c r="B31" s="794" t="s">
        <v>8760</v>
      </c>
      <c r="C31" s="794" t="s">
        <v>8761</v>
      </c>
      <c r="D31" s="794" t="s">
        <v>8709</v>
      </c>
      <c r="E31" s="794" t="s">
        <v>7971</v>
      </c>
      <c r="F31" s="795" t="s">
        <v>8762</v>
      </c>
      <c r="G31" s="795">
        <v>2.1</v>
      </c>
      <c r="H31" s="948" t="s">
        <v>7971</v>
      </c>
      <c r="I31" s="210"/>
    </row>
    <row r="32" spans="1:9" x14ac:dyDescent="0.3">
      <c r="A32" s="793" t="s">
        <v>8695</v>
      </c>
      <c r="B32" s="794" t="s">
        <v>8763</v>
      </c>
      <c r="C32" s="794" t="s">
        <v>8764</v>
      </c>
      <c r="D32" s="794" t="s">
        <v>8709</v>
      </c>
      <c r="E32" s="794" t="s">
        <v>7971</v>
      </c>
      <c r="F32" s="795" t="s">
        <v>8703</v>
      </c>
      <c r="G32" s="795">
        <v>2.1</v>
      </c>
      <c r="H32" s="948" t="s">
        <v>7971</v>
      </c>
      <c r="I32" s="210"/>
    </row>
    <row r="33" spans="1:9" x14ac:dyDescent="0.3">
      <c r="A33" s="793" t="s">
        <v>8695</v>
      </c>
      <c r="B33" s="794" t="s">
        <v>8765</v>
      </c>
      <c r="C33" s="794" t="s">
        <v>4486</v>
      </c>
      <c r="D33" s="794" t="s">
        <v>8702</v>
      </c>
      <c r="E33" s="794" t="s">
        <v>7971</v>
      </c>
      <c r="F33" s="795" t="s">
        <v>8703</v>
      </c>
      <c r="G33" s="795">
        <v>2.1</v>
      </c>
      <c r="H33" s="948" t="s">
        <v>7971</v>
      </c>
      <c r="I33" s="210"/>
    </row>
    <row r="34" spans="1:9" ht="24" x14ac:dyDescent="0.3">
      <c r="A34" s="793" t="s">
        <v>8695</v>
      </c>
      <c r="B34" s="794" t="s">
        <v>8766</v>
      </c>
      <c r="C34" s="794" t="s">
        <v>8767</v>
      </c>
      <c r="D34" s="794" t="s">
        <v>8702</v>
      </c>
      <c r="E34" s="794" t="s">
        <v>7971</v>
      </c>
      <c r="F34" s="795" t="s">
        <v>8768</v>
      </c>
      <c r="G34" s="795">
        <v>2.1</v>
      </c>
      <c r="H34" s="948" t="s">
        <v>7971</v>
      </c>
      <c r="I34" s="210"/>
    </row>
    <row r="35" spans="1:9" ht="36" x14ac:dyDescent="0.3">
      <c r="A35" s="793" t="s">
        <v>8695</v>
      </c>
      <c r="B35" s="794" t="s">
        <v>7971</v>
      </c>
      <c r="C35" s="794" t="s">
        <v>8769</v>
      </c>
      <c r="D35" s="794" t="s">
        <v>8714</v>
      </c>
      <c r="E35" s="794" t="s">
        <v>8770</v>
      </c>
      <c r="F35" s="795" t="s">
        <v>8703</v>
      </c>
      <c r="G35" s="795">
        <v>2.1</v>
      </c>
      <c r="H35" s="948" t="s">
        <v>7971</v>
      </c>
      <c r="I35" s="210"/>
    </row>
    <row r="36" spans="1:9" ht="24" x14ac:dyDescent="0.3">
      <c r="A36" s="793" t="s">
        <v>8695</v>
      </c>
      <c r="B36" s="794" t="s">
        <v>8771</v>
      </c>
      <c r="C36" s="794" t="s">
        <v>8772</v>
      </c>
      <c r="D36" s="794" t="s">
        <v>8773</v>
      </c>
      <c r="E36" s="794" t="s">
        <v>8774</v>
      </c>
      <c r="F36" s="795" t="s">
        <v>8775</v>
      </c>
      <c r="G36" s="795">
        <v>2.1</v>
      </c>
      <c r="H36" s="948" t="s">
        <v>7971</v>
      </c>
      <c r="I36" s="210"/>
    </row>
    <row r="37" spans="1:9" x14ac:dyDescent="0.3">
      <c r="A37" s="793" t="s">
        <v>8695</v>
      </c>
      <c r="B37" s="794" t="s">
        <v>8776</v>
      </c>
      <c r="C37" s="794" t="s">
        <v>8777</v>
      </c>
      <c r="D37" s="794" t="s">
        <v>8702</v>
      </c>
      <c r="E37" s="794" t="s">
        <v>7971</v>
      </c>
      <c r="F37" s="795" t="s">
        <v>8778</v>
      </c>
      <c r="G37" s="795">
        <v>2.1</v>
      </c>
      <c r="H37" s="948" t="s">
        <v>7971</v>
      </c>
      <c r="I37" s="210"/>
    </row>
    <row r="38" spans="1:9" ht="72" x14ac:dyDescent="0.3">
      <c r="A38" s="793" t="s">
        <v>8695</v>
      </c>
      <c r="B38" s="794" t="s">
        <v>7971</v>
      </c>
      <c r="C38" s="794" t="s">
        <v>8779</v>
      </c>
      <c r="D38" s="794" t="s">
        <v>8780</v>
      </c>
      <c r="E38" s="794" t="s">
        <v>8781</v>
      </c>
      <c r="F38" s="795" t="s">
        <v>8782</v>
      </c>
      <c r="G38" s="795">
        <v>2.1</v>
      </c>
      <c r="H38" s="948" t="s">
        <v>7971</v>
      </c>
      <c r="I38" s="210"/>
    </row>
    <row r="39" spans="1:9" ht="84" x14ac:dyDescent="0.3">
      <c r="A39" s="793" t="s">
        <v>8695</v>
      </c>
      <c r="B39" s="794" t="s">
        <v>7971</v>
      </c>
      <c r="C39" s="794" t="s">
        <v>8783</v>
      </c>
      <c r="D39" s="794" t="s">
        <v>8780</v>
      </c>
      <c r="E39" s="794" t="s">
        <v>8781</v>
      </c>
      <c r="F39" s="795" t="s">
        <v>8778</v>
      </c>
      <c r="G39" s="795">
        <v>2.1</v>
      </c>
      <c r="H39" s="948" t="s">
        <v>7971</v>
      </c>
      <c r="I39" s="210"/>
    </row>
    <row r="40" spans="1:9" ht="48" x14ac:dyDescent="0.3">
      <c r="A40" s="793" t="s">
        <v>8695</v>
      </c>
      <c r="B40" s="794" t="s">
        <v>7971</v>
      </c>
      <c r="C40" s="794" t="s">
        <v>8784</v>
      </c>
      <c r="D40" s="794" t="s">
        <v>8780</v>
      </c>
      <c r="E40" s="794" t="s">
        <v>8781</v>
      </c>
      <c r="F40" s="795" t="s">
        <v>8785</v>
      </c>
      <c r="G40" s="795">
        <v>2.1</v>
      </c>
      <c r="H40" s="948" t="s">
        <v>7971</v>
      </c>
      <c r="I40" s="210"/>
    </row>
    <row r="41" spans="1:9" ht="24" x14ac:dyDescent="0.3">
      <c r="A41" s="793" t="s">
        <v>8695</v>
      </c>
      <c r="B41" s="794" t="s">
        <v>7971</v>
      </c>
      <c r="C41" s="794" t="s">
        <v>8786</v>
      </c>
      <c r="D41" s="794" t="s">
        <v>8714</v>
      </c>
      <c r="E41" s="794" t="s">
        <v>7971</v>
      </c>
      <c r="F41" s="795" t="s">
        <v>8715</v>
      </c>
      <c r="G41" s="795">
        <v>2.1</v>
      </c>
      <c r="H41" s="948" t="s">
        <v>7971</v>
      </c>
      <c r="I41" s="210"/>
    </row>
    <row r="42" spans="1:9" ht="48" x14ac:dyDescent="0.3">
      <c r="A42" s="793" t="s">
        <v>8695</v>
      </c>
      <c r="B42" s="794" t="s">
        <v>8787</v>
      </c>
      <c r="C42" s="794" t="s">
        <v>8788</v>
      </c>
      <c r="D42" s="794" t="s">
        <v>8712</v>
      </c>
      <c r="E42" s="794" t="s">
        <v>7971</v>
      </c>
      <c r="F42" s="795" t="s">
        <v>8703</v>
      </c>
      <c r="G42" s="795">
        <v>2.1</v>
      </c>
      <c r="H42" s="948" t="s">
        <v>7971</v>
      </c>
      <c r="I42" s="210"/>
    </row>
    <row r="43" spans="1:9" ht="60" x14ac:dyDescent="0.3">
      <c r="A43" s="793" t="s">
        <v>8695</v>
      </c>
      <c r="B43" s="794" t="s">
        <v>8789</v>
      </c>
      <c r="C43" s="794" t="s">
        <v>8790</v>
      </c>
      <c r="D43" s="794" t="s">
        <v>8712</v>
      </c>
      <c r="E43" s="794" t="s">
        <v>7971</v>
      </c>
      <c r="F43" s="795" t="s">
        <v>8791</v>
      </c>
      <c r="G43" s="795" t="s">
        <v>8792</v>
      </c>
      <c r="H43" s="948" t="s">
        <v>7971</v>
      </c>
      <c r="I43" s="210"/>
    </row>
    <row r="44" spans="1:9" ht="60" x14ac:dyDescent="0.3">
      <c r="A44" s="793" t="s">
        <v>8695</v>
      </c>
      <c r="B44" s="794" t="s">
        <v>8793</v>
      </c>
      <c r="C44" s="794" t="s">
        <v>8790</v>
      </c>
      <c r="D44" s="794" t="s">
        <v>8712</v>
      </c>
      <c r="E44" s="794" t="s">
        <v>7971</v>
      </c>
      <c r="F44" s="795" t="s">
        <v>8744</v>
      </c>
      <c r="G44" s="795">
        <v>2</v>
      </c>
      <c r="H44" s="948" t="s">
        <v>7971</v>
      </c>
      <c r="I44" s="210"/>
    </row>
    <row r="45" spans="1:9" ht="24" x14ac:dyDescent="0.3">
      <c r="A45" s="793" t="s">
        <v>8695</v>
      </c>
      <c r="B45" s="794" t="s">
        <v>8794</v>
      </c>
      <c r="C45" s="794" t="s">
        <v>8795</v>
      </c>
      <c r="D45" s="794" t="s">
        <v>8712</v>
      </c>
      <c r="E45" s="794" t="s">
        <v>7971</v>
      </c>
      <c r="F45" s="795" t="s">
        <v>4188</v>
      </c>
      <c r="G45" s="795">
        <v>2</v>
      </c>
      <c r="H45" s="948" t="s">
        <v>7971</v>
      </c>
      <c r="I45" s="210"/>
    </row>
    <row r="46" spans="1:9" ht="36" x14ac:dyDescent="0.3">
      <c r="A46" s="793" t="s">
        <v>8695</v>
      </c>
      <c r="B46" s="794" t="s">
        <v>8796</v>
      </c>
      <c r="C46" s="794" t="s">
        <v>158</v>
      </c>
      <c r="D46" s="794" t="s">
        <v>8797</v>
      </c>
      <c r="E46" s="794" t="s">
        <v>7971</v>
      </c>
      <c r="F46" s="795" t="s">
        <v>8703</v>
      </c>
      <c r="G46" s="795">
        <v>2</v>
      </c>
      <c r="H46" s="948" t="s">
        <v>7971</v>
      </c>
      <c r="I46" s="210"/>
    </row>
    <row r="47" spans="1:9" ht="24" x14ac:dyDescent="0.3">
      <c r="A47" s="793" t="s">
        <v>8695</v>
      </c>
      <c r="B47" s="794" t="s">
        <v>8798</v>
      </c>
      <c r="C47" s="794" t="s">
        <v>8799</v>
      </c>
      <c r="D47" s="794" t="s">
        <v>8718</v>
      </c>
      <c r="E47" s="794" t="s">
        <v>7971</v>
      </c>
      <c r="F47" s="795" t="s">
        <v>8800</v>
      </c>
      <c r="G47" s="795">
        <v>2.1</v>
      </c>
      <c r="H47" s="948" t="s">
        <v>7971</v>
      </c>
      <c r="I47" s="210"/>
    </row>
    <row r="48" spans="1:9" x14ac:dyDescent="0.3">
      <c r="A48" s="793" t="s">
        <v>8695</v>
      </c>
      <c r="B48" s="794" t="s">
        <v>8716</v>
      </c>
      <c r="C48" s="794" t="s">
        <v>8717</v>
      </c>
      <c r="D48" s="794" t="s">
        <v>8702</v>
      </c>
      <c r="E48" s="794" t="s">
        <v>8801</v>
      </c>
      <c r="F48" s="795" t="s">
        <v>8715</v>
      </c>
      <c r="G48" s="795">
        <v>2</v>
      </c>
      <c r="H48" s="948" t="s">
        <v>7971</v>
      </c>
      <c r="I48" s="210"/>
    </row>
    <row r="49" spans="1:9" x14ac:dyDescent="0.3">
      <c r="A49" s="793" t="s">
        <v>8695</v>
      </c>
      <c r="B49" s="794" t="s">
        <v>8802</v>
      </c>
      <c r="C49" s="794" t="s">
        <v>8717</v>
      </c>
      <c r="D49" s="794" t="s">
        <v>8803</v>
      </c>
      <c r="E49" s="794" t="s">
        <v>7971</v>
      </c>
      <c r="F49" s="795" t="s">
        <v>8715</v>
      </c>
      <c r="G49" s="795">
        <v>2</v>
      </c>
      <c r="H49" s="948" t="s">
        <v>7971</v>
      </c>
      <c r="I49" s="210"/>
    </row>
    <row r="50" spans="1:9" ht="24" x14ac:dyDescent="0.3">
      <c r="A50" s="793" t="s">
        <v>8695</v>
      </c>
      <c r="B50" s="794" t="s">
        <v>8804</v>
      </c>
      <c r="C50" s="794" t="s">
        <v>7971</v>
      </c>
      <c r="D50" s="794" t="s">
        <v>8702</v>
      </c>
      <c r="E50" s="794" t="s">
        <v>8805</v>
      </c>
      <c r="F50" s="795" t="s">
        <v>8806</v>
      </c>
      <c r="G50" s="795" t="s">
        <v>8792</v>
      </c>
      <c r="H50" s="948" t="s">
        <v>7971</v>
      </c>
      <c r="I50" s="210"/>
    </row>
    <row r="51" spans="1:9" x14ac:dyDescent="0.3">
      <c r="A51" s="793" t="s">
        <v>8695</v>
      </c>
      <c r="B51" s="794" t="s">
        <v>7971</v>
      </c>
      <c r="C51" s="794" t="s">
        <v>7971</v>
      </c>
      <c r="D51" s="794" t="s">
        <v>8807</v>
      </c>
      <c r="E51" s="794" t="s">
        <v>7971</v>
      </c>
      <c r="F51" s="795" t="s">
        <v>8808</v>
      </c>
      <c r="G51" s="795" t="s">
        <v>7971</v>
      </c>
      <c r="H51" s="948" t="s">
        <v>7971</v>
      </c>
      <c r="I51" s="210"/>
    </row>
    <row r="52" spans="1:9" ht="36" x14ac:dyDescent="0.3">
      <c r="A52" s="796" t="s">
        <v>8809</v>
      </c>
      <c r="B52" s="794" t="s">
        <v>8796</v>
      </c>
      <c r="C52" s="794" t="s">
        <v>158</v>
      </c>
      <c r="D52" s="794" t="s">
        <v>8803</v>
      </c>
      <c r="E52" s="794" t="s">
        <v>7971</v>
      </c>
      <c r="F52" s="795" t="s">
        <v>8810</v>
      </c>
      <c r="G52" s="795">
        <v>2</v>
      </c>
      <c r="H52" s="948" t="s">
        <v>7971</v>
      </c>
      <c r="I52" s="210"/>
    </row>
    <row r="53" spans="1:9" ht="36" x14ac:dyDescent="0.3">
      <c r="A53" s="796" t="s">
        <v>8809</v>
      </c>
      <c r="B53" s="794" t="s">
        <v>8811</v>
      </c>
      <c r="C53" s="794" t="s">
        <v>158</v>
      </c>
      <c r="D53" s="794" t="s">
        <v>8773</v>
      </c>
      <c r="E53" s="794" t="s">
        <v>7971</v>
      </c>
      <c r="F53" s="795" t="s">
        <v>8812</v>
      </c>
      <c r="G53" s="795" t="s">
        <v>8792</v>
      </c>
      <c r="H53" s="948" t="s">
        <v>7971</v>
      </c>
      <c r="I53" s="210"/>
    </row>
    <row r="54" spans="1:9" ht="24" x14ac:dyDescent="0.3">
      <c r="A54" s="796" t="s">
        <v>8809</v>
      </c>
      <c r="B54" s="794" t="s">
        <v>8813</v>
      </c>
      <c r="C54" s="794" t="s">
        <v>183</v>
      </c>
      <c r="D54" s="794" t="s">
        <v>8803</v>
      </c>
      <c r="E54" s="794" t="s">
        <v>7971</v>
      </c>
      <c r="F54" s="795" t="s">
        <v>8810</v>
      </c>
      <c r="G54" s="795">
        <v>2</v>
      </c>
      <c r="H54" s="948" t="s">
        <v>7971</v>
      </c>
      <c r="I54" s="210"/>
    </row>
    <row r="55" spans="1:9" ht="24" x14ac:dyDescent="0.3">
      <c r="A55" s="796" t="s">
        <v>8809</v>
      </c>
      <c r="B55" s="794" t="s">
        <v>8814</v>
      </c>
      <c r="C55" s="794" t="s">
        <v>8815</v>
      </c>
      <c r="D55" s="794" t="s">
        <v>8803</v>
      </c>
      <c r="E55" s="794" t="s">
        <v>8816</v>
      </c>
      <c r="F55" s="795" t="s">
        <v>8744</v>
      </c>
      <c r="G55" s="795">
        <v>2</v>
      </c>
      <c r="H55" s="948" t="s">
        <v>7971</v>
      </c>
      <c r="I55" s="210"/>
    </row>
    <row r="56" spans="1:9" ht="24" x14ac:dyDescent="0.3">
      <c r="A56" s="796" t="s">
        <v>8809</v>
      </c>
      <c r="B56" s="794" t="s">
        <v>8817</v>
      </c>
      <c r="C56" s="794" t="s">
        <v>8818</v>
      </c>
      <c r="D56" s="794" t="s">
        <v>8702</v>
      </c>
      <c r="E56" s="794" t="s">
        <v>8816</v>
      </c>
      <c r="F56" s="795" t="s">
        <v>8744</v>
      </c>
      <c r="G56" s="795">
        <v>2</v>
      </c>
      <c r="H56" s="948" t="s">
        <v>7971</v>
      </c>
      <c r="I56" s="210"/>
    </row>
    <row r="57" spans="1:9" ht="24" x14ac:dyDescent="0.3">
      <c r="A57" s="796" t="s">
        <v>8809</v>
      </c>
      <c r="B57" s="794" t="s">
        <v>7971</v>
      </c>
      <c r="C57" s="794" t="s">
        <v>8819</v>
      </c>
      <c r="D57" s="794" t="s">
        <v>8714</v>
      </c>
      <c r="E57" s="794" t="s">
        <v>8820</v>
      </c>
      <c r="F57" s="795" t="s">
        <v>8744</v>
      </c>
      <c r="G57" s="795">
        <v>2</v>
      </c>
      <c r="H57" s="948" t="s">
        <v>7971</v>
      </c>
      <c r="I57" s="210"/>
    </row>
    <row r="58" spans="1:9" ht="24" x14ac:dyDescent="0.3">
      <c r="A58" s="796" t="s">
        <v>8809</v>
      </c>
      <c r="B58" s="794" t="s">
        <v>8821</v>
      </c>
      <c r="C58" s="794" t="s">
        <v>7971</v>
      </c>
      <c r="D58" s="794" t="s">
        <v>8718</v>
      </c>
      <c r="E58" s="794" t="s">
        <v>7971</v>
      </c>
      <c r="F58" s="795" t="s">
        <v>8746</v>
      </c>
      <c r="G58" s="795" t="s">
        <v>7971</v>
      </c>
      <c r="H58" s="948" t="s">
        <v>7971</v>
      </c>
      <c r="I58" s="210"/>
    </row>
    <row r="59" spans="1:9" ht="24" x14ac:dyDescent="0.3">
      <c r="A59" s="796" t="s">
        <v>8809</v>
      </c>
      <c r="B59" s="794" t="s">
        <v>8822</v>
      </c>
      <c r="C59" s="794" t="s">
        <v>8823</v>
      </c>
      <c r="D59" s="794" t="s">
        <v>8702</v>
      </c>
      <c r="E59" s="794" t="s">
        <v>8824</v>
      </c>
      <c r="F59" s="795" t="s">
        <v>8703</v>
      </c>
      <c r="G59" s="795">
        <v>2.1</v>
      </c>
      <c r="H59" s="948" t="s">
        <v>7971</v>
      </c>
      <c r="I59" s="210"/>
    </row>
    <row r="60" spans="1:9" ht="24" x14ac:dyDescent="0.3">
      <c r="A60" s="796" t="s">
        <v>8809</v>
      </c>
      <c r="B60" s="794" t="s">
        <v>7971</v>
      </c>
      <c r="C60" s="794" t="s">
        <v>8825</v>
      </c>
      <c r="D60" s="794" t="s">
        <v>8714</v>
      </c>
      <c r="E60" s="794" t="s">
        <v>8826</v>
      </c>
      <c r="F60" s="795" t="s">
        <v>8703</v>
      </c>
      <c r="G60" s="795">
        <v>2.1</v>
      </c>
      <c r="H60" s="948" t="s">
        <v>7971</v>
      </c>
      <c r="I60" s="210"/>
    </row>
    <row r="61" spans="1:9" ht="36" x14ac:dyDescent="0.3">
      <c r="A61" s="796" t="s">
        <v>8809</v>
      </c>
      <c r="B61" s="794" t="s">
        <v>8827</v>
      </c>
      <c r="C61" s="794" t="s">
        <v>205</v>
      </c>
      <c r="D61" s="794" t="s">
        <v>8828</v>
      </c>
      <c r="E61" s="794" t="s">
        <v>8829</v>
      </c>
      <c r="F61" s="795" t="s">
        <v>8830</v>
      </c>
      <c r="G61" s="795">
        <v>2</v>
      </c>
      <c r="H61" s="948" t="s">
        <v>7971</v>
      </c>
      <c r="I61" s="210"/>
    </row>
    <row r="62" spans="1:9" ht="24" x14ac:dyDescent="0.3">
      <c r="A62" s="796" t="s">
        <v>8809</v>
      </c>
      <c r="B62" s="794" t="s">
        <v>8831</v>
      </c>
      <c r="C62" s="794" t="s">
        <v>8832</v>
      </c>
      <c r="D62" s="794" t="s">
        <v>8828</v>
      </c>
      <c r="E62" s="794" t="s">
        <v>8833</v>
      </c>
      <c r="F62" s="795" t="s">
        <v>8699</v>
      </c>
      <c r="G62" s="795">
        <v>2</v>
      </c>
      <c r="H62" s="948" t="s">
        <v>7971</v>
      </c>
      <c r="I62" s="210"/>
    </row>
    <row r="63" spans="1:9" ht="24" x14ac:dyDescent="0.3">
      <c r="A63" s="796" t="s">
        <v>8809</v>
      </c>
      <c r="B63" s="794" t="s">
        <v>8834</v>
      </c>
      <c r="C63" s="794" t="s">
        <v>917</v>
      </c>
      <c r="D63" s="794" t="s">
        <v>8828</v>
      </c>
      <c r="E63" s="794" t="s">
        <v>8835</v>
      </c>
      <c r="F63" s="795" t="s">
        <v>8744</v>
      </c>
      <c r="G63" s="795">
        <v>2</v>
      </c>
      <c r="H63" s="948" t="s">
        <v>7971</v>
      </c>
      <c r="I63" s="210"/>
    </row>
    <row r="64" spans="1:9" ht="96" x14ac:dyDescent="0.3">
      <c r="A64" s="796" t="s">
        <v>8809</v>
      </c>
      <c r="B64" s="794" t="s">
        <v>7971</v>
      </c>
      <c r="C64" s="794" t="s">
        <v>7971</v>
      </c>
      <c r="D64" s="794" t="s">
        <v>8714</v>
      </c>
      <c r="E64" s="794" t="s">
        <v>8836</v>
      </c>
      <c r="F64" s="795" t="s">
        <v>8703</v>
      </c>
      <c r="G64" s="795" t="s">
        <v>8792</v>
      </c>
      <c r="H64" s="948" t="s">
        <v>7971</v>
      </c>
      <c r="I64" s="210"/>
    </row>
    <row r="65" spans="1:9" ht="24" x14ac:dyDescent="0.3">
      <c r="A65" s="796" t="s">
        <v>8809</v>
      </c>
      <c r="B65" s="794" t="s">
        <v>8837</v>
      </c>
      <c r="C65" s="794" t="s">
        <v>8746</v>
      </c>
      <c r="D65" s="794" t="s">
        <v>8709</v>
      </c>
      <c r="E65" s="794" t="s">
        <v>8838</v>
      </c>
      <c r="F65" s="795" t="s">
        <v>8812</v>
      </c>
      <c r="G65" s="795">
        <v>2.1</v>
      </c>
      <c r="H65" s="948" t="s">
        <v>7971</v>
      </c>
      <c r="I65" s="210"/>
    </row>
    <row r="66" spans="1:9" ht="36" x14ac:dyDescent="0.3">
      <c r="A66" s="796" t="s">
        <v>8809</v>
      </c>
      <c r="B66" s="794" t="s">
        <v>8839</v>
      </c>
      <c r="C66" s="794" t="s">
        <v>8777</v>
      </c>
      <c r="D66" s="794" t="s">
        <v>8702</v>
      </c>
      <c r="E66" s="794" t="s">
        <v>8840</v>
      </c>
      <c r="F66" s="795" t="s">
        <v>8703</v>
      </c>
      <c r="G66" s="795">
        <v>2</v>
      </c>
      <c r="H66" s="948" t="s">
        <v>7971</v>
      </c>
      <c r="I66" s="210"/>
    </row>
    <row r="67" spans="1:9" ht="24" x14ac:dyDescent="0.3">
      <c r="A67" s="796" t="s">
        <v>8809</v>
      </c>
      <c r="B67" s="794" t="s">
        <v>8841</v>
      </c>
      <c r="C67" s="794" t="s">
        <v>8842</v>
      </c>
      <c r="D67" s="794" t="s">
        <v>8707</v>
      </c>
      <c r="E67" s="794" t="s">
        <v>8747</v>
      </c>
      <c r="F67" s="795" t="s">
        <v>8703</v>
      </c>
      <c r="G67" s="795">
        <v>2</v>
      </c>
      <c r="H67" s="948" t="s">
        <v>7971</v>
      </c>
      <c r="I67" s="210"/>
    </row>
    <row r="68" spans="1:9" ht="24" x14ac:dyDescent="0.3">
      <c r="A68" s="796" t="s">
        <v>8809</v>
      </c>
      <c r="B68" s="794" t="s">
        <v>7971</v>
      </c>
      <c r="C68" s="794" t="s">
        <v>8843</v>
      </c>
      <c r="D68" s="794" t="s">
        <v>8754</v>
      </c>
      <c r="E68" s="794" t="s">
        <v>8844</v>
      </c>
      <c r="F68" s="795" t="s">
        <v>8778</v>
      </c>
      <c r="G68" s="795">
        <v>2</v>
      </c>
      <c r="H68" s="948" t="s">
        <v>7971</v>
      </c>
      <c r="I68" s="210"/>
    </row>
    <row r="69" spans="1:9" ht="36" x14ac:dyDescent="0.3">
      <c r="A69" s="797" t="s">
        <v>8845</v>
      </c>
      <c r="B69" s="794" t="s">
        <v>8811</v>
      </c>
      <c r="C69" s="794" t="s">
        <v>158</v>
      </c>
      <c r="D69" s="794" t="s">
        <v>8773</v>
      </c>
      <c r="E69" s="794" t="s">
        <v>7971</v>
      </c>
      <c r="F69" s="795" t="s">
        <v>8744</v>
      </c>
      <c r="G69" s="795">
        <v>2</v>
      </c>
      <c r="H69" s="948" t="s">
        <v>8809</v>
      </c>
      <c r="I69" s="210"/>
    </row>
    <row r="70" spans="1:9" ht="36" x14ac:dyDescent="0.3">
      <c r="A70" s="797" t="s">
        <v>8845</v>
      </c>
      <c r="B70" s="794" t="s">
        <v>8837</v>
      </c>
      <c r="C70" s="794" t="s">
        <v>8746</v>
      </c>
      <c r="D70" s="794" t="s">
        <v>8709</v>
      </c>
      <c r="E70" s="794" t="s">
        <v>8846</v>
      </c>
      <c r="F70" s="795" t="s">
        <v>8812</v>
      </c>
      <c r="G70" s="795">
        <v>2.1</v>
      </c>
      <c r="H70" s="948" t="s">
        <v>8809</v>
      </c>
      <c r="I70" s="210"/>
    </row>
    <row r="71" spans="1:9" x14ac:dyDescent="0.3">
      <c r="A71" s="797" t="s">
        <v>8845</v>
      </c>
      <c r="B71" s="794" t="s">
        <v>8847</v>
      </c>
      <c r="C71" s="794" t="s">
        <v>8848</v>
      </c>
      <c r="D71" s="794" t="s">
        <v>8702</v>
      </c>
      <c r="E71" s="794" t="s">
        <v>8849</v>
      </c>
      <c r="F71" s="795" t="s">
        <v>8703</v>
      </c>
      <c r="G71" s="795">
        <v>2.1</v>
      </c>
      <c r="H71" s="948" t="s">
        <v>8809</v>
      </c>
      <c r="I71" s="210"/>
    </row>
    <row r="72" spans="1:9" ht="48" x14ac:dyDescent="0.3">
      <c r="A72" s="797" t="s">
        <v>8845</v>
      </c>
      <c r="B72" s="794" t="s">
        <v>8850</v>
      </c>
      <c r="C72" s="794" t="s">
        <v>1049</v>
      </c>
      <c r="D72" s="794" t="s">
        <v>8702</v>
      </c>
      <c r="E72" s="794" t="s">
        <v>8851</v>
      </c>
      <c r="F72" s="795" t="s">
        <v>8812</v>
      </c>
      <c r="G72" s="795">
        <v>2.1</v>
      </c>
      <c r="H72" s="948" t="s">
        <v>8809</v>
      </c>
      <c r="I72" s="210"/>
    </row>
    <row r="73" spans="1:9" ht="48" x14ac:dyDescent="0.3">
      <c r="A73" s="797" t="s">
        <v>8845</v>
      </c>
      <c r="B73" s="794" t="s">
        <v>8852</v>
      </c>
      <c r="C73" s="794" t="s">
        <v>1049</v>
      </c>
      <c r="D73" s="794" t="s">
        <v>8702</v>
      </c>
      <c r="E73" s="794" t="s">
        <v>8851</v>
      </c>
      <c r="F73" s="795" t="s">
        <v>8810</v>
      </c>
      <c r="G73" s="795">
        <v>2</v>
      </c>
      <c r="H73" s="948" t="s">
        <v>8809</v>
      </c>
      <c r="I73" s="210"/>
    </row>
    <row r="74" spans="1:9" ht="36" x14ac:dyDescent="0.3">
      <c r="A74" s="797" t="s">
        <v>8845</v>
      </c>
      <c r="B74" s="794" t="s">
        <v>8853</v>
      </c>
      <c r="C74" s="794" t="s">
        <v>8854</v>
      </c>
      <c r="D74" s="794" t="s">
        <v>8707</v>
      </c>
      <c r="E74" s="794" t="s">
        <v>8855</v>
      </c>
      <c r="F74" s="795" t="s">
        <v>8810</v>
      </c>
      <c r="G74" s="795">
        <v>2</v>
      </c>
      <c r="H74" s="948" t="s">
        <v>8845</v>
      </c>
      <c r="I74" s="210"/>
    </row>
    <row r="75" spans="1:9" ht="24" x14ac:dyDescent="0.3">
      <c r="A75" s="797" t="s">
        <v>8845</v>
      </c>
      <c r="B75" s="794" t="s">
        <v>7971</v>
      </c>
      <c r="C75" s="794" t="s">
        <v>2028</v>
      </c>
      <c r="D75" s="794" t="s">
        <v>7971</v>
      </c>
      <c r="E75" s="794" t="s">
        <v>8856</v>
      </c>
      <c r="F75" s="795" t="s">
        <v>8699</v>
      </c>
      <c r="G75" s="795">
        <v>2.1</v>
      </c>
      <c r="H75" s="948" t="s">
        <v>8845</v>
      </c>
      <c r="I75" s="210"/>
    </row>
    <row r="76" spans="1:9" ht="24" x14ac:dyDescent="0.3">
      <c r="A76" s="797" t="s">
        <v>8845</v>
      </c>
      <c r="B76" s="794" t="s">
        <v>8857</v>
      </c>
      <c r="C76" s="794" t="s">
        <v>8858</v>
      </c>
      <c r="D76" s="794" t="s">
        <v>8707</v>
      </c>
      <c r="E76" s="794" t="s">
        <v>8859</v>
      </c>
      <c r="F76" s="795" t="s">
        <v>8800</v>
      </c>
      <c r="G76" s="795">
        <v>2.1</v>
      </c>
      <c r="H76" s="948" t="s">
        <v>8845</v>
      </c>
      <c r="I76" s="210"/>
    </row>
    <row r="77" spans="1:9" ht="24" x14ac:dyDescent="0.3">
      <c r="A77" s="797" t="s">
        <v>8845</v>
      </c>
      <c r="B77" s="794" t="s">
        <v>7971</v>
      </c>
      <c r="C77" s="794" t="s">
        <v>604</v>
      </c>
      <c r="D77" s="794" t="s">
        <v>8860</v>
      </c>
      <c r="E77" s="794" t="s">
        <v>8861</v>
      </c>
      <c r="F77" s="795" t="s">
        <v>8862</v>
      </c>
      <c r="G77" s="795">
        <v>2</v>
      </c>
      <c r="H77" s="948" t="s">
        <v>8845</v>
      </c>
      <c r="I77" s="210"/>
    </row>
    <row r="78" spans="1:9" ht="24" x14ac:dyDescent="0.3">
      <c r="A78" s="797" t="s">
        <v>8845</v>
      </c>
      <c r="B78" s="794" t="s">
        <v>8863</v>
      </c>
      <c r="C78" s="794" t="s">
        <v>8864</v>
      </c>
      <c r="D78" s="794" t="s">
        <v>8707</v>
      </c>
      <c r="E78" s="794" t="s">
        <v>8865</v>
      </c>
      <c r="F78" s="795" t="s">
        <v>8778</v>
      </c>
      <c r="G78" s="795">
        <v>2.1</v>
      </c>
      <c r="H78" s="948" t="s">
        <v>8845</v>
      </c>
      <c r="I78" s="210"/>
    </row>
    <row r="79" spans="1:9" ht="48" x14ac:dyDescent="0.3">
      <c r="A79" s="797" t="s">
        <v>8845</v>
      </c>
      <c r="B79" s="794" t="s">
        <v>8866</v>
      </c>
      <c r="C79" s="794" t="s">
        <v>1176</v>
      </c>
      <c r="D79" s="794" t="s">
        <v>8707</v>
      </c>
      <c r="E79" s="794" t="s">
        <v>8747</v>
      </c>
      <c r="F79" s="795" t="s">
        <v>8703</v>
      </c>
      <c r="G79" s="795">
        <v>2.1</v>
      </c>
      <c r="H79" s="948" t="s">
        <v>8845</v>
      </c>
      <c r="I79" s="210"/>
    </row>
    <row r="80" spans="1:9" ht="24" x14ac:dyDescent="0.3">
      <c r="A80" s="797" t="s">
        <v>8845</v>
      </c>
      <c r="B80" s="794" t="s">
        <v>8867</v>
      </c>
      <c r="C80" s="794" t="s">
        <v>7971</v>
      </c>
      <c r="D80" s="794" t="s">
        <v>8707</v>
      </c>
      <c r="E80" s="794" t="s">
        <v>8747</v>
      </c>
      <c r="F80" s="795" t="s">
        <v>8715</v>
      </c>
      <c r="G80" s="795">
        <v>2.1</v>
      </c>
      <c r="H80" s="948" t="s">
        <v>8845</v>
      </c>
      <c r="I80" s="210"/>
    </row>
    <row r="81" spans="1:9" ht="48" x14ac:dyDescent="0.3">
      <c r="A81" s="797" t="s">
        <v>8845</v>
      </c>
      <c r="B81" s="794" t="s">
        <v>8868</v>
      </c>
      <c r="C81" s="794" t="s">
        <v>3302</v>
      </c>
      <c r="D81" s="794" t="s">
        <v>8707</v>
      </c>
      <c r="E81" s="794" t="s">
        <v>8869</v>
      </c>
      <c r="F81" s="795" t="s">
        <v>8715</v>
      </c>
      <c r="G81" s="795">
        <v>2.1</v>
      </c>
      <c r="H81" s="948" t="s">
        <v>8845</v>
      </c>
      <c r="I81" s="210"/>
    </row>
    <row r="82" spans="1:9" ht="48" x14ac:dyDescent="0.3">
      <c r="A82" s="797" t="s">
        <v>8845</v>
      </c>
      <c r="B82" s="794" t="s">
        <v>8870</v>
      </c>
      <c r="C82" s="794" t="s">
        <v>8871</v>
      </c>
      <c r="D82" s="794" t="s">
        <v>8707</v>
      </c>
      <c r="E82" s="794" t="s">
        <v>8869</v>
      </c>
      <c r="F82" s="795" t="s">
        <v>1094</v>
      </c>
      <c r="G82" s="795">
        <v>2.1</v>
      </c>
      <c r="H82" s="948" t="s">
        <v>8845</v>
      </c>
      <c r="I82" s="210"/>
    </row>
    <row r="83" spans="1:9" ht="36" x14ac:dyDescent="0.3">
      <c r="A83" s="797" t="s">
        <v>8845</v>
      </c>
      <c r="B83" s="794" t="s">
        <v>8872</v>
      </c>
      <c r="C83" s="794" t="s">
        <v>8873</v>
      </c>
      <c r="D83" s="794" t="s">
        <v>8707</v>
      </c>
      <c r="E83" s="794" t="s">
        <v>8874</v>
      </c>
      <c r="F83" s="795" t="s">
        <v>8699</v>
      </c>
      <c r="G83" s="795">
        <v>2.1</v>
      </c>
      <c r="H83" s="948" t="s">
        <v>8845</v>
      </c>
      <c r="I83" s="210"/>
    </row>
    <row r="84" spans="1:9" ht="24" x14ac:dyDescent="0.3">
      <c r="A84" s="797" t="s">
        <v>8845</v>
      </c>
      <c r="B84" s="794" t="s">
        <v>8875</v>
      </c>
      <c r="C84" s="794" t="s">
        <v>2779</v>
      </c>
      <c r="D84" s="794" t="s">
        <v>8707</v>
      </c>
      <c r="E84" s="794" t="s">
        <v>8874</v>
      </c>
      <c r="F84" s="795" t="s">
        <v>8876</v>
      </c>
      <c r="G84" s="795">
        <v>2.1</v>
      </c>
      <c r="H84" s="948" t="s">
        <v>8845</v>
      </c>
      <c r="I84" s="210"/>
    </row>
    <row r="85" spans="1:9" ht="60" x14ac:dyDescent="0.3">
      <c r="A85" s="797" t="s">
        <v>8845</v>
      </c>
      <c r="B85" s="794" t="s">
        <v>8877</v>
      </c>
      <c r="C85" s="794" t="s">
        <v>8878</v>
      </c>
      <c r="D85" s="794" t="s">
        <v>8707</v>
      </c>
      <c r="E85" s="794" t="s">
        <v>8874</v>
      </c>
      <c r="F85" s="795" t="s">
        <v>8703</v>
      </c>
      <c r="G85" s="795">
        <v>2.1</v>
      </c>
      <c r="H85" s="948" t="s">
        <v>8845</v>
      </c>
      <c r="I85" s="210"/>
    </row>
    <row r="86" spans="1:9" ht="48" x14ac:dyDescent="0.3">
      <c r="A86" s="797" t="s">
        <v>8845</v>
      </c>
      <c r="B86" s="794" t="s">
        <v>8879</v>
      </c>
      <c r="C86" s="794" t="s">
        <v>990</v>
      </c>
      <c r="D86" s="794" t="s">
        <v>8707</v>
      </c>
      <c r="E86" s="794" t="s">
        <v>8869</v>
      </c>
      <c r="F86" s="795" t="s">
        <v>8715</v>
      </c>
      <c r="G86" s="795">
        <v>2.1</v>
      </c>
      <c r="H86" s="948" t="s">
        <v>8845</v>
      </c>
      <c r="I86" s="210"/>
    </row>
    <row r="87" spans="1:9" ht="48" x14ac:dyDescent="0.3">
      <c r="A87" s="797" t="s">
        <v>8845</v>
      </c>
      <c r="B87" s="794" t="s">
        <v>8880</v>
      </c>
      <c r="C87" s="794" t="s">
        <v>8881</v>
      </c>
      <c r="D87" s="794" t="s">
        <v>8707</v>
      </c>
      <c r="E87" s="794" t="s">
        <v>8869</v>
      </c>
      <c r="F87" s="795" t="s">
        <v>8715</v>
      </c>
      <c r="G87" s="795">
        <v>2.1</v>
      </c>
      <c r="H87" s="948" t="s">
        <v>8845</v>
      </c>
      <c r="I87" s="210"/>
    </row>
    <row r="88" spans="1:9" ht="48" x14ac:dyDescent="0.3">
      <c r="A88" s="797" t="s">
        <v>8845</v>
      </c>
      <c r="B88" s="794" t="s">
        <v>8882</v>
      </c>
      <c r="C88" s="794" t="s">
        <v>8848</v>
      </c>
      <c r="D88" s="794" t="s">
        <v>8707</v>
      </c>
      <c r="E88" s="794" t="s">
        <v>8869</v>
      </c>
      <c r="F88" s="795" t="s">
        <v>8715</v>
      </c>
      <c r="G88" s="795">
        <v>2.1</v>
      </c>
      <c r="H88" s="948" t="s">
        <v>8845</v>
      </c>
      <c r="I88" s="210"/>
    </row>
    <row r="89" spans="1:9" ht="48" x14ac:dyDescent="0.3">
      <c r="A89" s="797" t="s">
        <v>8845</v>
      </c>
      <c r="B89" s="794" t="s">
        <v>8883</v>
      </c>
      <c r="C89" s="794" t="s">
        <v>8884</v>
      </c>
      <c r="D89" s="794" t="s">
        <v>8707</v>
      </c>
      <c r="E89" s="794" t="s">
        <v>8869</v>
      </c>
      <c r="F89" s="795" t="s">
        <v>8715</v>
      </c>
      <c r="G89" s="795">
        <v>2.1</v>
      </c>
      <c r="H89" s="948" t="s">
        <v>8845</v>
      </c>
      <c r="I89" s="210"/>
    </row>
    <row r="90" spans="1:9" ht="36" x14ac:dyDescent="0.3">
      <c r="A90" s="797" t="s">
        <v>8845</v>
      </c>
      <c r="B90" s="794" t="s">
        <v>8746</v>
      </c>
      <c r="C90" s="794" t="s">
        <v>7971</v>
      </c>
      <c r="D90" s="794" t="s">
        <v>8707</v>
      </c>
      <c r="E90" s="794" t="s">
        <v>8885</v>
      </c>
      <c r="F90" s="795" t="s">
        <v>8715</v>
      </c>
      <c r="G90" s="795">
        <v>2.1</v>
      </c>
      <c r="H90" s="948" t="s">
        <v>8845</v>
      </c>
      <c r="I90" s="210"/>
    </row>
    <row r="91" spans="1:9" ht="48" x14ac:dyDescent="0.3">
      <c r="A91" s="797" t="s">
        <v>8845</v>
      </c>
      <c r="B91" s="794" t="s">
        <v>8886</v>
      </c>
      <c r="C91" s="794" t="s">
        <v>7971</v>
      </c>
      <c r="D91" s="794" t="s">
        <v>8707</v>
      </c>
      <c r="E91" s="794" t="s">
        <v>8869</v>
      </c>
      <c r="F91" s="795" t="s">
        <v>8699</v>
      </c>
      <c r="G91" s="795">
        <v>2.1</v>
      </c>
      <c r="H91" s="948" t="s">
        <v>8845</v>
      </c>
      <c r="I91" s="210"/>
    </row>
    <row r="92" spans="1:9" ht="48" x14ac:dyDescent="0.3">
      <c r="A92" s="797" t="s">
        <v>8845</v>
      </c>
      <c r="B92" s="794" t="s">
        <v>8887</v>
      </c>
      <c r="C92" s="794" t="s">
        <v>7971</v>
      </c>
      <c r="D92" s="794" t="s">
        <v>8707</v>
      </c>
      <c r="E92" s="794" t="s">
        <v>8869</v>
      </c>
      <c r="F92" s="795" t="s">
        <v>8715</v>
      </c>
      <c r="G92" s="795">
        <v>2.1</v>
      </c>
      <c r="H92" s="948" t="s">
        <v>8845</v>
      </c>
      <c r="I92" s="210"/>
    </row>
    <row r="93" spans="1:9" ht="48" x14ac:dyDescent="0.3">
      <c r="A93" s="797" t="s">
        <v>8845</v>
      </c>
      <c r="B93" s="794" t="s">
        <v>8888</v>
      </c>
      <c r="C93" s="794" t="s">
        <v>7971</v>
      </c>
      <c r="D93" s="794" t="s">
        <v>8707</v>
      </c>
      <c r="E93" s="794" t="s">
        <v>8869</v>
      </c>
      <c r="F93" s="795" t="s">
        <v>8703</v>
      </c>
      <c r="G93" s="795">
        <v>2.1</v>
      </c>
      <c r="H93" s="948" t="s">
        <v>8845</v>
      </c>
      <c r="I93" s="210"/>
    </row>
    <row r="94" spans="1:9" ht="48" x14ac:dyDescent="0.3">
      <c r="A94" s="797" t="s">
        <v>8845</v>
      </c>
      <c r="B94" s="794" t="s">
        <v>8889</v>
      </c>
      <c r="C94" s="794" t="s">
        <v>7971</v>
      </c>
      <c r="D94" s="794" t="s">
        <v>8707</v>
      </c>
      <c r="E94" s="794" t="s">
        <v>8869</v>
      </c>
      <c r="F94" s="795" t="s">
        <v>8715</v>
      </c>
      <c r="G94" s="795">
        <v>2.1</v>
      </c>
      <c r="H94" s="948" t="s">
        <v>8845</v>
      </c>
      <c r="I94" s="210"/>
    </row>
    <row r="95" spans="1:9" ht="48" x14ac:dyDescent="0.3">
      <c r="A95" s="797" t="s">
        <v>8845</v>
      </c>
      <c r="B95" s="794" t="s">
        <v>8890</v>
      </c>
      <c r="C95" s="794" t="s">
        <v>7971</v>
      </c>
      <c r="D95" s="794" t="s">
        <v>8707</v>
      </c>
      <c r="E95" s="794" t="s">
        <v>8869</v>
      </c>
      <c r="F95" s="795" t="s">
        <v>8703</v>
      </c>
      <c r="G95" s="795">
        <v>2.1</v>
      </c>
      <c r="H95" s="948" t="s">
        <v>8845</v>
      </c>
      <c r="I95" s="210"/>
    </row>
    <row r="96" spans="1:9" ht="48" x14ac:dyDescent="0.3">
      <c r="A96" s="797" t="s">
        <v>8845</v>
      </c>
      <c r="B96" s="794" t="s">
        <v>8891</v>
      </c>
      <c r="C96" s="794" t="s">
        <v>7971</v>
      </c>
      <c r="D96" s="794" t="s">
        <v>8707</v>
      </c>
      <c r="E96" s="794" t="s">
        <v>8869</v>
      </c>
      <c r="F96" s="795" t="s">
        <v>8778</v>
      </c>
      <c r="G96" s="795">
        <v>2.1</v>
      </c>
      <c r="H96" s="948" t="s">
        <v>8845</v>
      </c>
      <c r="I96" s="210"/>
    </row>
    <row r="97" spans="1:9" ht="48" x14ac:dyDescent="0.3">
      <c r="A97" s="797" t="s">
        <v>8845</v>
      </c>
      <c r="B97" s="794" t="s">
        <v>8892</v>
      </c>
      <c r="C97" s="794" t="s">
        <v>7971</v>
      </c>
      <c r="D97" s="794" t="s">
        <v>8707</v>
      </c>
      <c r="E97" s="794" t="s">
        <v>8869</v>
      </c>
      <c r="F97" s="795" t="s">
        <v>8810</v>
      </c>
      <c r="G97" s="795">
        <v>2</v>
      </c>
      <c r="H97" s="948" t="s">
        <v>8845</v>
      </c>
      <c r="I97" s="210"/>
    </row>
    <row r="98" spans="1:9" ht="48" x14ac:dyDescent="0.3">
      <c r="A98" s="797" t="s">
        <v>8845</v>
      </c>
      <c r="B98" s="794" t="s">
        <v>8893</v>
      </c>
      <c r="C98" s="794" t="s">
        <v>7971</v>
      </c>
      <c r="D98" s="794" t="s">
        <v>8707</v>
      </c>
      <c r="E98" s="794" t="s">
        <v>8869</v>
      </c>
      <c r="F98" s="795" t="s">
        <v>8800</v>
      </c>
      <c r="G98" s="795">
        <v>2.1</v>
      </c>
      <c r="H98" s="948" t="s">
        <v>8845</v>
      </c>
      <c r="I98" s="210"/>
    </row>
    <row r="99" spans="1:9" ht="36" x14ac:dyDescent="0.3">
      <c r="A99" s="797" t="s">
        <v>8845</v>
      </c>
      <c r="B99" s="794" t="s">
        <v>8894</v>
      </c>
      <c r="C99" s="794" t="s">
        <v>8746</v>
      </c>
      <c r="D99" s="794" t="s">
        <v>8707</v>
      </c>
      <c r="E99" s="794" t="s">
        <v>8895</v>
      </c>
      <c r="F99" s="795" t="s">
        <v>8800</v>
      </c>
      <c r="G99" s="795">
        <v>2.1</v>
      </c>
      <c r="H99" s="948" t="s">
        <v>8845</v>
      </c>
      <c r="I99" s="210"/>
    </row>
    <row r="100" spans="1:9" ht="48" x14ac:dyDescent="0.3">
      <c r="A100" s="797" t="s">
        <v>8845</v>
      </c>
      <c r="B100" s="794" t="s">
        <v>8896</v>
      </c>
      <c r="C100" s="794" t="s">
        <v>7971</v>
      </c>
      <c r="D100" s="794" t="s">
        <v>8707</v>
      </c>
      <c r="E100" s="794" t="s">
        <v>8869</v>
      </c>
      <c r="F100" s="795" t="s">
        <v>8744</v>
      </c>
      <c r="G100" s="795" t="s">
        <v>7971</v>
      </c>
      <c r="H100" s="948" t="s">
        <v>8845</v>
      </c>
      <c r="I100" s="210"/>
    </row>
    <row r="101" spans="1:9" ht="24" x14ac:dyDescent="0.3">
      <c r="A101" s="797" t="s">
        <v>8845</v>
      </c>
      <c r="B101" s="794" t="s">
        <v>8897</v>
      </c>
      <c r="C101" s="794" t="s">
        <v>7971</v>
      </c>
      <c r="D101" s="794" t="s">
        <v>8707</v>
      </c>
      <c r="E101" s="794" t="s">
        <v>8874</v>
      </c>
      <c r="F101" s="795" t="s">
        <v>8744</v>
      </c>
      <c r="G101" s="795">
        <v>2</v>
      </c>
      <c r="H101" s="948" t="s">
        <v>8845</v>
      </c>
      <c r="I101" s="210"/>
    </row>
    <row r="102" spans="1:9" ht="48" x14ac:dyDescent="0.3">
      <c r="A102" s="797" t="s">
        <v>8845</v>
      </c>
      <c r="B102" s="794" t="s">
        <v>8898</v>
      </c>
      <c r="C102" s="794" t="s">
        <v>7971</v>
      </c>
      <c r="D102" s="794" t="s">
        <v>8707</v>
      </c>
      <c r="E102" s="794" t="s">
        <v>8869</v>
      </c>
      <c r="F102" s="795" t="s">
        <v>8899</v>
      </c>
      <c r="G102" s="795">
        <v>2</v>
      </c>
      <c r="H102" s="948" t="s">
        <v>8845</v>
      </c>
      <c r="I102" s="210"/>
    </row>
    <row r="103" spans="1:9" ht="108" x14ac:dyDescent="0.3">
      <c r="A103" s="797" t="s">
        <v>8845</v>
      </c>
      <c r="B103" s="794" t="s">
        <v>8900</v>
      </c>
      <c r="C103" s="794" t="s">
        <v>8746</v>
      </c>
      <c r="D103" s="794" t="s">
        <v>8707</v>
      </c>
      <c r="E103" s="794" t="s">
        <v>8901</v>
      </c>
      <c r="F103" s="795" t="s">
        <v>8699</v>
      </c>
      <c r="G103" s="795">
        <v>2.1</v>
      </c>
      <c r="H103" s="948" t="s">
        <v>8845</v>
      </c>
      <c r="I103" s="210"/>
    </row>
    <row r="104" spans="1:9" ht="96" x14ac:dyDescent="0.3">
      <c r="A104" s="797" t="s">
        <v>8845</v>
      </c>
      <c r="B104" s="794" t="s">
        <v>8902</v>
      </c>
      <c r="C104" s="794" t="s">
        <v>8746</v>
      </c>
      <c r="D104" s="794" t="s">
        <v>8707</v>
      </c>
      <c r="E104" s="794" t="s">
        <v>8901</v>
      </c>
      <c r="F104" s="795" t="s">
        <v>8830</v>
      </c>
      <c r="G104" s="795">
        <v>2.1</v>
      </c>
      <c r="H104" s="948" t="s">
        <v>8845</v>
      </c>
      <c r="I104" s="210"/>
    </row>
    <row r="105" spans="1:9" ht="60" x14ac:dyDescent="0.3">
      <c r="A105" s="797" t="s">
        <v>8845</v>
      </c>
      <c r="B105" s="794" t="s">
        <v>8903</v>
      </c>
      <c r="C105" s="794" t="s">
        <v>8746</v>
      </c>
      <c r="D105" s="794" t="s">
        <v>8707</v>
      </c>
      <c r="E105" s="794" t="s">
        <v>8901</v>
      </c>
      <c r="F105" s="795" t="s">
        <v>8720</v>
      </c>
      <c r="G105" s="795">
        <v>2.1</v>
      </c>
      <c r="H105" s="948" t="s">
        <v>8845</v>
      </c>
      <c r="I105" s="210"/>
    </row>
    <row r="106" spans="1:9" ht="60" x14ac:dyDescent="0.3">
      <c r="A106" s="797" t="s">
        <v>8845</v>
      </c>
      <c r="B106" s="794" t="s">
        <v>8903</v>
      </c>
      <c r="C106" s="794" t="s">
        <v>8746</v>
      </c>
      <c r="D106" s="794" t="s">
        <v>8707</v>
      </c>
      <c r="E106" s="794" t="s">
        <v>8901</v>
      </c>
      <c r="F106" s="795" t="s">
        <v>8775</v>
      </c>
      <c r="G106" s="795">
        <v>2.1</v>
      </c>
      <c r="H106" s="948" t="s">
        <v>8845</v>
      </c>
      <c r="I106" s="210"/>
    </row>
    <row r="107" spans="1:9" ht="72" x14ac:dyDescent="0.3">
      <c r="A107" s="797" t="s">
        <v>8845</v>
      </c>
      <c r="B107" s="794" t="s">
        <v>8904</v>
      </c>
      <c r="C107" s="794" t="s">
        <v>8746</v>
      </c>
      <c r="D107" s="794" t="s">
        <v>8707</v>
      </c>
      <c r="E107" s="794" t="s">
        <v>8895</v>
      </c>
      <c r="F107" s="795" t="s">
        <v>4190</v>
      </c>
      <c r="G107" s="795">
        <v>2</v>
      </c>
      <c r="H107" s="948" t="s">
        <v>8845</v>
      </c>
      <c r="I107" s="210"/>
    </row>
    <row r="108" spans="1:9" ht="72" x14ac:dyDescent="0.3">
      <c r="A108" s="797" t="s">
        <v>8845</v>
      </c>
      <c r="B108" s="794" t="s">
        <v>8905</v>
      </c>
      <c r="C108" s="794" t="s">
        <v>8746</v>
      </c>
      <c r="D108" s="794" t="s">
        <v>8707</v>
      </c>
      <c r="E108" s="794" t="s">
        <v>8895</v>
      </c>
      <c r="F108" s="795" t="s">
        <v>8906</v>
      </c>
      <c r="G108" s="795">
        <v>2</v>
      </c>
      <c r="H108" s="948" t="s">
        <v>8845</v>
      </c>
      <c r="I108" s="210"/>
    </row>
    <row r="109" spans="1:9" ht="24" x14ac:dyDescent="0.3">
      <c r="A109" s="797" t="s">
        <v>8845</v>
      </c>
      <c r="B109" s="794" t="s">
        <v>8907</v>
      </c>
      <c r="C109" s="794" t="s">
        <v>7971</v>
      </c>
      <c r="D109" s="794" t="s">
        <v>8707</v>
      </c>
      <c r="E109" s="794" t="s">
        <v>8747</v>
      </c>
      <c r="F109" s="795" t="s">
        <v>8715</v>
      </c>
      <c r="G109" s="795">
        <v>2.1</v>
      </c>
      <c r="H109" s="948" t="s">
        <v>8845</v>
      </c>
      <c r="I109" s="210"/>
    </row>
    <row r="110" spans="1:9" ht="24" x14ac:dyDescent="0.3">
      <c r="A110" s="797" t="s">
        <v>8845</v>
      </c>
      <c r="B110" s="794" t="s">
        <v>8908</v>
      </c>
      <c r="C110" s="794" t="s">
        <v>7971</v>
      </c>
      <c r="D110" s="794" t="s">
        <v>8707</v>
      </c>
      <c r="E110" s="794" t="s">
        <v>8747</v>
      </c>
      <c r="F110" s="795" t="s">
        <v>8909</v>
      </c>
      <c r="G110" s="795">
        <v>2.1</v>
      </c>
      <c r="H110" s="948" t="s">
        <v>8845</v>
      </c>
      <c r="I110" s="210"/>
    </row>
    <row r="111" spans="1:9" ht="36" x14ac:dyDescent="0.3">
      <c r="A111" s="797" t="s">
        <v>8845</v>
      </c>
      <c r="B111" s="794" t="s">
        <v>8910</v>
      </c>
      <c r="C111" s="794" t="s">
        <v>8911</v>
      </c>
      <c r="D111" s="794" t="s">
        <v>8707</v>
      </c>
      <c r="E111" s="794" t="s">
        <v>8747</v>
      </c>
      <c r="F111" s="795" t="s">
        <v>8778</v>
      </c>
      <c r="G111" s="795">
        <v>2.1</v>
      </c>
      <c r="H111" s="948" t="s">
        <v>8845</v>
      </c>
      <c r="I111" s="210"/>
    </row>
    <row r="112" spans="1:9" ht="36" x14ac:dyDescent="0.3">
      <c r="A112" s="797" t="s">
        <v>8845</v>
      </c>
      <c r="B112" s="794" t="s">
        <v>8912</v>
      </c>
      <c r="C112" s="794" t="s">
        <v>8913</v>
      </c>
      <c r="D112" s="794" t="s">
        <v>8707</v>
      </c>
      <c r="E112" s="794" t="s">
        <v>8914</v>
      </c>
      <c r="F112" s="795" t="s">
        <v>8778</v>
      </c>
      <c r="G112" s="795">
        <v>2.1</v>
      </c>
      <c r="H112" s="948" t="s">
        <v>8845</v>
      </c>
      <c r="I112" s="210"/>
    </row>
    <row r="113" spans="1:9" ht="24" x14ac:dyDescent="0.3">
      <c r="A113" s="797" t="s">
        <v>8845</v>
      </c>
      <c r="B113" s="794" t="s">
        <v>8915</v>
      </c>
      <c r="C113" s="794" t="s">
        <v>8916</v>
      </c>
      <c r="D113" s="794" t="s">
        <v>8707</v>
      </c>
      <c r="E113" s="794" t="s">
        <v>8917</v>
      </c>
      <c r="F113" s="795" t="s">
        <v>8715</v>
      </c>
      <c r="G113" s="795">
        <v>2.1</v>
      </c>
      <c r="H113" s="948" t="s">
        <v>8845</v>
      </c>
      <c r="I113" s="210"/>
    </row>
    <row r="114" spans="1:9" ht="24" x14ac:dyDescent="0.3">
      <c r="A114" s="797" t="s">
        <v>8845</v>
      </c>
      <c r="B114" s="794" t="s">
        <v>8918</v>
      </c>
      <c r="C114" s="794" t="s">
        <v>8919</v>
      </c>
      <c r="D114" s="794" t="s">
        <v>8707</v>
      </c>
      <c r="E114" s="794" t="s">
        <v>8917</v>
      </c>
      <c r="F114" s="795" t="s">
        <v>8703</v>
      </c>
      <c r="G114" s="795">
        <v>2.1</v>
      </c>
      <c r="H114" s="948" t="s">
        <v>8845</v>
      </c>
      <c r="I114" s="210"/>
    </row>
    <row r="115" spans="1:9" ht="24" x14ac:dyDescent="0.3">
      <c r="A115" s="797" t="s">
        <v>8845</v>
      </c>
      <c r="B115" s="794" t="s">
        <v>8920</v>
      </c>
      <c r="C115" s="794" t="s">
        <v>8921</v>
      </c>
      <c r="D115" s="794" t="s">
        <v>8707</v>
      </c>
      <c r="E115" s="794" t="s">
        <v>8922</v>
      </c>
      <c r="F115" s="795" t="s">
        <v>8923</v>
      </c>
      <c r="G115" s="795">
        <v>2.1</v>
      </c>
      <c r="H115" s="948" t="s">
        <v>8845</v>
      </c>
      <c r="I115" s="210"/>
    </row>
    <row r="116" spans="1:9" ht="24" x14ac:dyDescent="0.3">
      <c r="A116" s="797" t="s">
        <v>8845</v>
      </c>
      <c r="B116" s="794" t="s">
        <v>8924</v>
      </c>
      <c r="C116" s="794" t="s">
        <v>8925</v>
      </c>
      <c r="D116" s="794" t="s">
        <v>8707</v>
      </c>
      <c r="E116" s="794" t="s">
        <v>8922</v>
      </c>
      <c r="F116" s="795" t="s">
        <v>8923</v>
      </c>
      <c r="G116" s="795">
        <v>2.1</v>
      </c>
      <c r="H116" s="948" t="s">
        <v>8845</v>
      </c>
      <c r="I116" s="210"/>
    </row>
    <row r="117" spans="1:9" ht="24" x14ac:dyDescent="0.3">
      <c r="A117" s="797" t="s">
        <v>8845</v>
      </c>
      <c r="B117" s="794" t="s">
        <v>7971</v>
      </c>
      <c r="C117" s="794" t="s">
        <v>4881</v>
      </c>
      <c r="D117" s="794" t="s">
        <v>8714</v>
      </c>
      <c r="E117" s="794" t="s">
        <v>8926</v>
      </c>
      <c r="F117" s="795" t="s">
        <v>8703</v>
      </c>
      <c r="G117" s="795">
        <v>2.1</v>
      </c>
      <c r="H117" s="948" t="s">
        <v>8845</v>
      </c>
      <c r="I117" s="210"/>
    </row>
    <row r="118" spans="1:9" ht="48" x14ac:dyDescent="0.3">
      <c r="A118" s="797" t="s">
        <v>8845</v>
      </c>
      <c r="B118" s="794" t="s">
        <v>7971</v>
      </c>
      <c r="C118" s="794" t="s">
        <v>8927</v>
      </c>
      <c r="D118" s="794" t="s">
        <v>8714</v>
      </c>
      <c r="E118" s="794" t="s">
        <v>8926</v>
      </c>
      <c r="F118" s="795" t="s">
        <v>8830</v>
      </c>
      <c r="G118" s="795">
        <v>2.1</v>
      </c>
      <c r="H118" s="948" t="s">
        <v>8845</v>
      </c>
      <c r="I118" s="210"/>
    </row>
    <row r="119" spans="1:9" ht="72" x14ac:dyDescent="0.3">
      <c r="A119" s="797" t="s">
        <v>8845</v>
      </c>
      <c r="B119" s="794" t="s">
        <v>7971</v>
      </c>
      <c r="C119" s="794" t="s">
        <v>8928</v>
      </c>
      <c r="D119" s="794" t="s">
        <v>8714</v>
      </c>
      <c r="E119" s="794" t="s">
        <v>8926</v>
      </c>
      <c r="F119" s="795" t="s">
        <v>8699</v>
      </c>
      <c r="G119" s="795">
        <v>2.1</v>
      </c>
      <c r="H119" s="948" t="s">
        <v>8845</v>
      </c>
      <c r="I119" s="210"/>
    </row>
    <row r="120" spans="1:9" ht="48" x14ac:dyDescent="0.3">
      <c r="A120" s="797" t="s">
        <v>8845</v>
      </c>
      <c r="B120" s="794" t="s">
        <v>7971</v>
      </c>
      <c r="C120" s="794" t="s">
        <v>8929</v>
      </c>
      <c r="D120" s="794" t="s">
        <v>8714</v>
      </c>
      <c r="E120" s="794" t="s">
        <v>8926</v>
      </c>
      <c r="F120" s="795" t="s">
        <v>8699</v>
      </c>
      <c r="G120" s="795">
        <v>2.1</v>
      </c>
      <c r="H120" s="948" t="s">
        <v>8845</v>
      </c>
      <c r="I120" s="210"/>
    </row>
    <row r="121" spans="1:9" ht="24" x14ac:dyDescent="0.3">
      <c r="A121" s="797" t="s">
        <v>8845</v>
      </c>
      <c r="B121" s="794" t="s">
        <v>7971</v>
      </c>
      <c r="C121" s="794" t="s">
        <v>8930</v>
      </c>
      <c r="D121" s="794" t="s">
        <v>8931</v>
      </c>
      <c r="E121" s="794" t="s">
        <v>8932</v>
      </c>
      <c r="F121" s="795" t="s">
        <v>8703</v>
      </c>
      <c r="G121" s="795">
        <v>2.1</v>
      </c>
      <c r="H121" s="948" t="s">
        <v>8845</v>
      </c>
      <c r="I121" s="210"/>
    </row>
    <row r="122" spans="1:9" ht="24" x14ac:dyDescent="0.3">
      <c r="A122" s="797" t="s">
        <v>8845</v>
      </c>
      <c r="B122" s="794" t="s">
        <v>7971</v>
      </c>
      <c r="C122" s="794" t="s">
        <v>8933</v>
      </c>
      <c r="D122" s="794" t="s">
        <v>8931</v>
      </c>
      <c r="E122" s="794" t="s">
        <v>8934</v>
      </c>
      <c r="F122" s="795" t="s">
        <v>8699</v>
      </c>
      <c r="G122" s="795">
        <v>2.1</v>
      </c>
      <c r="H122" s="948" t="s">
        <v>8845</v>
      </c>
      <c r="I122" s="210"/>
    </row>
    <row r="123" spans="1:9" ht="24" x14ac:dyDescent="0.3">
      <c r="A123" s="797" t="s">
        <v>8845</v>
      </c>
      <c r="B123" s="794" t="s">
        <v>7971</v>
      </c>
      <c r="C123" s="794" t="s">
        <v>8935</v>
      </c>
      <c r="D123" s="794" t="s">
        <v>8754</v>
      </c>
      <c r="E123" s="794" t="s">
        <v>8936</v>
      </c>
      <c r="F123" s="795" t="s">
        <v>8800</v>
      </c>
      <c r="G123" s="795">
        <v>2.1</v>
      </c>
      <c r="H123" s="948" t="s">
        <v>8845</v>
      </c>
      <c r="I123" s="210"/>
    </row>
    <row r="124" spans="1:9" x14ac:dyDescent="0.3">
      <c r="A124" s="797" t="s">
        <v>8845</v>
      </c>
      <c r="B124" s="794" t="s">
        <v>7971</v>
      </c>
      <c r="C124" s="794" t="s">
        <v>8937</v>
      </c>
      <c r="D124" s="794" t="s">
        <v>8931</v>
      </c>
      <c r="E124" s="794" t="s">
        <v>7971</v>
      </c>
      <c r="F124" s="795" t="s">
        <v>8703</v>
      </c>
      <c r="G124" s="795">
        <v>2.1</v>
      </c>
      <c r="H124" s="948" t="s">
        <v>8845</v>
      </c>
      <c r="I124" s="210"/>
    </row>
    <row r="125" spans="1:9" x14ac:dyDescent="0.3">
      <c r="A125" s="797" t="s">
        <v>8845</v>
      </c>
      <c r="B125" s="794" t="s">
        <v>8938</v>
      </c>
      <c r="C125" s="794" t="s">
        <v>4192</v>
      </c>
      <c r="D125" s="794" t="s">
        <v>8931</v>
      </c>
      <c r="E125" s="794" t="s">
        <v>8939</v>
      </c>
      <c r="F125" s="795" t="s">
        <v>8703</v>
      </c>
      <c r="G125" s="795">
        <v>2.1</v>
      </c>
      <c r="H125" s="948" t="s">
        <v>8845</v>
      </c>
      <c r="I125" s="210"/>
    </row>
    <row r="126" spans="1:9" ht="108" x14ac:dyDescent="0.3">
      <c r="A126" s="797" t="s">
        <v>8845</v>
      </c>
      <c r="B126" s="794" t="s">
        <v>7971</v>
      </c>
      <c r="C126" s="794" t="s">
        <v>8940</v>
      </c>
      <c r="D126" s="794" t="s">
        <v>8697</v>
      </c>
      <c r="E126" s="794" t="s">
        <v>8941</v>
      </c>
      <c r="F126" s="795" t="s">
        <v>8830</v>
      </c>
      <c r="G126" s="795">
        <v>2.1</v>
      </c>
      <c r="H126" s="948" t="s">
        <v>8845</v>
      </c>
      <c r="I126" s="210"/>
    </row>
    <row r="127" spans="1:9" ht="48" x14ac:dyDescent="0.3">
      <c r="A127" s="797" t="s">
        <v>8845</v>
      </c>
      <c r="B127" s="794" t="s">
        <v>7971</v>
      </c>
      <c r="C127" s="794" t="s">
        <v>8942</v>
      </c>
      <c r="D127" s="794" t="s">
        <v>8697</v>
      </c>
      <c r="E127" s="794" t="s">
        <v>8943</v>
      </c>
      <c r="F127" s="795" t="s">
        <v>8699</v>
      </c>
      <c r="G127" s="795">
        <v>2.1</v>
      </c>
      <c r="H127" s="948" t="s">
        <v>8845</v>
      </c>
      <c r="I127" s="210"/>
    </row>
    <row r="128" spans="1:9" ht="36" x14ac:dyDescent="0.3">
      <c r="A128" s="797" t="s">
        <v>8845</v>
      </c>
      <c r="B128" s="794" t="s">
        <v>7971</v>
      </c>
      <c r="C128" s="794" t="s">
        <v>8944</v>
      </c>
      <c r="D128" s="794" t="s">
        <v>8697</v>
      </c>
      <c r="E128" s="794" t="s">
        <v>8945</v>
      </c>
      <c r="F128" s="795" t="s">
        <v>8800</v>
      </c>
      <c r="G128" s="795">
        <v>2.1</v>
      </c>
      <c r="H128" s="948" t="s">
        <v>8845</v>
      </c>
      <c r="I128" s="210"/>
    </row>
    <row r="129" spans="1:9" x14ac:dyDescent="0.3">
      <c r="A129" s="797" t="s">
        <v>8845</v>
      </c>
      <c r="B129" s="794" t="s">
        <v>3989</v>
      </c>
      <c r="C129" s="794" t="s">
        <v>8946</v>
      </c>
      <c r="D129" s="794" t="s">
        <v>8947</v>
      </c>
      <c r="E129" s="794" t="s">
        <v>8948</v>
      </c>
      <c r="F129" s="795" t="s">
        <v>8949</v>
      </c>
      <c r="G129" s="795" t="s">
        <v>7971</v>
      </c>
      <c r="H129" s="948" t="s">
        <v>8845</v>
      </c>
      <c r="I129" s="210"/>
    </row>
    <row r="130" spans="1:9" ht="24" x14ac:dyDescent="0.3">
      <c r="A130" s="797" t="s">
        <v>8845</v>
      </c>
      <c r="B130" s="794" t="s">
        <v>8950</v>
      </c>
      <c r="C130" s="794" t="s">
        <v>8951</v>
      </c>
      <c r="D130" s="794" t="s">
        <v>8702</v>
      </c>
      <c r="E130" s="794" t="s">
        <v>7971</v>
      </c>
      <c r="F130" s="795" t="s">
        <v>8720</v>
      </c>
      <c r="G130" s="795">
        <v>2.1</v>
      </c>
      <c r="H130" s="948">
        <v>43472</v>
      </c>
      <c r="I130" s="210"/>
    </row>
    <row r="131" spans="1:9" ht="24" x14ac:dyDescent="0.3">
      <c r="A131" s="797" t="s">
        <v>8845</v>
      </c>
      <c r="B131" s="794" t="s">
        <v>8952</v>
      </c>
      <c r="C131" s="794" t="s">
        <v>8953</v>
      </c>
      <c r="D131" s="794" t="s">
        <v>8702</v>
      </c>
      <c r="E131" s="794" t="s">
        <v>7971</v>
      </c>
      <c r="F131" s="795" t="s">
        <v>8720</v>
      </c>
      <c r="G131" s="795">
        <v>2.1</v>
      </c>
      <c r="H131" s="948">
        <v>43472</v>
      </c>
      <c r="I131" s="210"/>
    </row>
    <row r="132" spans="1:9" ht="24" x14ac:dyDescent="0.3">
      <c r="A132" s="797" t="s">
        <v>8845</v>
      </c>
      <c r="B132" s="794" t="s">
        <v>8954</v>
      </c>
      <c r="C132" s="794" t="s">
        <v>8951</v>
      </c>
      <c r="D132" s="794" t="s">
        <v>8702</v>
      </c>
      <c r="E132" s="794" t="s">
        <v>7971</v>
      </c>
      <c r="F132" s="795" t="s">
        <v>8775</v>
      </c>
      <c r="G132" s="795">
        <v>2.1</v>
      </c>
      <c r="H132" s="948">
        <v>43472</v>
      </c>
      <c r="I132" s="210"/>
    </row>
    <row r="133" spans="1:9" ht="24" x14ac:dyDescent="0.3">
      <c r="A133" s="797" t="s">
        <v>8845</v>
      </c>
      <c r="B133" s="794" t="s">
        <v>8955</v>
      </c>
      <c r="C133" s="794" t="s">
        <v>8953</v>
      </c>
      <c r="D133" s="794" t="s">
        <v>8702</v>
      </c>
      <c r="E133" s="794" t="s">
        <v>7971</v>
      </c>
      <c r="F133" s="795" t="s">
        <v>8775</v>
      </c>
      <c r="G133" s="795">
        <v>2.1</v>
      </c>
      <c r="H133" s="948">
        <v>43472</v>
      </c>
      <c r="I133" s="210"/>
    </row>
    <row r="134" spans="1:9" ht="36" x14ac:dyDescent="0.3">
      <c r="A134" s="797" t="s">
        <v>8845</v>
      </c>
      <c r="B134" s="794" t="s">
        <v>8956</v>
      </c>
      <c r="C134" s="794" t="s">
        <v>8957</v>
      </c>
      <c r="D134" s="794" t="s">
        <v>8702</v>
      </c>
      <c r="E134" s="794" t="s">
        <v>8958</v>
      </c>
      <c r="F134" s="795" t="s">
        <v>8699</v>
      </c>
      <c r="G134" s="795">
        <v>2.1</v>
      </c>
      <c r="H134" s="948">
        <v>43472</v>
      </c>
      <c r="I134" s="210"/>
    </row>
    <row r="135" spans="1:9" ht="36" x14ac:dyDescent="0.3">
      <c r="A135" s="797" t="s">
        <v>8845</v>
      </c>
      <c r="B135" s="794" t="s">
        <v>8912</v>
      </c>
      <c r="C135" s="794" t="s">
        <v>8959</v>
      </c>
      <c r="D135" s="794" t="s">
        <v>8702</v>
      </c>
      <c r="E135" s="794" t="s">
        <v>8960</v>
      </c>
      <c r="F135" s="795" t="s">
        <v>8720</v>
      </c>
      <c r="G135" s="795">
        <v>2.1</v>
      </c>
      <c r="H135" s="948">
        <v>43472</v>
      </c>
      <c r="I135" s="210"/>
    </row>
    <row r="136" spans="1:9" ht="24" x14ac:dyDescent="0.3">
      <c r="A136" s="797" t="s">
        <v>8845</v>
      </c>
      <c r="B136" s="794" t="s">
        <v>8961</v>
      </c>
      <c r="C136" s="794" t="s">
        <v>8962</v>
      </c>
      <c r="D136" s="794" t="s">
        <v>8709</v>
      </c>
      <c r="E136" s="794" t="s">
        <v>8963</v>
      </c>
      <c r="F136" s="795" t="s">
        <v>8720</v>
      </c>
      <c r="G136" s="795">
        <v>2.1</v>
      </c>
      <c r="H136" s="948">
        <v>43472</v>
      </c>
      <c r="I136" s="210"/>
    </row>
    <row r="137" spans="1:9" x14ac:dyDescent="0.3">
      <c r="A137" s="797" t="s">
        <v>8845</v>
      </c>
      <c r="B137" s="794" t="s">
        <v>8964</v>
      </c>
      <c r="C137" s="794" t="s">
        <v>8843</v>
      </c>
      <c r="D137" s="794" t="s">
        <v>8709</v>
      </c>
      <c r="E137" s="794" t="s">
        <v>7971</v>
      </c>
      <c r="F137" s="795" t="s">
        <v>8812</v>
      </c>
      <c r="G137" s="795">
        <v>2.1</v>
      </c>
      <c r="H137" s="948">
        <v>43472</v>
      </c>
      <c r="I137" s="210"/>
    </row>
    <row r="138" spans="1:9" x14ac:dyDescent="0.3">
      <c r="A138" s="797" t="s">
        <v>8845</v>
      </c>
      <c r="B138" s="794" t="s">
        <v>8965</v>
      </c>
      <c r="C138" s="794" t="s">
        <v>8713</v>
      </c>
      <c r="D138" s="794" t="s">
        <v>8803</v>
      </c>
      <c r="E138" s="794" t="s">
        <v>8966</v>
      </c>
      <c r="F138" s="795" t="s">
        <v>8812</v>
      </c>
      <c r="G138" s="795">
        <v>2.1</v>
      </c>
      <c r="H138" s="948">
        <v>43472</v>
      </c>
      <c r="I138" s="210"/>
    </row>
    <row r="139" spans="1:9" ht="24" x14ac:dyDescent="0.3">
      <c r="A139" s="797" t="s">
        <v>8845</v>
      </c>
      <c r="B139" s="794" t="s">
        <v>8967</v>
      </c>
      <c r="C139" s="794" t="s">
        <v>2462</v>
      </c>
      <c r="D139" s="794" t="s">
        <v>8803</v>
      </c>
      <c r="E139" s="794" t="s">
        <v>8968</v>
      </c>
      <c r="F139" s="795" t="s">
        <v>8703</v>
      </c>
      <c r="G139" s="795">
        <v>2.1</v>
      </c>
      <c r="H139" s="948">
        <v>43472</v>
      </c>
      <c r="I139" s="210"/>
    </row>
    <row r="140" spans="1:9" ht="36" x14ac:dyDescent="0.3">
      <c r="A140" s="797" t="s">
        <v>8845</v>
      </c>
      <c r="B140" s="794" t="s">
        <v>8969</v>
      </c>
      <c r="C140" s="794" t="s">
        <v>8713</v>
      </c>
      <c r="D140" s="794" t="s">
        <v>8828</v>
      </c>
      <c r="E140" s="794" t="s">
        <v>8970</v>
      </c>
      <c r="F140" s="795" t="s">
        <v>8812</v>
      </c>
      <c r="G140" s="795">
        <v>2.1</v>
      </c>
      <c r="H140" s="948">
        <v>43472</v>
      </c>
      <c r="I140" s="210"/>
    </row>
    <row r="141" spans="1:9" ht="36" x14ac:dyDescent="0.3">
      <c r="A141" s="797" t="s">
        <v>8845</v>
      </c>
      <c r="B141" s="794" t="s">
        <v>8971</v>
      </c>
      <c r="C141" s="794" t="s">
        <v>8713</v>
      </c>
      <c r="D141" s="794" t="s">
        <v>8828</v>
      </c>
      <c r="E141" s="794" t="s">
        <v>8972</v>
      </c>
      <c r="F141" s="795" t="s">
        <v>8812</v>
      </c>
      <c r="G141" s="795">
        <v>2.1</v>
      </c>
      <c r="H141" s="948">
        <v>43472</v>
      </c>
      <c r="I141" s="210"/>
    </row>
    <row r="142" spans="1:9" ht="36" x14ac:dyDescent="0.3">
      <c r="A142" s="797" t="s">
        <v>8845</v>
      </c>
      <c r="B142" s="794" t="s">
        <v>8973</v>
      </c>
      <c r="C142" s="794" t="s">
        <v>8713</v>
      </c>
      <c r="D142" s="794" t="s">
        <v>8828</v>
      </c>
      <c r="E142" s="794" t="s">
        <v>8974</v>
      </c>
      <c r="F142" s="795" t="s">
        <v>8812</v>
      </c>
      <c r="G142" s="795">
        <v>2.1</v>
      </c>
      <c r="H142" s="948">
        <v>43472</v>
      </c>
      <c r="I142" s="210"/>
    </row>
    <row r="143" spans="1:9" x14ac:dyDescent="0.3">
      <c r="A143" s="797" t="s">
        <v>8845</v>
      </c>
      <c r="B143" s="794" t="s">
        <v>8975</v>
      </c>
      <c r="C143" s="794" t="s">
        <v>8713</v>
      </c>
      <c r="D143" s="794" t="s">
        <v>8702</v>
      </c>
      <c r="E143" s="794" t="s">
        <v>8976</v>
      </c>
      <c r="F143" s="795" t="s">
        <v>8812</v>
      </c>
      <c r="G143" s="795">
        <v>2.1</v>
      </c>
      <c r="H143" s="948">
        <v>43472</v>
      </c>
      <c r="I143" s="210"/>
    </row>
    <row r="144" spans="1:9" ht="36" x14ac:dyDescent="0.3">
      <c r="A144" s="797" t="s">
        <v>8845</v>
      </c>
      <c r="B144" s="794" t="s">
        <v>8977</v>
      </c>
      <c r="C144" s="794" t="s">
        <v>2462</v>
      </c>
      <c r="D144" s="794" t="s">
        <v>8702</v>
      </c>
      <c r="E144" s="794" t="s">
        <v>8978</v>
      </c>
      <c r="F144" s="795" t="s">
        <v>8778</v>
      </c>
      <c r="G144" s="795">
        <v>2.1</v>
      </c>
      <c r="H144" s="948">
        <v>43472</v>
      </c>
      <c r="I144" s="210"/>
    </row>
    <row r="145" spans="1:9" ht="36" x14ac:dyDescent="0.3">
      <c r="A145" s="797" t="s">
        <v>8845</v>
      </c>
      <c r="B145" s="794" t="s">
        <v>8979</v>
      </c>
      <c r="C145" s="794" t="s">
        <v>2462</v>
      </c>
      <c r="D145" s="794" t="s">
        <v>8828</v>
      </c>
      <c r="E145" s="794" t="s">
        <v>8980</v>
      </c>
      <c r="F145" s="795" t="s">
        <v>8715</v>
      </c>
      <c r="G145" s="795">
        <v>2.1</v>
      </c>
      <c r="H145" s="948">
        <v>43472</v>
      </c>
      <c r="I145" s="210"/>
    </row>
    <row r="146" spans="1:9" ht="48" x14ac:dyDescent="0.3">
      <c r="A146" s="797" t="s">
        <v>8845</v>
      </c>
      <c r="B146" s="794" t="s">
        <v>8981</v>
      </c>
      <c r="C146" s="794" t="s">
        <v>2462</v>
      </c>
      <c r="D146" s="794" t="s">
        <v>8803</v>
      </c>
      <c r="E146" s="794" t="s">
        <v>8982</v>
      </c>
      <c r="F146" s="795" t="s">
        <v>8715</v>
      </c>
      <c r="G146" s="795">
        <v>2.1</v>
      </c>
      <c r="H146" s="948">
        <v>43472</v>
      </c>
      <c r="I146" s="210"/>
    </row>
    <row r="147" spans="1:9" ht="36" x14ac:dyDescent="0.3">
      <c r="A147" s="797" t="s">
        <v>8845</v>
      </c>
      <c r="B147" s="794" t="s">
        <v>7971</v>
      </c>
      <c r="C147" s="794" t="s">
        <v>7886</v>
      </c>
      <c r="D147" s="794" t="s">
        <v>7971</v>
      </c>
      <c r="E147" s="794" t="s">
        <v>8983</v>
      </c>
      <c r="F147" s="795" t="s">
        <v>7971</v>
      </c>
      <c r="G147" s="795" t="s">
        <v>7971</v>
      </c>
      <c r="H147" s="948">
        <v>43472</v>
      </c>
      <c r="I147" s="210"/>
    </row>
    <row r="148" spans="1:9" ht="36" x14ac:dyDescent="0.3">
      <c r="A148" s="797" t="s">
        <v>8845</v>
      </c>
      <c r="B148" s="794" t="s">
        <v>8804</v>
      </c>
      <c r="C148" s="794" t="s">
        <v>8984</v>
      </c>
      <c r="D148" s="794" t="s">
        <v>8803</v>
      </c>
      <c r="E148" s="794" t="s">
        <v>8985</v>
      </c>
      <c r="F148" s="795" t="s">
        <v>8986</v>
      </c>
      <c r="G148" s="795">
        <v>2.1</v>
      </c>
      <c r="H148" s="948">
        <v>43472</v>
      </c>
      <c r="I148" s="210"/>
    </row>
    <row r="149" spans="1:9" x14ac:dyDescent="0.3">
      <c r="A149" s="797" t="s">
        <v>8845</v>
      </c>
      <c r="B149" s="794" t="s">
        <v>8798</v>
      </c>
      <c r="C149" s="794" t="s">
        <v>8799</v>
      </c>
      <c r="D149" s="794" t="s">
        <v>8709</v>
      </c>
      <c r="E149" s="794" t="s">
        <v>7971</v>
      </c>
      <c r="F149" s="795" t="s">
        <v>8800</v>
      </c>
      <c r="G149" s="795">
        <v>2.1</v>
      </c>
      <c r="H149" s="948">
        <v>43472</v>
      </c>
      <c r="I149" s="210"/>
    </row>
    <row r="150" spans="1:9" ht="36" x14ac:dyDescent="0.3">
      <c r="A150" s="797" t="s">
        <v>8845</v>
      </c>
      <c r="B150" s="794" t="s">
        <v>8987</v>
      </c>
      <c r="C150" s="794" t="s">
        <v>8988</v>
      </c>
      <c r="D150" s="794" t="s">
        <v>8702</v>
      </c>
      <c r="E150" s="794" t="s">
        <v>8989</v>
      </c>
      <c r="F150" s="795" t="s">
        <v>8703</v>
      </c>
      <c r="G150" s="795">
        <v>2.1</v>
      </c>
      <c r="H150" s="948">
        <v>43472</v>
      </c>
      <c r="I150" s="210"/>
    </row>
    <row r="151" spans="1:9" ht="24" x14ac:dyDescent="0.3">
      <c r="A151" s="797" t="s">
        <v>8845</v>
      </c>
      <c r="B151" s="794" t="s">
        <v>8990</v>
      </c>
      <c r="C151" s="794" t="s">
        <v>1627</v>
      </c>
      <c r="D151" s="794" t="s">
        <v>8828</v>
      </c>
      <c r="E151" s="794" t="s">
        <v>8991</v>
      </c>
      <c r="F151" s="795" t="s">
        <v>8703</v>
      </c>
      <c r="G151" s="795">
        <v>2.1</v>
      </c>
      <c r="H151" s="948">
        <v>43472</v>
      </c>
      <c r="I151" s="210"/>
    </row>
    <row r="152" spans="1:9" ht="36" x14ac:dyDescent="0.3">
      <c r="A152" s="797" t="s">
        <v>8845</v>
      </c>
      <c r="B152" s="794" t="s">
        <v>8992</v>
      </c>
      <c r="C152" s="794" t="s">
        <v>1627</v>
      </c>
      <c r="D152" s="794" t="s">
        <v>8702</v>
      </c>
      <c r="E152" s="794" t="s">
        <v>8989</v>
      </c>
      <c r="F152" s="795" t="s">
        <v>8703</v>
      </c>
      <c r="G152" s="795">
        <v>2.1</v>
      </c>
      <c r="H152" s="948">
        <v>43472</v>
      </c>
      <c r="I152" s="210"/>
    </row>
    <row r="153" spans="1:9" ht="36" x14ac:dyDescent="0.3">
      <c r="A153" s="797" t="s">
        <v>8845</v>
      </c>
      <c r="B153" s="794" t="s">
        <v>8993</v>
      </c>
      <c r="C153" s="794" t="s">
        <v>8994</v>
      </c>
      <c r="D153" s="794" t="s">
        <v>8828</v>
      </c>
      <c r="E153" s="794" t="s">
        <v>8995</v>
      </c>
      <c r="F153" s="795" t="s">
        <v>8996</v>
      </c>
      <c r="G153" s="795">
        <v>2.1</v>
      </c>
      <c r="H153" s="948">
        <v>43472</v>
      </c>
      <c r="I153" s="210"/>
    </row>
    <row r="154" spans="1:9" ht="36" x14ac:dyDescent="0.3">
      <c r="A154" s="797" t="s">
        <v>8845</v>
      </c>
      <c r="B154" s="794" t="s">
        <v>3989</v>
      </c>
      <c r="C154" s="794" t="s">
        <v>8997</v>
      </c>
      <c r="D154" s="794" t="s">
        <v>8947</v>
      </c>
      <c r="E154" s="794" t="s">
        <v>8998</v>
      </c>
      <c r="F154" s="795" t="s">
        <v>8949</v>
      </c>
      <c r="G154" s="795" t="s">
        <v>7971</v>
      </c>
      <c r="H154" s="948">
        <v>43473</v>
      </c>
      <c r="I154" s="210"/>
    </row>
    <row r="155" spans="1:9" x14ac:dyDescent="0.3">
      <c r="A155" s="797" t="s">
        <v>8845</v>
      </c>
      <c r="B155" s="794" t="s">
        <v>8999</v>
      </c>
      <c r="C155" s="794" t="s">
        <v>8848</v>
      </c>
      <c r="D155" s="794" t="s">
        <v>8702</v>
      </c>
      <c r="E155" s="794" t="s">
        <v>9000</v>
      </c>
      <c r="F155" s="795" t="s">
        <v>8703</v>
      </c>
      <c r="G155" s="795">
        <v>2.1</v>
      </c>
      <c r="H155" s="948">
        <v>43473</v>
      </c>
      <c r="I155" s="210"/>
    </row>
    <row r="156" spans="1:9" ht="24" x14ac:dyDescent="0.3">
      <c r="A156" s="797" t="s">
        <v>8845</v>
      </c>
      <c r="B156" s="794" t="s">
        <v>9001</v>
      </c>
      <c r="C156" s="794" t="s">
        <v>9002</v>
      </c>
      <c r="D156" s="794" t="s">
        <v>8702</v>
      </c>
      <c r="E156" s="794" t="s">
        <v>9000</v>
      </c>
      <c r="F156" s="795" t="s">
        <v>8703</v>
      </c>
      <c r="G156" s="795">
        <v>2.1</v>
      </c>
      <c r="H156" s="948">
        <v>43473</v>
      </c>
      <c r="I156" s="210"/>
    </row>
    <row r="157" spans="1:9" ht="24" x14ac:dyDescent="0.3">
      <c r="A157" s="797" t="s">
        <v>8845</v>
      </c>
      <c r="B157" s="794" t="s">
        <v>9003</v>
      </c>
      <c r="C157" s="794" t="s">
        <v>1378</v>
      </c>
      <c r="D157" s="794" t="s">
        <v>8702</v>
      </c>
      <c r="E157" s="794" t="s">
        <v>9000</v>
      </c>
      <c r="F157" s="795" t="s">
        <v>8812</v>
      </c>
      <c r="G157" s="795">
        <v>2.1</v>
      </c>
      <c r="H157" s="948">
        <v>43473</v>
      </c>
      <c r="I157" s="210"/>
    </row>
    <row r="158" spans="1:9" ht="36" x14ac:dyDescent="0.3">
      <c r="A158" s="797" t="s">
        <v>8845</v>
      </c>
      <c r="B158" s="794" t="s">
        <v>9004</v>
      </c>
      <c r="C158" s="794" t="s">
        <v>9005</v>
      </c>
      <c r="D158" s="794" t="s">
        <v>8803</v>
      </c>
      <c r="E158" s="794" t="s">
        <v>9000</v>
      </c>
      <c r="F158" s="795" t="s">
        <v>8812</v>
      </c>
      <c r="G158" s="795">
        <v>2.1</v>
      </c>
      <c r="H158" s="948">
        <v>43473</v>
      </c>
      <c r="I158" s="210"/>
    </row>
    <row r="159" spans="1:9" x14ac:dyDescent="0.3">
      <c r="A159" s="797" t="s">
        <v>8845</v>
      </c>
      <c r="B159" s="794" t="s">
        <v>9006</v>
      </c>
      <c r="C159" s="794" t="s">
        <v>3148</v>
      </c>
      <c r="D159" s="794" t="s">
        <v>8803</v>
      </c>
      <c r="E159" s="794" t="s">
        <v>9000</v>
      </c>
      <c r="F159" s="795" t="s">
        <v>8812</v>
      </c>
      <c r="G159" s="795">
        <v>2.1</v>
      </c>
      <c r="H159" s="948">
        <v>43473</v>
      </c>
      <c r="I159" s="210"/>
    </row>
    <row r="160" spans="1:9" ht="36" x14ac:dyDescent="0.3">
      <c r="A160" s="797" t="s">
        <v>8845</v>
      </c>
      <c r="B160" s="794" t="s">
        <v>9007</v>
      </c>
      <c r="C160" s="794" t="s">
        <v>9008</v>
      </c>
      <c r="D160" s="794" t="s">
        <v>8803</v>
      </c>
      <c r="E160" s="794" t="s">
        <v>9000</v>
      </c>
      <c r="F160" s="795" t="s">
        <v>8830</v>
      </c>
      <c r="G160" s="795">
        <v>2.1</v>
      </c>
      <c r="H160" s="948">
        <v>43473</v>
      </c>
      <c r="I160" s="210"/>
    </row>
    <row r="161" spans="1:9" ht="36" x14ac:dyDescent="0.3">
      <c r="A161" s="797" t="s">
        <v>8845</v>
      </c>
      <c r="B161" s="794" t="s">
        <v>9009</v>
      </c>
      <c r="C161" s="794" t="s">
        <v>8848</v>
      </c>
      <c r="D161" s="794" t="s">
        <v>8828</v>
      </c>
      <c r="E161" s="794" t="s">
        <v>9010</v>
      </c>
      <c r="F161" s="795" t="s">
        <v>8778</v>
      </c>
      <c r="G161" s="795">
        <v>2.1</v>
      </c>
      <c r="H161" s="948">
        <v>43473</v>
      </c>
      <c r="I161" s="210"/>
    </row>
    <row r="162" spans="1:9" ht="36" x14ac:dyDescent="0.3">
      <c r="A162" s="797" t="s">
        <v>8845</v>
      </c>
      <c r="B162" s="794" t="s">
        <v>8776</v>
      </c>
      <c r="C162" s="794" t="s">
        <v>8777</v>
      </c>
      <c r="D162" s="794" t="s">
        <v>8702</v>
      </c>
      <c r="E162" s="794" t="s">
        <v>9011</v>
      </c>
      <c r="F162" s="795" t="s">
        <v>8778</v>
      </c>
      <c r="G162" s="795">
        <v>2.1</v>
      </c>
      <c r="H162" s="948">
        <v>43473</v>
      </c>
      <c r="I162" s="210"/>
    </row>
    <row r="163" spans="1:9" x14ac:dyDescent="0.3">
      <c r="A163" s="797" t="s">
        <v>8845</v>
      </c>
      <c r="B163" s="794" t="s">
        <v>8839</v>
      </c>
      <c r="C163" s="794" t="s">
        <v>8753</v>
      </c>
      <c r="D163" s="794" t="s">
        <v>8702</v>
      </c>
      <c r="E163" s="794" t="s">
        <v>9000</v>
      </c>
      <c r="F163" s="795" t="s">
        <v>8744</v>
      </c>
      <c r="G163" s="795">
        <v>2</v>
      </c>
      <c r="H163" s="948">
        <v>43473</v>
      </c>
      <c r="I163" s="210"/>
    </row>
    <row r="164" spans="1:9" ht="36" x14ac:dyDescent="0.3">
      <c r="A164" s="797" t="s">
        <v>8845</v>
      </c>
      <c r="B164" s="794" t="s">
        <v>9012</v>
      </c>
      <c r="C164" s="794" t="s">
        <v>9013</v>
      </c>
      <c r="D164" s="794" t="s">
        <v>8702</v>
      </c>
      <c r="E164" s="794" t="s">
        <v>9014</v>
      </c>
      <c r="F164" s="795" t="s">
        <v>8812</v>
      </c>
      <c r="G164" s="795">
        <v>2.1</v>
      </c>
      <c r="H164" s="948">
        <v>43473</v>
      </c>
      <c r="I164" s="210"/>
    </row>
    <row r="165" spans="1:9" ht="60" x14ac:dyDescent="0.3">
      <c r="A165" s="797" t="s">
        <v>8845</v>
      </c>
      <c r="B165" s="794" t="s">
        <v>9015</v>
      </c>
      <c r="C165" s="794" t="s">
        <v>9016</v>
      </c>
      <c r="D165" s="794" t="s">
        <v>8702</v>
      </c>
      <c r="E165" s="794" t="s">
        <v>9014</v>
      </c>
      <c r="F165" s="795" t="s">
        <v>8812</v>
      </c>
      <c r="G165" s="795">
        <v>2.1</v>
      </c>
      <c r="H165" s="948">
        <v>43473</v>
      </c>
      <c r="I165" s="210"/>
    </row>
    <row r="166" spans="1:9" ht="36" x14ac:dyDescent="0.3">
      <c r="A166" s="797" t="s">
        <v>8845</v>
      </c>
      <c r="B166" s="794" t="s">
        <v>9017</v>
      </c>
      <c r="C166" s="794" t="s">
        <v>9018</v>
      </c>
      <c r="D166" s="794" t="s">
        <v>8803</v>
      </c>
      <c r="E166" s="794" t="s">
        <v>9019</v>
      </c>
      <c r="F166" s="795" t="s">
        <v>8808</v>
      </c>
      <c r="G166" s="795" t="s">
        <v>7971</v>
      </c>
      <c r="H166" s="949">
        <v>43831</v>
      </c>
      <c r="I166" s="210"/>
    </row>
    <row r="167" spans="1:9" ht="48" x14ac:dyDescent="0.3">
      <c r="A167" s="797" t="s">
        <v>8845</v>
      </c>
      <c r="B167" s="794" t="s">
        <v>9020</v>
      </c>
      <c r="C167" s="794" t="s">
        <v>173</v>
      </c>
      <c r="D167" s="794" t="s">
        <v>8702</v>
      </c>
      <c r="E167" s="794" t="s">
        <v>9021</v>
      </c>
      <c r="F167" s="795" t="s">
        <v>8778</v>
      </c>
      <c r="G167" s="795">
        <v>2.1</v>
      </c>
      <c r="H167" s="949">
        <v>43831</v>
      </c>
      <c r="I167" s="210"/>
    </row>
    <row r="168" spans="1:9" ht="36" x14ac:dyDescent="0.3">
      <c r="A168" s="797" t="s">
        <v>8845</v>
      </c>
      <c r="B168" s="794" t="s">
        <v>9022</v>
      </c>
      <c r="C168" s="794" t="s">
        <v>173</v>
      </c>
      <c r="D168" s="794" t="s">
        <v>8702</v>
      </c>
      <c r="E168" s="794" t="s">
        <v>9023</v>
      </c>
      <c r="F168" s="795" t="s">
        <v>4458</v>
      </c>
      <c r="G168" s="795">
        <v>2.1</v>
      </c>
      <c r="H168" s="949">
        <v>43831</v>
      </c>
      <c r="I168" s="210"/>
    </row>
    <row r="169" spans="1:9" ht="36" x14ac:dyDescent="0.3">
      <c r="A169" s="797" t="s">
        <v>8845</v>
      </c>
      <c r="B169" s="794" t="s">
        <v>9024</v>
      </c>
      <c r="C169" s="794" t="s">
        <v>7971</v>
      </c>
      <c r="D169" s="794" t="s">
        <v>8702</v>
      </c>
      <c r="E169" s="794" t="s">
        <v>9025</v>
      </c>
      <c r="F169" s="795" t="s">
        <v>8744</v>
      </c>
      <c r="G169" s="795">
        <v>2</v>
      </c>
      <c r="H169" s="948" t="s">
        <v>9026</v>
      </c>
      <c r="I169" s="210"/>
    </row>
    <row r="170" spans="1:9" ht="36" x14ac:dyDescent="0.3">
      <c r="A170" s="797" t="s">
        <v>8845</v>
      </c>
      <c r="B170" s="794" t="s">
        <v>9027</v>
      </c>
      <c r="C170" s="794" t="s">
        <v>7971</v>
      </c>
      <c r="D170" s="794" t="s">
        <v>8803</v>
      </c>
      <c r="E170" s="794" t="s">
        <v>9028</v>
      </c>
      <c r="F170" s="795" t="s">
        <v>8744</v>
      </c>
      <c r="G170" s="795">
        <v>2</v>
      </c>
      <c r="H170" s="948" t="s">
        <v>9026</v>
      </c>
      <c r="I170" s="210"/>
    </row>
    <row r="171" spans="1:9" ht="36" x14ac:dyDescent="0.3">
      <c r="A171" s="797" t="s">
        <v>8845</v>
      </c>
      <c r="B171" s="794" t="s">
        <v>9029</v>
      </c>
      <c r="C171" s="794" t="s">
        <v>663</v>
      </c>
      <c r="D171" s="794" t="s">
        <v>8803</v>
      </c>
      <c r="E171" s="794" t="s">
        <v>9028</v>
      </c>
      <c r="F171" s="795" t="s">
        <v>9030</v>
      </c>
      <c r="G171" s="795">
        <v>2</v>
      </c>
      <c r="H171" s="948" t="s">
        <v>9026</v>
      </c>
      <c r="I171" s="210"/>
    </row>
    <row r="172" spans="1:9" ht="36" x14ac:dyDescent="0.3">
      <c r="A172" s="797" t="s">
        <v>8845</v>
      </c>
      <c r="B172" s="794" t="s">
        <v>9031</v>
      </c>
      <c r="C172" s="794" t="s">
        <v>8873</v>
      </c>
      <c r="D172" s="794" t="s">
        <v>8702</v>
      </c>
      <c r="E172" s="794" t="s">
        <v>9032</v>
      </c>
      <c r="F172" s="795" t="s">
        <v>8715</v>
      </c>
      <c r="G172" s="795">
        <v>2.1</v>
      </c>
      <c r="H172" s="948" t="s">
        <v>9026</v>
      </c>
      <c r="I172" s="210"/>
    </row>
    <row r="173" spans="1:9" ht="24" x14ac:dyDescent="0.3">
      <c r="A173" s="797" t="s">
        <v>8845</v>
      </c>
      <c r="B173" s="794" t="s">
        <v>9033</v>
      </c>
      <c r="C173" s="794" t="s">
        <v>9034</v>
      </c>
      <c r="D173" s="794" t="s">
        <v>8702</v>
      </c>
      <c r="E173" s="794" t="s">
        <v>9032</v>
      </c>
      <c r="F173" s="795" t="s">
        <v>8715</v>
      </c>
      <c r="G173" s="795">
        <v>2.1</v>
      </c>
      <c r="H173" s="948" t="s">
        <v>9026</v>
      </c>
      <c r="I173" s="210"/>
    </row>
    <row r="174" spans="1:9" ht="24" x14ac:dyDescent="0.3">
      <c r="A174" s="797" t="s">
        <v>8845</v>
      </c>
      <c r="B174" s="794" t="s">
        <v>9035</v>
      </c>
      <c r="C174" s="794" t="s">
        <v>9036</v>
      </c>
      <c r="D174" s="794" t="s">
        <v>8803</v>
      </c>
      <c r="E174" s="794" t="s">
        <v>9037</v>
      </c>
      <c r="F174" s="795" t="s">
        <v>8778</v>
      </c>
      <c r="G174" s="795">
        <v>2.1</v>
      </c>
      <c r="H174" s="948" t="s">
        <v>9026</v>
      </c>
      <c r="I174" s="210"/>
    </row>
    <row r="175" spans="1:9" ht="24" x14ac:dyDescent="0.3">
      <c r="A175" s="797" t="s">
        <v>8845</v>
      </c>
      <c r="B175" s="794" t="s">
        <v>9038</v>
      </c>
      <c r="C175" s="794" t="s">
        <v>654</v>
      </c>
      <c r="D175" s="794" t="s">
        <v>8803</v>
      </c>
      <c r="E175" s="794" t="s">
        <v>9037</v>
      </c>
      <c r="F175" s="795" t="s">
        <v>9030</v>
      </c>
      <c r="G175" s="795">
        <v>2</v>
      </c>
      <c r="H175" s="948" t="s">
        <v>9026</v>
      </c>
      <c r="I175" s="210"/>
    </row>
    <row r="176" spans="1:9" ht="36" x14ac:dyDescent="0.3">
      <c r="A176" s="797" t="s">
        <v>8845</v>
      </c>
      <c r="B176" s="794" t="s">
        <v>9039</v>
      </c>
      <c r="C176" s="794" t="s">
        <v>8951</v>
      </c>
      <c r="D176" s="794" t="s">
        <v>8702</v>
      </c>
      <c r="E176" s="794" t="s">
        <v>9040</v>
      </c>
      <c r="F176" s="795" t="s">
        <v>8720</v>
      </c>
      <c r="G176" s="795">
        <v>2.1</v>
      </c>
      <c r="H176" s="950">
        <v>43837</v>
      </c>
      <c r="I176" s="210"/>
    </row>
    <row r="177" spans="1:9" ht="24" x14ac:dyDescent="0.3">
      <c r="A177" s="797" t="s">
        <v>8845</v>
      </c>
      <c r="B177" s="794" t="s">
        <v>8740</v>
      </c>
      <c r="C177" s="794" t="s">
        <v>9041</v>
      </c>
      <c r="D177" s="794" t="s">
        <v>8702</v>
      </c>
      <c r="E177" s="794" t="s">
        <v>9042</v>
      </c>
      <c r="F177" s="795" t="s">
        <v>8744</v>
      </c>
      <c r="G177" s="795">
        <v>2</v>
      </c>
      <c r="H177" s="948" t="s">
        <v>9026</v>
      </c>
      <c r="I177" s="210"/>
    </row>
    <row r="178" spans="1:9" x14ac:dyDescent="0.3">
      <c r="A178" s="797" t="s">
        <v>8845</v>
      </c>
      <c r="B178" s="794" t="s">
        <v>9043</v>
      </c>
      <c r="C178" s="794" t="s">
        <v>850</v>
      </c>
      <c r="D178" s="794" t="s">
        <v>8702</v>
      </c>
      <c r="E178" s="794" t="s">
        <v>9044</v>
      </c>
      <c r="F178" s="795" t="s">
        <v>8744</v>
      </c>
      <c r="G178" s="795">
        <v>2</v>
      </c>
      <c r="H178" s="948" t="s">
        <v>9026</v>
      </c>
      <c r="I178" s="210"/>
    </row>
    <row r="179" spans="1:9" ht="36" x14ac:dyDescent="0.3">
      <c r="A179" s="797" t="s">
        <v>8845</v>
      </c>
      <c r="B179" s="794" t="s">
        <v>9045</v>
      </c>
      <c r="C179" s="794" t="s">
        <v>9046</v>
      </c>
      <c r="D179" s="794" t="s">
        <v>8702</v>
      </c>
      <c r="E179" s="794" t="s">
        <v>9047</v>
      </c>
      <c r="F179" s="795" t="s">
        <v>8744</v>
      </c>
      <c r="G179" s="795">
        <v>2</v>
      </c>
      <c r="H179" s="948" t="s">
        <v>9026</v>
      </c>
      <c r="I179" s="210"/>
    </row>
    <row r="180" spans="1:9" ht="24" x14ac:dyDescent="0.3">
      <c r="A180" s="797" t="s">
        <v>8845</v>
      </c>
      <c r="B180" s="794" t="s">
        <v>9048</v>
      </c>
      <c r="C180" s="794" t="s">
        <v>8795</v>
      </c>
      <c r="D180" s="794" t="s">
        <v>8702</v>
      </c>
      <c r="E180" s="794" t="s">
        <v>9049</v>
      </c>
      <c r="F180" s="795" t="s">
        <v>8810</v>
      </c>
      <c r="G180" s="795">
        <v>2</v>
      </c>
      <c r="H180" s="950">
        <v>43837</v>
      </c>
      <c r="I180" s="210"/>
    </row>
    <row r="181" spans="1:9" ht="36" x14ac:dyDescent="0.3">
      <c r="A181" s="797" t="s">
        <v>8845</v>
      </c>
      <c r="B181" s="794" t="s">
        <v>9050</v>
      </c>
      <c r="C181" s="794" t="s">
        <v>870</v>
      </c>
      <c r="D181" s="794" t="s">
        <v>8702</v>
      </c>
      <c r="E181" s="794" t="s">
        <v>9051</v>
      </c>
      <c r="F181" s="795" t="s">
        <v>8744</v>
      </c>
      <c r="G181" s="795">
        <v>2</v>
      </c>
      <c r="H181" s="948" t="s">
        <v>9026</v>
      </c>
      <c r="I181" s="210"/>
    </row>
    <row r="182" spans="1:9" ht="24" x14ac:dyDescent="0.3">
      <c r="A182" s="797" t="s">
        <v>8845</v>
      </c>
      <c r="B182" s="794" t="s">
        <v>8839</v>
      </c>
      <c r="C182" s="794" t="s">
        <v>917</v>
      </c>
      <c r="D182" s="794" t="s">
        <v>8709</v>
      </c>
      <c r="E182" s="794" t="s">
        <v>7971</v>
      </c>
      <c r="F182" s="795" t="s">
        <v>8744</v>
      </c>
      <c r="G182" s="795">
        <v>2</v>
      </c>
      <c r="H182" s="948" t="s">
        <v>9026</v>
      </c>
      <c r="I182" s="210"/>
    </row>
    <row r="183" spans="1:9" ht="24" x14ac:dyDescent="0.3">
      <c r="A183" s="797" t="s">
        <v>8845</v>
      </c>
      <c r="B183" s="794" t="s">
        <v>8839</v>
      </c>
      <c r="C183" s="794" t="s">
        <v>961</v>
      </c>
      <c r="D183" s="794" t="s">
        <v>8702</v>
      </c>
      <c r="E183" s="794" t="s">
        <v>9052</v>
      </c>
      <c r="F183" s="795" t="s">
        <v>8744</v>
      </c>
      <c r="G183" s="795">
        <v>2</v>
      </c>
      <c r="H183" s="948" t="s">
        <v>9026</v>
      </c>
      <c r="I183" s="210"/>
    </row>
    <row r="184" spans="1:9" ht="36" x14ac:dyDescent="0.3">
      <c r="A184" s="797" t="s">
        <v>8845</v>
      </c>
      <c r="B184" s="794" t="s">
        <v>8872</v>
      </c>
      <c r="C184" s="794" t="s">
        <v>1198</v>
      </c>
      <c r="D184" s="794" t="s">
        <v>8702</v>
      </c>
      <c r="E184" s="794" t="s">
        <v>9053</v>
      </c>
      <c r="F184" s="795" t="s">
        <v>8699</v>
      </c>
      <c r="G184" s="795">
        <v>2.1</v>
      </c>
      <c r="H184" s="948" t="s">
        <v>9026</v>
      </c>
      <c r="I184" s="210"/>
    </row>
    <row r="185" spans="1:9" x14ac:dyDescent="0.3">
      <c r="A185" s="797" t="s">
        <v>8845</v>
      </c>
      <c r="B185" s="794" t="s">
        <v>7971</v>
      </c>
      <c r="C185" s="794" t="s">
        <v>9054</v>
      </c>
      <c r="D185" s="794" t="s">
        <v>7971</v>
      </c>
      <c r="E185" s="794" t="s">
        <v>9055</v>
      </c>
      <c r="F185" s="795" t="s">
        <v>7971</v>
      </c>
      <c r="G185" s="795" t="s">
        <v>7971</v>
      </c>
      <c r="H185" s="950">
        <v>43837</v>
      </c>
      <c r="I185" s="210"/>
    </row>
    <row r="186" spans="1:9" ht="24" x14ac:dyDescent="0.3">
      <c r="A186" s="797" t="s">
        <v>8845</v>
      </c>
      <c r="B186" s="794" t="s">
        <v>9056</v>
      </c>
      <c r="C186" s="794" t="s">
        <v>4881</v>
      </c>
      <c r="D186" s="794" t="s">
        <v>8803</v>
      </c>
      <c r="E186" s="794" t="s">
        <v>7971</v>
      </c>
      <c r="F186" s="795" t="s">
        <v>8703</v>
      </c>
      <c r="G186" s="795">
        <v>2.1</v>
      </c>
      <c r="H186" s="950">
        <v>43837</v>
      </c>
      <c r="I186" s="210"/>
    </row>
    <row r="187" spans="1:9" ht="24" x14ac:dyDescent="0.3">
      <c r="A187" s="797" t="s">
        <v>8845</v>
      </c>
      <c r="B187" s="798" t="s">
        <v>8875</v>
      </c>
      <c r="C187" s="798" t="s">
        <v>2779</v>
      </c>
      <c r="D187" s="798" t="s">
        <v>8702</v>
      </c>
      <c r="E187" s="798" t="s">
        <v>9057</v>
      </c>
      <c r="F187" s="799" t="s">
        <v>8830</v>
      </c>
      <c r="G187" s="799">
        <v>2.1</v>
      </c>
      <c r="H187" s="950">
        <v>43837</v>
      </c>
      <c r="I187" s="210"/>
    </row>
    <row r="188" spans="1:9" ht="24" x14ac:dyDescent="0.3">
      <c r="A188" s="797" t="s">
        <v>8845</v>
      </c>
      <c r="B188" s="798" t="s">
        <v>8875</v>
      </c>
      <c r="C188" s="798" t="s">
        <v>2779</v>
      </c>
      <c r="D188" s="798" t="s">
        <v>8702</v>
      </c>
      <c r="E188" s="800" t="s">
        <v>9058</v>
      </c>
      <c r="F188" s="1005" t="s">
        <v>8699</v>
      </c>
      <c r="G188" s="799">
        <v>2.1</v>
      </c>
      <c r="H188" s="950">
        <v>43837</v>
      </c>
      <c r="I188" s="210"/>
    </row>
    <row r="189" spans="1:9" ht="24" x14ac:dyDescent="0.3">
      <c r="A189" s="797" t="s">
        <v>8845</v>
      </c>
      <c r="B189" s="794" t="s">
        <v>9059</v>
      </c>
      <c r="C189" s="794" t="s">
        <v>663</v>
      </c>
      <c r="D189" s="794" t="s">
        <v>8773</v>
      </c>
      <c r="E189" s="551" t="s">
        <v>9060</v>
      </c>
      <c r="F189" s="792" t="s">
        <v>9030</v>
      </c>
      <c r="G189" s="795">
        <v>2</v>
      </c>
      <c r="H189" s="948" t="s">
        <v>9026</v>
      </c>
      <c r="I189" s="210"/>
    </row>
    <row r="190" spans="1:9" ht="60" x14ac:dyDescent="0.3">
      <c r="A190" s="797" t="s">
        <v>8845</v>
      </c>
      <c r="B190" s="794" t="s">
        <v>9061</v>
      </c>
      <c r="C190" s="794" t="s">
        <v>9062</v>
      </c>
      <c r="D190" s="794" t="s">
        <v>8709</v>
      </c>
      <c r="E190" s="794" t="s">
        <v>9063</v>
      </c>
      <c r="F190" s="795" t="s">
        <v>4188</v>
      </c>
      <c r="G190" s="795">
        <v>2</v>
      </c>
      <c r="H190" s="948" t="s">
        <v>9026</v>
      </c>
      <c r="I190" s="210"/>
    </row>
    <row r="191" spans="1:9" ht="60" x14ac:dyDescent="0.3">
      <c r="A191" s="797" t="s">
        <v>8845</v>
      </c>
      <c r="B191" s="794" t="s">
        <v>7971</v>
      </c>
      <c r="C191" s="794" t="s">
        <v>9064</v>
      </c>
      <c r="D191" s="794" t="s">
        <v>8780</v>
      </c>
      <c r="E191" s="794" t="s">
        <v>9065</v>
      </c>
      <c r="F191" s="795" t="s">
        <v>8778</v>
      </c>
      <c r="G191" s="795">
        <v>2.1</v>
      </c>
      <c r="H191" s="950">
        <v>43837</v>
      </c>
      <c r="I191" s="210"/>
    </row>
    <row r="192" spans="1:9" ht="24" x14ac:dyDescent="0.3">
      <c r="A192" s="797" t="s">
        <v>8845</v>
      </c>
      <c r="B192" s="794" t="s">
        <v>9066</v>
      </c>
      <c r="C192" s="794" t="s">
        <v>2800</v>
      </c>
      <c r="D192" s="794" t="s">
        <v>8709</v>
      </c>
      <c r="E192" s="794" t="s">
        <v>7971</v>
      </c>
      <c r="F192" s="795" t="s">
        <v>8778</v>
      </c>
      <c r="G192" s="795">
        <v>2.1</v>
      </c>
      <c r="H192" s="950">
        <v>43837</v>
      </c>
      <c r="I192" s="210"/>
    </row>
    <row r="193" spans="1:9" ht="24" x14ac:dyDescent="0.3">
      <c r="A193" s="797" t="s">
        <v>8845</v>
      </c>
      <c r="B193" s="794" t="s">
        <v>9067</v>
      </c>
      <c r="C193" s="794" t="s">
        <v>9068</v>
      </c>
      <c r="D193" s="794" t="s">
        <v>8702</v>
      </c>
      <c r="E193" s="794" t="s">
        <v>9069</v>
      </c>
      <c r="F193" s="795" t="s">
        <v>8715</v>
      </c>
      <c r="G193" s="795">
        <v>2.1</v>
      </c>
      <c r="H193" s="948" t="s">
        <v>9026</v>
      </c>
      <c r="I193" s="210"/>
    </row>
    <row r="194" spans="1:9" ht="24" x14ac:dyDescent="0.3">
      <c r="A194" s="797" t="s">
        <v>8845</v>
      </c>
      <c r="B194" s="794" t="s">
        <v>9070</v>
      </c>
      <c r="C194" s="794" t="s">
        <v>9002</v>
      </c>
      <c r="D194" s="794" t="s">
        <v>8803</v>
      </c>
      <c r="E194" s="794" t="s">
        <v>7971</v>
      </c>
      <c r="F194" s="795" t="s">
        <v>8703</v>
      </c>
      <c r="G194" s="795">
        <v>2.1</v>
      </c>
      <c r="H194" s="950">
        <v>43837</v>
      </c>
      <c r="I194" s="210"/>
    </row>
    <row r="195" spans="1:9" ht="24" x14ac:dyDescent="0.3">
      <c r="A195" s="797" t="s">
        <v>8845</v>
      </c>
      <c r="B195" s="794" t="s">
        <v>9071</v>
      </c>
      <c r="C195" s="794" t="s">
        <v>3981</v>
      </c>
      <c r="D195" s="794" t="s">
        <v>8702</v>
      </c>
      <c r="E195" s="794" t="s">
        <v>9072</v>
      </c>
      <c r="F195" s="795" t="s">
        <v>7971</v>
      </c>
      <c r="G195" s="795" t="s">
        <v>9073</v>
      </c>
      <c r="H195" s="950">
        <v>43837</v>
      </c>
      <c r="I195" s="210"/>
    </row>
    <row r="196" spans="1:9" ht="24" x14ac:dyDescent="0.3">
      <c r="A196" s="797" t="s">
        <v>8845</v>
      </c>
      <c r="B196" s="794" t="s">
        <v>9074</v>
      </c>
      <c r="C196" s="794" t="s">
        <v>7971</v>
      </c>
      <c r="D196" s="794" t="s">
        <v>8702</v>
      </c>
      <c r="E196" s="794" t="s">
        <v>9075</v>
      </c>
      <c r="F196" s="795" t="s">
        <v>9076</v>
      </c>
      <c r="G196" s="795">
        <v>2.1</v>
      </c>
      <c r="H196" s="950">
        <v>43837</v>
      </c>
      <c r="I196" s="210"/>
    </row>
    <row r="197" spans="1:9" ht="48" x14ac:dyDescent="0.3">
      <c r="A197" s="797" t="s">
        <v>8845</v>
      </c>
      <c r="B197" s="794" t="s">
        <v>9077</v>
      </c>
      <c r="C197" s="794" t="s">
        <v>7971</v>
      </c>
      <c r="D197" s="794" t="s">
        <v>8702</v>
      </c>
      <c r="E197" s="794" t="s">
        <v>9078</v>
      </c>
      <c r="F197" s="795" t="s">
        <v>8715</v>
      </c>
      <c r="G197" s="795">
        <v>2.1</v>
      </c>
      <c r="H197" s="950">
        <v>43837</v>
      </c>
      <c r="I197" s="210"/>
    </row>
    <row r="198" spans="1:9" ht="24" x14ac:dyDescent="0.3">
      <c r="A198" s="797" t="s">
        <v>8845</v>
      </c>
      <c r="B198" s="794" t="s">
        <v>9079</v>
      </c>
      <c r="C198" s="794" t="s">
        <v>7971</v>
      </c>
      <c r="D198" s="794" t="s">
        <v>8702</v>
      </c>
      <c r="E198" s="794" t="s">
        <v>9075</v>
      </c>
      <c r="F198" s="795" t="s">
        <v>9080</v>
      </c>
      <c r="G198" s="795">
        <v>2.1</v>
      </c>
      <c r="H198" s="950">
        <v>43837</v>
      </c>
      <c r="I198" s="210"/>
    </row>
    <row r="199" spans="1:9" ht="36" x14ac:dyDescent="0.3">
      <c r="A199" s="797" t="s">
        <v>8845</v>
      </c>
      <c r="B199" s="794" t="s">
        <v>8910</v>
      </c>
      <c r="C199" s="794" t="s">
        <v>9081</v>
      </c>
      <c r="D199" s="794" t="s">
        <v>8702</v>
      </c>
      <c r="E199" s="794" t="s">
        <v>9075</v>
      </c>
      <c r="F199" s="795" t="s">
        <v>8778</v>
      </c>
      <c r="G199" s="795">
        <v>2.1</v>
      </c>
      <c r="H199" s="950">
        <v>43837</v>
      </c>
      <c r="I199" s="210"/>
    </row>
    <row r="200" spans="1:9" ht="36" x14ac:dyDescent="0.3">
      <c r="A200" s="797" t="s">
        <v>8845</v>
      </c>
      <c r="B200" s="794" t="s">
        <v>8912</v>
      </c>
      <c r="C200" s="794" t="s">
        <v>9082</v>
      </c>
      <c r="D200" s="794" t="s">
        <v>8702</v>
      </c>
      <c r="E200" s="794" t="s">
        <v>9075</v>
      </c>
      <c r="F200" s="795" t="s">
        <v>8778</v>
      </c>
      <c r="G200" s="795">
        <v>2.1</v>
      </c>
      <c r="H200" s="950">
        <v>43837</v>
      </c>
      <c r="I200" s="210"/>
    </row>
    <row r="201" spans="1:9" ht="36" x14ac:dyDescent="0.3">
      <c r="A201" s="797" t="s">
        <v>8845</v>
      </c>
      <c r="B201" s="801" t="s">
        <v>8987</v>
      </c>
      <c r="C201" s="801" t="s">
        <v>8988</v>
      </c>
      <c r="D201" s="801" t="s">
        <v>8702</v>
      </c>
      <c r="E201" s="801" t="s">
        <v>8989</v>
      </c>
      <c r="F201" s="795" t="s">
        <v>8703</v>
      </c>
      <c r="G201" s="795">
        <v>2.1</v>
      </c>
      <c r="H201" s="948" t="s">
        <v>7971</v>
      </c>
      <c r="I201" s="210"/>
    </row>
    <row r="202" spans="1:9" ht="36" x14ac:dyDescent="0.3">
      <c r="A202" s="797" t="s">
        <v>8845</v>
      </c>
      <c r="B202" s="801" t="s">
        <v>8992</v>
      </c>
      <c r="C202" s="801" t="s">
        <v>1627</v>
      </c>
      <c r="D202" s="801" t="s">
        <v>8702</v>
      </c>
      <c r="E202" s="801" t="s">
        <v>8989</v>
      </c>
      <c r="F202" s="795" t="s">
        <v>8703</v>
      </c>
      <c r="G202" s="795">
        <v>2.1</v>
      </c>
      <c r="H202" s="948" t="s">
        <v>7971</v>
      </c>
      <c r="I202" s="210"/>
    </row>
    <row r="203" spans="1:9" ht="24" x14ac:dyDescent="0.3">
      <c r="A203" s="797" t="s">
        <v>8845</v>
      </c>
      <c r="B203" s="794" t="s">
        <v>9083</v>
      </c>
      <c r="C203" s="794" t="s">
        <v>9084</v>
      </c>
      <c r="D203" s="794" t="s">
        <v>9085</v>
      </c>
      <c r="E203" s="794" t="s">
        <v>9086</v>
      </c>
      <c r="F203" s="795" t="s">
        <v>8800</v>
      </c>
      <c r="G203" s="795">
        <v>2.1</v>
      </c>
      <c r="H203" s="950">
        <v>43837</v>
      </c>
      <c r="I203" s="210"/>
    </row>
    <row r="204" spans="1:9" ht="96" x14ac:dyDescent="0.3">
      <c r="A204" s="797" t="s">
        <v>8845</v>
      </c>
      <c r="B204" s="794" t="s">
        <v>3989</v>
      </c>
      <c r="C204" s="794" t="s">
        <v>9087</v>
      </c>
      <c r="D204" s="794" t="s">
        <v>8947</v>
      </c>
      <c r="E204" s="794" t="s">
        <v>9088</v>
      </c>
      <c r="F204" s="795" t="s">
        <v>8949</v>
      </c>
      <c r="G204" s="795" t="s">
        <v>7971</v>
      </c>
      <c r="H204" s="948" t="s">
        <v>9026</v>
      </c>
      <c r="I204" s="210"/>
    </row>
    <row r="205" spans="1:9" ht="36" x14ac:dyDescent="0.3">
      <c r="A205" s="797" t="s">
        <v>8845</v>
      </c>
      <c r="B205" s="794" t="s">
        <v>3989</v>
      </c>
      <c r="C205" s="794" t="s">
        <v>9089</v>
      </c>
      <c r="D205" s="794" t="s">
        <v>8947</v>
      </c>
      <c r="E205" s="802" t="s">
        <v>9090</v>
      </c>
      <c r="F205" s="795" t="s">
        <v>8949</v>
      </c>
      <c r="G205" s="795" t="s">
        <v>7971</v>
      </c>
      <c r="H205" s="948" t="s">
        <v>9026</v>
      </c>
      <c r="I205" s="210"/>
    </row>
    <row r="206" spans="1:9" x14ac:dyDescent="0.3">
      <c r="A206" s="797" t="s">
        <v>8845</v>
      </c>
      <c r="B206" s="794" t="s">
        <v>3989</v>
      </c>
      <c r="C206" s="794" t="s">
        <v>9091</v>
      </c>
      <c r="D206" s="794" t="s">
        <v>8947</v>
      </c>
      <c r="E206" s="794" t="s">
        <v>9092</v>
      </c>
      <c r="F206" s="795" t="s">
        <v>8949</v>
      </c>
      <c r="G206" s="795" t="s">
        <v>7971</v>
      </c>
      <c r="H206" s="948" t="s">
        <v>9026</v>
      </c>
      <c r="I206" s="210"/>
    </row>
    <row r="207" spans="1:9" x14ac:dyDescent="0.3">
      <c r="A207" s="797" t="s">
        <v>8845</v>
      </c>
      <c r="B207" s="794" t="s">
        <v>3989</v>
      </c>
      <c r="C207" s="794" t="s">
        <v>9093</v>
      </c>
      <c r="D207" s="794" t="s">
        <v>9094</v>
      </c>
      <c r="E207" s="794" t="s">
        <v>9095</v>
      </c>
      <c r="F207" s="795" t="s">
        <v>8949</v>
      </c>
      <c r="G207" s="795" t="s">
        <v>7971</v>
      </c>
      <c r="H207" s="948" t="s">
        <v>9026</v>
      </c>
      <c r="I207" s="210"/>
    </row>
    <row r="208" spans="1:9" ht="24" x14ac:dyDescent="0.3">
      <c r="A208" s="797" t="s">
        <v>8845</v>
      </c>
      <c r="B208" s="794" t="s">
        <v>3989</v>
      </c>
      <c r="C208" s="794" t="s">
        <v>9096</v>
      </c>
      <c r="D208" s="794" t="s">
        <v>9097</v>
      </c>
      <c r="E208" s="794" t="s">
        <v>9098</v>
      </c>
      <c r="F208" s="795" t="s">
        <v>8949</v>
      </c>
      <c r="G208" s="795" t="s">
        <v>7971</v>
      </c>
      <c r="H208" s="948" t="s">
        <v>9026</v>
      </c>
      <c r="I208" s="210"/>
    </row>
    <row r="209" spans="1:9" x14ac:dyDescent="0.3">
      <c r="A209" s="797" t="s">
        <v>8845</v>
      </c>
      <c r="B209" s="794" t="s">
        <v>3989</v>
      </c>
      <c r="C209" s="794" t="s">
        <v>9099</v>
      </c>
      <c r="D209" s="794" t="s">
        <v>8697</v>
      </c>
      <c r="E209" s="794" t="s">
        <v>9100</v>
      </c>
      <c r="F209" s="795" t="s">
        <v>8949</v>
      </c>
      <c r="G209" s="795" t="s">
        <v>7971</v>
      </c>
      <c r="H209" s="948" t="s">
        <v>9026</v>
      </c>
      <c r="I209" s="210"/>
    </row>
    <row r="210" spans="1:9" x14ac:dyDescent="0.3">
      <c r="A210" s="797" t="s">
        <v>8845</v>
      </c>
      <c r="B210" s="794" t="s">
        <v>3989</v>
      </c>
      <c r="C210" s="794" t="s">
        <v>9101</v>
      </c>
      <c r="D210" s="794" t="s">
        <v>8947</v>
      </c>
      <c r="E210" s="794" t="s">
        <v>9102</v>
      </c>
      <c r="F210" s="795" t="s">
        <v>8949</v>
      </c>
      <c r="G210" s="795" t="s">
        <v>7971</v>
      </c>
      <c r="H210" s="948" t="s">
        <v>9026</v>
      </c>
      <c r="I210" s="210"/>
    </row>
    <row r="211" spans="1:9" ht="48" x14ac:dyDescent="0.3">
      <c r="A211" s="797" t="s">
        <v>8845</v>
      </c>
      <c r="B211" s="794" t="s">
        <v>9103</v>
      </c>
      <c r="C211" s="794" t="s">
        <v>9104</v>
      </c>
      <c r="D211" s="794" t="s">
        <v>8697</v>
      </c>
      <c r="E211" s="794" t="s">
        <v>7971</v>
      </c>
      <c r="F211" s="795" t="s">
        <v>7971</v>
      </c>
      <c r="G211" s="795" t="s">
        <v>7971</v>
      </c>
      <c r="H211" s="948" t="s">
        <v>9026</v>
      </c>
      <c r="I211" s="210"/>
    </row>
    <row r="212" spans="1:9" ht="24" x14ac:dyDescent="0.3">
      <c r="A212" s="797" t="s">
        <v>8845</v>
      </c>
      <c r="B212" s="794" t="s">
        <v>9105</v>
      </c>
      <c r="C212" s="794" t="s">
        <v>7971</v>
      </c>
      <c r="D212" s="794" t="s">
        <v>8718</v>
      </c>
      <c r="E212" s="794" t="s">
        <v>7971</v>
      </c>
      <c r="F212" s="795" t="s">
        <v>7971</v>
      </c>
      <c r="G212" s="795" t="s">
        <v>7971</v>
      </c>
      <c r="H212" s="948" t="s">
        <v>9026</v>
      </c>
      <c r="I212" s="210"/>
    </row>
    <row r="213" spans="1:9" ht="24" x14ac:dyDescent="0.3">
      <c r="A213" s="797" t="s">
        <v>8845</v>
      </c>
      <c r="B213" s="794" t="s">
        <v>9106</v>
      </c>
      <c r="C213" s="794" t="s">
        <v>1004</v>
      </c>
      <c r="D213" s="794" t="s">
        <v>8718</v>
      </c>
      <c r="E213" s="794" t="s">
        <v>9107</v>
      </c>
      <c r="F213" s="795" t="s">
        <v>7971</v>
      </c>
      <c r="G213" s="795" t="s">
        <v>7971</v>
      </c>
      <c r="H213" s="948" t="s">
        <v>9026</v>
      </c>
      <c r="I213" s="210"/>
    </row>
    <row r="214" spans="1:9" ht="36" x14ac:dyDescent="0.3">
      <c r="A214" s="797" t="s">
        <v>8845</v>
      </c>
      <c r="B214" s="794" t="s">
        <v>9108</v>
      </c>
      <c r="C214" s="794" t="s">
        <v>2433</v>
      </c>
      <c r="D214" s="794" t="s">
        <v>8718</v>
      </c>
      <c r="E214" s="794" t="s">
        <v>9109</v>
      </c>
      <c r="F214" s="795" t="s">
        <v>7971</v>
      </c>
      <c r="G214" s="795" t="s">
        <v>7971</v>
      </c>
      <c r="H214" s="948" t="s">
        <v>9026</v>
      </c>
      <c r="I214" s="210"/>
    </row>
    <row r="215" spans="1:9" ht="24" x14ac:dyDescent="0.3">
      <c r="A215" s="797" t="s">
        <v>8845</v>
      </c>
      <c r="B215" s="794" t="s">
        <v>9110</v>
      </c>
      <c r="C215" s="794" t="s">
        <v>7971</v>
      </c>
      <c r="D215" s="794" t="s">
        <v>8718</v>
      </c>
      <c r="E215" s="794" t="s">
        <v>9109</v>
      </c>
      <c r="F215" s="795" t="s">
        <v>7971</v>
      </c>
      <c r="G215" s="795" t="s">
        <v>7971</v>
      </c>
      <c r="H215" s="948" t="s">
        <v>9026</v>
      </c>
      <c r="I215" s="210"/>
    </row>
    <row r="216" spans="1:9" ht="24" x14ac:dyDescent="0.3">
      <c r="A216" s="797" t="s">
        <v>8845</v>
      </c>
      <c r="B216" s="794" t="s">
        <v>9111</v>
      </c>
      <c r="C216" s="794" t="s">
        <v>7971</v>
      </c>
      <c r="D216" s="794" t="s">
        <v>8718</v>
      </c>
      <c r="E216" s="794" t="s">
        <v>9112</v>
      </c>
      <c r="F216" s="795" t="s">
        <v>7971</v>
      </c>
      <c r="G216" s="795" t="s">
        <v>7971</v>
      </c>
      <c r="H216" s="948" t="s">
        <v>9026</v>
      </c>
      <c r="I216" s="210"/>
    </row>
    <row r="217" spans="1:9" ht="24" x14ac:dyDescent="0.3">
      <c r="A217" s="797" t="s">
        <v>8845</v>
      </c>
      <c r="B217" s="794" t="s">
        <v>9113</v>
      </c>
      <c r="C217" s="794" t="s">
        <v>7971</v>
      </c>
      <c r="D217" s="794" t="s">
        <v>8718</v>
      </c>
      <c r="E217" s="794" t="s">
        <v>9114</v>
      </c>
      <c r="F217" s="795" t="s">
        <v>7971</v>
      </c>
      <c r="G217" s="795" t="s">
        <v>7971</v>
      </c>
      <c r="H217" s="948" t="s">
        <v>9026</v>
      </c>
      <c r="I217" s="210"/>
    </row>
    <row r="218" spans="1:9" ht="24" x14ac:dyDescent="0.3">
      <c r="A218" s="797" t="s">
        <v>8845</v>
      </c>
      <c r="B218" s="794" t="s">
        <v>9024</v>
      </c>
      <c r="C218" s="794" t="s">
        <v>7971</v>
      </c>
      <c r="D218" s="794" t="s">
        <v>8718</v>
      </c>
      <c r="E218" s="794" t="s">
        <v>9115</v>
      </c>
      <c r="F218" s="795" t="s">
        <v>7971</v>
      </c>
      <c r="G218" s="795" t="s">
        <v>7971</v>
      </c>
      <c r="H218" s="948" t="s">
        <v>9026</v>
      </c>
      <c r="I218" s="210"/>
    </row>
    <row r="219" spans="1:9" ht="24" x14ac:dyDescent="0.3">
      <c r="A219" s="797" t="s">
        <v>8845</v>
      </c>
      <c r="B219" s="794" t="s">
        <v>9027</v>
      </c>
      <c r="C219" s="794" t="s">
        <v>7971</v>
      </c>
      <c r="D219" s="794" t="s">
        <v>8718</v>
      </c>
      <c r="E219" s="794" t="s">
        <v>9116</v>
      </c>
      <c r="F219" s="795" t="s">
        <v>7971</v>
      </c>
      <c r="G219" s="795" t="s">
        <v>7971</v>
      </c>
      <c r="H219" s="948" t="s">
        <v>9026</v>
      </c>
      <c r="I219" s="210"/>
    </row>
    <row r="220" spans="1:9" ht="24" x14ac:dyDescent="0.3">
      <c r="A220" s="797" t="s">
        <v>8845</v>
      </c>
      <c r="B220" s="794" t="s">
        <v>9017</v>
      </c>
      <c r="C220" s="794" t="s">
        <v>7971</v>
      </c>
      <c r="D220" s="794" t="s">
        <v>8718</v>
      </c>
      <c r="E220" s="794" t="s">
        <v>9117</v>
      </c>
      <c r="F220" s="795" t="s">
        <v>7971</v>
      </c>
      <c r="G220" s="795" t="s">
        <v>7971</v>
      </c>
      <c r="H220" s="948" t="s">
        <v>9026</v>
      </c>
      <c r="I220" s="210"/>
    </row>
    <row r="221" spans="1:9" ht="48" x14ac:dyDescent="0.3">
      <c r="A221" s="797" t="s">
        <v>8845</v>
      </c>
      <c r="B221" s="794" t="s">
        <v>9118</v>
      </c>
      <c r="C221" s="794" t="s">
        <v>7971</v>
      </c>
      <c r="D221" s="794" t="s">
        <v>8718</v>
      </c>
      <c r="E221" s="794" t="s">
        <v>9119</v>
      </c>
      <c r="F221" s="795" t="s">
        <v>7971</v>
      </c>
      <c r="G221" s="795" t="s">
        <v>7971</v>
      </c>
      <c r="H221" s="948" t="s">
        <v>9026</v>
      </c>
      <c r="I221" s="210"/>
    </row>
    <row r="222" spans="1:9" ht="24" x14ac:dyDescent="0.3">
      <c r="A222" s="797" t="s">
        <v>8845</v>
      </c>
      <c r="B222" s="794" t="s">
        <v>9120</v>
      </c>
      <c r="C222" s="794" t="s">
        <v>7971</v>
      </c>
      <c r="D222" s="794" t="s">
        <v>8718</v>
      </c>
      <c r="E222" s="794" t="s">
        <v>7971</v>
      </c>
      <c r="F222" s="795" t="s">
        <v>7971</v>
      </c>
      <c r="G222" s="795" t="s">
        <v>7971</v>
      </c>
      <c r="H222" s="948" t="s">
        <v>9026</v>
      </c>
      <c r="I222" s="210"/>
    </row>
    <row r="223" spans="1:9" ht="24" x14ac:dyDescent="0.3">
      <c r="A223" s="797" t="s">
        <v>8845</v>
      </c>
      <c r="B223" s="794" t="s">
        <v>9121</v>
      </c>
      <c r="C223" s="794" t="s">
        <v>7971</v>
      </c>
      <c r="D223" s="794" t="s">
        <v>8718</v>
      </c>
      <c r="E223" s="794" t="s">
        <v>7971</v>
      </c>
      <c r="F223" s="795" t="s">
        <v>7971</v>
      </c>
      <c r="G223" s="795" t="s">
        <v>7971</v>
      </c>
      <c r="H223" s="948" t="s">
        <v>9026</v>
      </c>
      <c r="I223" s="210"/>
    </row>
    <row r="224" spans="1:9" ht="24" x14ac:dyDescent="0.3">
      <c r="A224" s="797" t="s">
        <v>8845</v>
      </c>
      <c r="B224" s="794" t="s">
        <v>8952</v>
      </c>
      <c r="C224" s="794" t="s">
        <v>8953</v>
      </c>
      <c r="D224" s="794" t="s">
        <v>8702</v>
      </c>
      <c r="E224" s="794" t="s">
        <v>9122</v>
      </c>
      <c r="F224" s="795" t="s">
        <v>8720</v>
      </c>
      <c r="G224" s="795">
        <v>2.1</v>
      </c>
      <c r="H224" s="949">
        <v>43831</v>
      </c>
      <c r="I224" s="210"/>
    </row>
    <row r="225" spans="1:9" ht="36" x14ac:dyDescent="0.3">
      <c r="A225" s="797" t="s">
        <v>8845</v>
      </c>
      <c r="B225" s="794" t="s">
        <v>9123</v>
      </c>
      <c r="C225" s="794" t="s">
        <v>8953</v>
      </c>
      <c r="D225" s="794" t="s">
        <v>8702</v>
      </c>
      <c r="E225" s="794" t="s">
        <v>9124</v>
      </c>
      <c r="F225" s="795" t="s">
        <v>8720</v>
      </c>
      <c r="G225" s="795">
        <v>2.1</v>
      </c>
      <c r="H225" s="949">
        <v>43831</v>
      </c>
      <c r="I225" s="210"/>
    </row>
    <row r="226" spans="1:9" ht="36" x14ac:dyDescent="0.3">
      <c r="A226" s="797" t="s">
        <v>8845</v>
      </c>
      <c r="B226" s="794" t="s">
        <v>9125</v>
      </c>
      <c r="C226" s="794" t="s">
        <v>8951</v>
      </c>
      <c r="D226" s="794" t="s">
        <v>8702</v>
      </c>
      <c r="E226" s="794" t="s">
        <v>9126</v>
      </c>
      <c r="F226" s="795" t="s">
        <v>8720</v>
      </c>
      <c r="G226" s="795">
        <v>2.1</v>
      </c>
      <c r="H226" s="949">
        <v>43831</v>
      </c>
      <c r="I226" s="210"/>
    </row>
    <row r="227" spans="1:9" ht="24" x14ac:dyDescent="0.3">
      <c r="A227" s="797" t="s">
        <v>8845</v>
      </c>
      <c r="B227" s="794" t="s">
        <v>8955</v>
      </c>
      <c r="C227" s="794" t="s">
        <v>8953</v>
      </c>
      <c r="D227" s="794" t="s">
        <v>8702</v>
      </c>
      <c r="E227" s="794" t="s">
        <v>9122</v>
      </c>
      <c r="F227" s="795" t="s">
        <v>8775</v>
      </c>
      <c r="G227" s="795">
        <v>2.1</v>
      </c>
      <c r="H227" s="949">
        <v>43831</v>
      </c>
      <c r="I227" s="210"/>
    </row>
    <row r="228" spans="1:9" ht="24" x14ac:dyDescent="0.3">
      <c r="A228" s="797" t="s">
        <v>8845</v>
      </c>
      <c r="B228" s="794" t="s">
        <v>8955</v>
      </c>
      <c r="C228" s="794" t="s">
        <v>7971</v>
      </c>
      <c r="D228" s="794" t="s">
        <v>8718</v>
      </c>
      <c r="E228" s="794" t="s">
        <v>9127</v>
      </c>
      <c r="F228" s="795" t="s">
        <v>8775</v>
      </c>
      <c r="G228" s="795">
        <v>2.1</v>
      </c>
      <c r="H228" s="949">
        <v>43831</v>
      </c>
      <c r="I228" s="210"/>
    </row>
    <row r="229" spans="1:9" ht="36" x14ac:dyDescent="0.3">
      <c r="A229" s="797" t="s">
        <v>8845</v>
      </c>
      <c r="B229" s="794" t="s">
        <v>9123</v>
      </c>
      <c r="C229" s="794" t="s">
        <v>8953</v>
      </c>
      <c r="D229" s="794" t="s">
        <v>8702</v>
      </c>
      <c r="E229" s="794" t="s">
        <v>9124</v>
      </c>
      <c r="F229" s="795" t="s">
        <v>8775</v>
      </c>
      <c r="G229" s="795">
        <v>2.1</v>
      </c>
      <c r="H229" s="949">
        <v>43831</v>
      </c>
      <c r="I229" s="210"/>
    </row>
    <row r="230" spans="1:9" ht="36" x14ac:dyDescent="0.3">
      <c r="A230" s="797" t="s">
        <v>8845</v>
      </c>
      <c r="B230" s="794" t="s">
        <v>9128</v>
      </c>
      <c r="C230" s="794" t="s">
        <v>8951</v>
      </c>
      <c r="D230" s="794" t="s">
        <v>8702</v>
      </c>
      <c r="E230" s="794" t="s">
        <v>9126</v>
      </c>
      <c r="F230" s="795" t="s">
        <v>8775</v>
      </c>
      <c r="G230" s="795">
        <v>2.1</v>
      </c>
      <c r="H230" s="949">
        <v>43831</v>
      </c>
      <c r="I230" s="210"/>
    </row>
    <row r="231" spans="1:9" ht="24" x14ac:dyDescent="0.3">
      <c r="A231" s="797" t="s">
        <v>8845</v>
      </c>
      <c r="B231" s="794" t="s">
        <v>9129</v>
      </c>
      <c r="C231" s="794" t="s">
        <v>1059</v>
      </c>
      <c r="D231" s="794" t="s">
        <v>8702</v>
      </c>
      <c r="E231" s="794" t="s">
        <v>9130</v>
      </c>
      <c r="F231" s="795" t="s">
        <v>9030</v>
      </c>
      <c r="G231" s="795">
        <v>2</v>
      </c>
      <c r="H231" s="949">
        <v>43831</v>
      </c>
      <c r="I231" s="210"/>
    </row>
    <row r="232" spans="1:9" ht="36" x14ac:dyDescent="0.3">
      <c r="A232" s="797" t="s">
        <v>8845</v>
      </c>
      <c r="B232" s="794" t="s">
        <v>9131</v>
      </c>
      <c r="C232" s="794" t="s">
        <v>654</v>
      </c>
      <c r="D232" s="794" t="s">
        <v>8702</v>
      </c>
      <c r="E232" s="794" t="s">
        <v>9132</v>
      </c>
      <c r="F232" s="795" t="s">
        <v>9030</v>
      </c>
      <c r="G232" s="795">
        <v>2</v>
      </c>
      <c r="H232" s="949">
        <v>43831</v>
      </c>
      <c r="I232" s="210"/>
    </row>
    <row r="233" spans="1:9" ht="36" x14ac:dyDescent="0.3">
      <c r="A233" s="797" t="s">
        <v>8845</v>
      </c>
      <c r="B233" s="794" t="s">
        <v>9131</v>
      </c>
      <c r="C233" s="794" t="s">
        <v>654</v>
      </c>
      <c r="D233" s="794" t="s">
        <v>8803</v>
      </c>
      <c r="E233" s="794" t="s">
        <v>9133</v>
      </c>
      <c r="F233" s="795" t="s">
        <v>9030</v>
      </c>
      <c r="G233" s="795">
        <v>2</v>
      </c>
      <c r="H233" s="949">
        <v>43831</v>
      </c>
      <c r="I233" s="210"/>
    </row>
    <row r="234" spans="1:9" ht="36" x14ac:dyDescent="0.3">
      <c r="A234" s="797" t="s">
        <v>8845</v>
      </c>
      <c r="B234" s="794" t="s">
        <v>9134</v>
      </c>
      <c r="C234" s="794" t="s">
        <v>663</v>
      </c>
      <c r="D234" s="794" t="s">
        <v>8803</v>
      </c>
      <c r="E234" s="794" t="s">
        <v>9135</v>
      </c>
      <c r="F234" s="795" t="s">
        <v>9030</v>
      </c>
      <c r="G234" s="795">
        <v>2</v>
      </c>
      <c r="H234" s="949">
        <v>43831</v>
      </c>
      <c r="I234" s="210"/>
    </row>
    <row r="235" spans="1:9" ht="36" x14ac:dyDescent="0.3">
      <c r="A235" s="797" t="s">
        <v>8845</v>
      </c>
      <c r="B235" s="794" t="s">
        <v>9136</v>
      </c>
      <c r="C235" s="794" t="s">
        <v>663</v>
      </c>
      <c r="D235" s="794" t="s">
        <v>8702</v>
      </c>
      <c r="E235" s="794" t="s">
        <v>9132</v>
      </c>
      <c r="F235" s="795" t="s">
        <v>9030</v>
      </c>
      <c r="G235" s="795">
        <v>2</v>
      </c>
      <c r="H235" s="949">
        <v>43831</v>
      </c>
      <c r="I235" s="210"/>
    </row>
    <row r="236" spans="1:9" ht="24" x14ac:dyDescent="0.3">
      <c r="A236" s="797" t="s">
        <v>8845</v>
      </c>
      <c r="B236" s="794" t="s">
        <v>9111</v>
      </c>
      <c r="C236" s="794" t="s">
        <v>9137</v>
      </c>
      <c r="D236" s="794" t="s">
        <v>8803</v>
      </c>
      <c r="E236" s="794" t="s">
        <v>9138</v>
      </c>
      <c r="F236" s="795" t="s">
        <v>8715</v>
      </c>
      <c r="G236" s="795">
        <v>2.1</v>
      </c>
      <c r="H236" s="950">
        <v>43837</v>
      </c>
      <c r="I236" s="210"/>
    </row>
    <row r="237" spans="1:9" ht="36" x14ac:dyDescent="0.3">
      <c r="A237" s="797" t="s">
        <v>8845</v>
      </c>
      <c r="B237" s="794" t="s">
        <v>9139</v>
      </c>
      <c r="C237" s="794" t="s">
        <v>9140</v>
      </c>
      <c r="D237" s="794" t="s">
        <v>8702</v>
      </c>
      <c r="E237" s="794" t="s">
        <v>8895</v>
      </c>
      <c r="F237" s="795" t="s">
        <v>8778</v>
      </c>
      <c r="G237" s="795">
        <v>2.1</v>
      </c>
      <c r="H237" s="950">
        <v>43837</v>
      </c>
      <c r="I237" s="210"/>
    </row>
    <row r="238" spans="1:9" ht="24" x14ac:dyDescent="0.3">
      <c r="A238" s="797" t="s">
        <v>8845</v>
      </c>
      <c r="B238" s="794" t="s">
        <v>9141</v>
      </c>
      <c r="C238" s="794" t="s">
        <v>9142</v>
      </c>
      <c r="D238" s="794" t="s">
        <v>8702</v>
      </c>
      <c r="E238" s="794" t="s">
        <v>8895</v>
      </c>
      <c r="F238" s="795" t="s">
        <v>8862</v>
      </c>
      <c r="G238" s="795" t="s">
        <v>7971</v>
      </c>
      <c r="H238" s="950">
        <v>43837</v>
      </c>
      <c r="I238" s="210"/>
    </row>
    <row r="239" spans="1:9" ht="24" x14ac:dyDescent="0.3">
      <c r="A239" s="797" t="s">
        <v>8845</v>
      </c>
      <c r="B239" s="794" t="s">
        <v>9143</v>
      </c>
      <c r="C239" s="794" t="s">
        <v>9144</v>
      </c>
      <c r="D239" s="794" t="s">
        <v>8702</v>
      </c>
      <c r="E239" s="794" t="s">
        <v>8895</v>
      </c>
      <c r="F239" s="795" t="s">
        <v>8800</v>
      </c>
      <c r="G239" s="795">
        <v>2.1</v>
      </c>
      <c r="H239" s="950">
        <v>43837</v>
      </c>
      <c r="I239" s="210"/>
    </row>
    <row r="240" spans="1:9" ht="24" x14ac:dyDescent="0.3">
      <c r="A240" s="797" t="s">
        <v>8845</v>
      </c>
      <c r="B240" s="794" t="s">
        <v>9145</v>
      </c>
      <c r="C240" s="794" t="s">
        <v>604</v>
      </c>
      <c r="D240" s="794" t="s">
        <v>9085</v>
      </c>
      <c r="E240" s="794" t="s">
        <v>9146</v>
      </c>
      <c r="F240" s="795" t="s">
        <v>8862</v>
      </c>
      <c r="G240" s="795">
        <v>2</v>
      </c>
      <c r="H240" s="950">
        <v>43837</v>
      </c>
      <c r="I240" s="210"/>
    </row>
    <row r="241" spans="1:9" ht="24" x14ac:dyDescent="0.3">
      <c r="A241" s="797" t="s">
        <v>8845</v>
      </c>
      <c r="B241" s="794" t="s">
        <v>9147</v>
      </c>
      <c r="C241" s="794" t="s">
        <v>9148</v>
      </c>
      <c r="D241" s="794" t="s">
        <v>9085</v>
      </c>
      <c r="E241" s="794" t="s">
        <v>9149</v>
      </c>
      <c r="F241" s="795" t="s">
        <v>9150</v>
      </c>
      <c r="G241" s="795">
        <v>2</v>
      </c>
      <c r="H241" s="949">
        <v>43831</v>
      </c>
      <c r="I241" s="210"/>
    </row>
    <row r="242" spans="1:9" ht="36" x14ac:dyDescent="0.3">
      <c r="A242" s="797" t="s">
        <v>8845</v>
      </c>
      <c r="B242" s="794" t="s">
        <v>9151</v>
      </c>
      <c r="C242" s="794" t="s">
        <v>870</v>
      </c>
      <c r="D242" s="794" t="s">
        <v>9085</v>
      </c>
      <c r="E242" s="794" t="s">
        <v>9152</v>
      </c>
      <c r="F242" s="795" t="s">
        <v>8744</v>
      </c>
      <c r="G242" s="795">
        <v>2</v>
      </c>
      <c r="H242" s="948" t="s">
        <v>9026</v>
      </c>
      <c r="I242" s="210"/>
    </row>
    <row r="243" spans="1:9" ht="48" x14ac:dyDescent="0.3">
      <c r="A243" s="797" t="s">
        <v>8845</v>
      </c>
      <c r="B243" s="794" t="s">
        <v>9153</v>
      </c>
      <c r="C243" s="794" t="s">
        <v>9154</v>
      </c>
      <c r="D243" s="794" t="s">
        <v>9085</v>
      </c>
      <c r="E243" s="794" t="s">
        <v>9155</v>
      </c>
      <c r="F243" s="795" t="s">
        <v>8744</v>
      </c>
      <c r="G243" s="795">
        <v>2</v>
      </c>
      <c r="H243" s="949">
        <v>43831</v>
      </c>
      <c r="I243" s="210"/>
    </row>
    <row r="244" spans="1:9" ht="36" x14ac:dyDescent="0.3">
      <c r="A244" s="797" t="s">
        <v>8845</v>
      </c>
      <c r="B244" s="794" t="s">
        <v>9156</v>
      </c>
      <c r="C244" s="794" t="s">
        <v>9157</v>
      </c>
      <c r="D244" s="794" t="s">
        <v>8702</v>
      </c>
      <c r="E244" s="794" t="s">
        <v>9158</v>
      </c>
      <c r="F244" s="795" t="s">
        <v>8699</v>
      </c>
      <c r="G244" s="795">
        <v>2.1</v>
      </c>
      <c r="H244" s="950">
        <v>43837</v>
      </c>
      <c r="I244" s="210"/>
    </row>
    <row r="245" spans="1:9" ht="36" x14ac:dyDescent="0.3">
      <c r="A245" s="797" t="s">
        <v>8845</v>
      </c>
      <c r="B245" s="794" t="s">
        <v>9156</v>
      </c>
      <c r="C245" s="794" t="s">
        <v>9157</v>
      </c>
      <c r="D245" s="794" t="s">
        <v>8702</v>
      </c>
      <c r="E245" s="794" t="s">
        <v>9159</v>
      </c>
      <c r="F245" s="795" t="s">
        <v>8699</v>
      </c>
      <c r="G245" s="795">
        <v>2.1</v>
      </c>
      <c r="H245" s="950">
        <v>43837</v>
      </c>
      <c r="I245" s="210"/>
    </row>
    <row r="246" spans="1:9" x14ac:dyDescent="0.3">
      <c r="A246" s="797" t="s">
        <v>8845</v>
      </c>
      <c r="B246" s="794" t="s">
        <v>9160</v>
      </c>
      <c r="C246" s="794" t="s">
        <v>623</v>
      </c>
      <c r="D246" s="794" t="s">
        <v>9085</v>
      </c>
      <c r="E246" s="794" t="s">
        <v>9161</v>
      </c>
      <c r="F246" s="795" t="s">
        <v>8791</v>
      </c>
      <c r="G246" s="795">
        <v>2.1</v>
      </c>
      <c r="H246" s="950">
        <v>43837</v>
      </c>
      <c r="I246" s="210"/>
    </row>
    <row r="247" spans="1:9" ht="24" x14ac:dyDescent="0.3">
      <c r="A247" s="797" t="s">
        <v>8845</v>
      </c>
      <c r="B247" s="794" t="s">
        <v>9162</v>
      </c>
      <c r="C247" s="794" t="s">
        <v>1674</v>
      </c>
      <c r="D247" s="794" t="s">
        <v>8773</v>
      </c>
      <c r="E247" s="794" t="s">
        <v>9163</v>
      </c>
      <c r="F247" s="795" t="s">
        <v>8715</v>
      </c>
      <c r="G247" s="795">
        <v>2.1</v>
      </c>
      <c r="H247" s="950">
        <v>43837</v>
      </c>
      <c r="I247" s="210"/>
    </row>
    <row r="248" spans="1:9" ht="36" x14ac:dyDescent="0.3">
      <c r="A248" s="797" t="s">
        <v>8845</v>
      </c>
      <c r="B248" s="794" t="s">
        <v>9164</v>
      </c>
      <c r="C248" s="794" t="s">
        <v>148</v>
      </c>
      <c r="D248" s="794" t="s">
        <v>9085</v>
      </c>
      <c r="E248" s="794" t="s">
        <v>9165</v>
      </c>
      <c r="F248" s="795" t="s">
        <v>8778</v>
      </c>
      <c r="G248" s="795">
        <v>2.1</v>
      </c>
      <c r="H248" s="950">
        <v>43837</v>
      </c>
      <c r="I248" s="210"/>
    </row>
    <row r="249" spans="1:9" ht="24" x14ac:dyDescent="0.3">
      <c r="A249" s="797" t="s">
        <v>8845</v>
      </c>
      <c r="B249" s="794" t="s">
        <v>9166</v>
      </c>
      <c r="C249" s="794" t="s">
        <v>9167</v>
      </c>
      <c r="D249" s="794" t="s">
        <v>8702</v>
      </c>
      <c r="E249" s="794" t="s">
        <v>9168</v>
      </c>
      <c r="F249" s="795" t="s">
        <v>8830</v>
      </c>
      <c r="G249" s="795">
        <v>2.1</v>
      </c>
      <c r="H249" s="950">
        <v>43837</v>
      </c>
      <c r="I249" s="210"/>
    </row>
    <row r="250" spans="1:9" ht="24" x14ac:dyDescent="0.3">
      <c r="A250" s="797" t="s">
        <v>8845</v>
      </c>
      <c r="B250" s="794" t="s">
        <v>9048</v>
      </c>
      <c r="C250" s="794" t="s">
        <v>8795</v>
      </c>
      <c r="D250" s="794" t="s">
        <v>8702</v>
      </c>
      <c r="E250" s="794" t="s">
        <v>9169</v>
      </c>
      <c r="F250" s="795" t="s">
        <v>4188</v>
      </c>
      <c r="G250" s="795">
        <v>2</v>
      </c>
      <c r="H250" s="950">
        <v>43837</v>
      </c>
      <c r="I250" s="210"/>
    </row>
    <row r="251" spans="1:9" ht="36" x14ac:dyDescent="0.3">
      <c r="A251" s="797" t="s">
        <v>8845</v>
      </c>
      <c r="B251" s="798" t="s">
        <v>9170</v>
      </c>
      <c r="C251" s="798" t="s">
        <v>870</v>
      </c>
      <c r="D251" s="798" t="s">
        <v>8702</v>
      </c>
      <c r="E251" s="794" t="s">
        <v>9169</v>
      </c>
      <c r="F251" s="795" t="s">
        <v>8744</v>
      </c>
      <c r="G251" s="795">
        <v>2</v>
      </c>
      <c r="H251" s="948" t="s">
        <v>7971</v>
      </c>
      <c r="I251" s="210"/>
    </row>
    <row r="252" spans="1:9" x14ac:dyDescent="0.3">
      <c r="A252" s="797" t="s">
        <v>8845</v>
      </c>
      <c r="B252" s="794" t="s">
        <v>9171</v>
      </c>
      <c r="C252" s="794" t="s">
        <v>9172</v>
      </c>
      <c r="D252" s="794" t="s">
        <v>8803</v>
      </c>
      <c r="E252" s="794" t="s">
        <v>8829</v>
      </c>
      <c r="F252" s="795" t="s">
        <v>8830</v>
      </c>
      <c r="G252" s="795">
        <v>2.1</v>
      </c>
      <c r="H252" s="950">
        <v>43837</v>
      </c>
      <c r="I252" s="210"/>
    </row>
    <row r="253" spans="1:9" ht="24" x14ac:dyDescent="0.3">
      <c r="A253" s="797" t="s">
        <v>8845</v>
      </c>
      <c r="B253" s="794" t="s">
        <v>8763</v>
      </c>
      <c r="C253" s="794" t="s">
        <v>9173</v>
      </c>
      <c r="D253" s="794" t="s">
        <v>8709</v>
      </c>
      <c r="E253" s="794" t="s">
        <v>9174</v>
      </c>
      <c r="F253" s="795" t="s">
        <v>8778</v>
      </c>
      <c r="G253" s="795">
        <v>2.1</v>
      </c>
      <c r="H253" s="950">
        <v>43837</v>
      </c>
      <c r="I253" s="210"/>
    </row>
    <row r="254" spans="1:9" ht="36" x14ac:dyDescent="0.3">
      <c r="A254" s="797" t="s">
        <v>8845</v>
      </c>
      <c r="B254" s="794" t="s">
        <v>7971</v>
      </c>
      <c r="C254" s="794" t="s">
        <v>9175</v>
      </c>
      <c r="D254" s="794" t="s">
        <v>8714</v>
      </c>
      <c r="E254" s="794" t="s">
        <v>9176</v>
      </c>
      <c r="F254" s="795" t="s">
        <v>8703</v>
      </c>
      <c r="G254" s="795">
        <v>2.1</v>
      </c>
      <c r="H254" s="950">
        <v>43837</v>
      </c>
      <c r="I254" s="210"/>
    </row>
    <row r="255" spans="1:9" ht="36" x14ac:dyDescent="0.3">
      <c r="A255" s="797" t="s">
        <v>8845</v>
      </c>
      <c r="B255" s="794" t="s">
        <v>9177</v>
      </c>
      <c r="C255" s="794" t="s">
        <v>9175</v>
      </c>
      <c r="D255" s="794" t="s">
        <v>8803</v>
      </c>
      <c r="E255" s="794" t="s">
        <v>9176</v>
      </c>
      <c r="F255" s="795" t="s">
        <v>8703</v>
      </c>
      <c r="G255" s="795">
        <v>2.1</v>
      </c>
      <c r="H255" s="950">
        <v>43837</v>
      </c>
      <c r="I255" s="210"/>
    </row>
    <row r="256" spans="1:9" ht="36" x14ac:dyDescent="0.3">
      <c r="A256" s="797" t="s">
        <v>8845</v>
      </c>
      <c r="B256" s="794" t="s">
        <v>9178</v>
      </c>
      <c r="C256" s="794" t="s">
        <v>9179</v>
      </c>
      <c r="D256" s="794" t="s">
        <v>8702</v>
      </c>
      <c r="E256" s="794" t="s">
        <v>9176</v>
      </c>
      <c r="F256" s="795" t="s">
        <v>8703</v>
      </c>
      <c r="G256" s="795">
        <v>2.1</v>
      </c>
      <c r="H256" s="950">
        <v>43837</v>
      </c>
      <c r="I256" s="210"/>
    </row>
    <row r="257" spans="1:9" ht="36" x14ac:dyDescent="0.3">
      <c r="A257" s="797" t="s">
        <v>8845</v>
      </c>
      <c r="B257" s="794" t="s">
        <v>9180</v>
      </c>
      <c r="C257" s="794" t="s">
        <v>9179</v>
      </c>
      <c r="D257" s="794" t="s">
        <v>8709</v>
      </c>
      <c r="E257" s="794" t="s">
        <v>9176</v>
      </c>
      <c r="F257" s="795" t="s">
        <v>8703</v>
      </c>
      <c r="G257" s="795">
        <v>2.1</v>
      </c>
      <c r="H257" s="950">
        <v>43837</v>
      </c>
      <c r="I257" s="210"/>
    </row>
    <row r="258" spans="1:9" ht="36" x14ac:dyDescent="0.3">
      <c r="A258" s="797" t="s">
        <v>8845</v>
      </c>
      <c r="B258" s="794" t="s">
        <v>7971</v>
      </c>
      <c r="C258" s="794" t="s">
        <v>9181</v>
      </c>
      <c r="D258" s="794" t="s">
        <v>8714</v>
      </c>
      <c r="E258" s="794" t="s">
        <v>9176</v>
      </c>
      <c r="F258" s="795" t="s">
        <v>8703</v>
      </c>
      <c r="G258" s="795">
        <v>2.1</v>
      </c>
      <c r="H258" s="950">
        <v>43837</v>
      </c>
      <c r="I258" s="210"/>
    </row>
    <row r="259" spans="1:9" ht="36" x14ac:dyDescent="0.3">
      <c r="A259" s="797" t="s">
        <v>8845</v>
      </c>
      <c r="B259" s="794" t="s">
        <v>9182</v>
      </c>
      <c r="C259" s="794" t="s">
        <v>9181</v>
      </c>
      <c r="D259" s="794" t="s">
        <v>8803</v>
      </c>
      <c r="E259" s="794" t="s">
        <v>9176</v>
      </c>
      <c r="F259" s="795" t="s">
        <v>8703</v>
      </c>
      <c r="G259" s="795">
        <v>2.1</v>
      </c>
      <c r="H259" s="950">
        <v>43837</v>
      </c>
      <c r="I259" s="210"/>
    </row>
    <row r="260" spans="1:9" ht="36" x14ac:dyDescent="0.3">
      <c r="A260" s="797" t="s">
        <v>8845</v>
      </c>
      <c r="B260" s="794" t="s">
        <v>9182</v>
      </c>
      <c r="C260" s="794" t="s">
        <v>9183</v>
      </c>
      <c r="D260" s="794" t="s">
        <v>8702</v>
      </c>
      <c r="E260" s="794" t="s">
        <v>9176</v>
      </c>
      <c r="F260" s="795" t="s">
        <v>8703</v>
      </c>
      <c r="G260" s="795">
        <v>2.1</v>
      </c>
      <c r="H260" s="950">
        <v>43837</v>
      </c>
      <c r="I260" s="210"/>
    </row>
    <row r="261" spans="1:9" ht="24" x14ac:dyDescent="0.3">
      <c r="A261" s="797" t="s">
        <v>8845</v>
      </c>
      <c r="B261" s="794" t="s">
        <v>9184</v>
      </c>
      <c r="C261" s="794" t="s">
        <v>1926</v>
      </c>
      <c r="D261" s="794" t="s">
        <v>8702</v>
      </c>
      <c r="E261" s="794" t="s">
        <v>9176</v>
      </c>
      <c r="F261" s="795" t="s">
        <v>8703</v>
      </c>
      <c r="G261" s="795">
        <v>2.1</v>
      </c>
      <c r="H261" s="950">
        <v>43837</v>
      </c>
      <c r="I261" s="210"/>
    </row>
    <row r="262" spans="1:9" ht="120" x14ac:dyDescent="0.3">
      <c r="A262" s="797" t="s">
        <v>8845</v>
      </c>
      <c r="B262" s="794" t="s">
        <v>9185</v>
      </c>
      <c r="C262" s="794" t="s">
        <v>8746</v>
      </c>
      <c r="D262" s="794" t="s">
        <v>8702</v>
      </c>
      <c r="E262" s="794" t="s">
        <v>9186</v>
      </c>
      <c r="F262" s="795" t="s">
        <v>8703</v>
      </c>
      <c r="G262" s="795">
        <v>2.1</v>
      </c>
      <c r="H262" s="950">
        <v>43837</v>
      </c>
      <c r="I262" s="210"/>
    </row>
    <row r="263" spans="1:9" ht="36" x14ac:dyDescent="0.3">
      <c r="A263" s="803" t="s">
        <v>9187</v>
      </c>
      <c r="B263" s="794" t="s">
        <v>9188</v>
      </c>
      <c r="C263" s="794" t="s">
        <v>2725</v>
      </c>
      <c r="D263" s="794" t="s">
        <v>8709</v>
      </c>
      <c r="E263" s="794" t="s">
        <v>9189</v>
      </c>
      <c r="F263" s="795" t="s">
        <v>8778</v>
      </c>
      <c r="G263" s="795">
        <v>2.1</v>
      </c>
      <c r="H263" s="948" t="s">
        <v>9026</v>
      </c>
      <c r="I263" s="210"/>
    </row>
    <row r="264" spans="1:9" ht="36" x14ac:dyDescent="0.3">
      <c r="A264" s="803" t="s">
        <v>9187</v>
      </c>
      <c r="B264" s="794" t="s">
        <v>9190</v>
      </c>
      <c r="C264" s="794" t="s">
        <v>3901</v>
      </c>
      <c r="D264" s="794" t="s">
        <v>8702</v>
      </c>
      <c r="E264" s="794" t="s">
        <v>9191</v>
      </c>
      <c r="F264" s="795" t="s">
        <v>9192</v>
      </c>
      <c r="G264" s="804" t="s">
        <v>7971</v>
      </c>
      <c r="H264" s="948" t="s">
        <v>9026</v>
      </c>
      <c r="I264" s="210"/>
    </row>
    <row r="265" spans="1:9" ht="24" x14ac:dyDescent="0.3">
      <c r="A265" s="803" t="s">
        <v>9187</v>
      </c>
      <c r="B265" s="794" t="s">
        <v>9193</v>
      </c>
      <c r="C265" s="794" t="s">
        <v>853</v>
      </c>
      <c r="D265" s="794" t="s">
        <v>8702</v>
      </c>
      <c r="E265" s="794" t="s">
        <v>9194</v>
      </c>
      <c r="F265" s="795" t="s">
        <v>8744</v>
      </c>
      <c r="G265" s="795">
        <v>2</v>
      </c>
      <c r="H265" s="948" t="s">
        <v>9026</v>
      </c>
      <c r="I265" s="210"/>
    </row>
    <row r="266" spans="1:9" ht="24" x14ac:dyDescent="0.3">
      <c r="A266" s="803" t="s">
        <v>9187</v>
      </c>
      <c r="B266" s="794" t="s">
        <v>9195</v>
      </c>
      <c r="C266" s="794" t="s">
        <v>173</v>
      </c>
      <c r="D266" s="794" t="s">
        <v>8702</v>
      </c>
      <c r="E266" s="794" t="s">
        <v>9196</v>
      </c>
      <c r="F266" s="795" t="s">
        <v>8778</v>
      </c>
      <c r="G266" s="795">
        <v>2.1</v>
      </c>
      <c r="H266" s="949">
        <v>43831</v>
      </c>
      <c r="I266" s="210"/>
    </row>
    <row r="267" spans="1:9" ht="24" x14ac:dyDescent="0.3">
      <c r="A267" s="803" t="s">
        <v>9187</v>
      </c>
      <c r="B267" s="794" t="s">
        <v>9197</v>
      </c>
      <c r="C267" s="794" t="s">
        <v>7971</v>
      </c>
      <c r="D267" s="794" t="s">
        <v>8718</v>
      </c>
      <c r="E267" s="794" t="s">
        <v>9119</v>
      </c>
      <c r="F267" s="795" t="s">
        <v>7971</v>
      </c>
      <c r="G267" s="795" t="s">
        <v>7971</v>
      </c>
      <c r="H267" s="948" t="s">
        <v>9026</v>
      </c>
      <c r="I267" s="210"/>
    </row>
    <row r="268" spans="1:9" ht="24" x14ac:dyDescent="0.3">
      <c r="A268" s="803" t="s">
        <v>9187</v>
      </c>
      <c r="B268" s="794" t="s">
        <v>9198</v>
      </c>
      <c r="C268" s="794" t="s">
        <v>7971</v>
      </c>
      <c r="D268" s="794" t="s">
        <v>8707</v>
      </c>
      <c r="E268" s="794" t="s">
        <v>9199</v>
      </c>
      <c r="F268" s="795" t="s">
        <v>8703</v>
      </c>
      <c r="G268" s="795">
        <v>2.1</v>
      </c>
      <c r="H268" s="948" t="s">
        <v>9187</v>
      </c>
      <c r="I268" s="210"/>
    </row>
    <row r="269" spans="1:9" ht="36" x14ac:dyDescent="0.3">
      <c r="A269" s="803" t="s">
        <v>9187</v>
      </c>
      <c r="B269" s="805" t="s">
        <v>7971</v>
      </c>
      <c r="C269" s="794" t="s">
        <v>9200</v>
      </c>
      <c r="D269" s="794" t="s">
        <v>8931</v>
      </c>
      <c r="E269" s="794" t="s">
        <v>9201</v>
      </c>
      <c r="F269" s="795" t="s">
        <v>8800</v>
      </c>
      <c r="G269" s="795">
        <v>2.1</v>
      </c>
      <c r="H269" s="948" t="s">
        <v>9187</v>
      </c>
      <c r="I269" s="210"/>
    </row>
    <row r="270" spans="1:9" ht="48" x14ac:dyDescent="0.3">
      <c r="A270" s="803" t="s">
        <v>9187</v>
      </c>
      <c r="B270" s="794" t="s">
        <v>3989</v>
      </c>
      <c r="C270" s="794" t="s">
        <v>8946</v>
      </c>
      <c r="D270" s="794" t="s">
        <v>8947</v>
      </c>
      <c r="E270" s="794" t="s">
        <v>9202</v>
      </c>
      <c r="F270" s="795" t="s">
        <v>8949</v>
      </c>
      <c r="G270" s="795" t="s">
        <v>7971</v>
      </c>
      <c r="H270" s="948" t="s">
        <v>9187</v>
      </c>
      <c r="I270" s="210"/>
    </row>
    <row r="271" spans="1:9" ht="24" x14ac:dyDescent="0.3">
      <c r="A271" s="803" t="s">
        <v>9187</v>
      </c>
      <c r="B271" s="794" t="s">
        <v>9203</v>
      </c>
      <c r="C271" s="794" t="s">
        <v>9204</v>
      </c>
      <c r="D271" s="794" t="s">
        <v>8707</v>
      </c>
      <c r="E271" s="794" t="s">
        <v>9205</v>
      </c>
      <c r="F271" s="795" t="s">
        <v>9204</v>
      </c>
      <c r="G271" s="795" t="s">
        <v>7971</v>
      </c>
      <c r="H271" s="948" t="s">
        <v>9187</v>
      </c>
      <c r="I271" s="210"/>
    </row>
    <row r="272" spans="1:9" ht="24" x14ac:dyDescent="0.3">
      <c r="A272" s="803" t="s">
        <v>9187</v>
      </c>
      <c r="B272" s="794" t="s">
        <v>8857</v>
      </c>
      <c r="C272" s="794" t="s">
        <v>9206</v>
      </c>
      <c r="D272" s="794" t="s">
        <v>8702</v>
      </c>
      <c r="E272" s="794" t="s">
        <v>9207</v>
      </c>
      <c r="F272" s="795" t="s">
        <v>8800</v>
      </c>
      <c r="G272" s="795">
        <v>2.1</v>
      </c>
      <c r="H272" s="950">
        <v>43837</v>
      </c>
      <c r="I272" s="210"/>
    </row>
    <row r="273" spans="1:9" ht="60" x14ac:dyDescent="0.3">
      <c r="A273" s="803" t="s">
        <v>9187</v>
      </c>
      <c r="B273" s="794" t="s">
        <v>9208</v>
      </c>
      <c r="C273" s="794" t="s">
        <v>9209</v>
      </c>
      <c r="D273" s="794" t="s">
        <v>8702</v>
      </c>
      <c r="E273" s="794" t="s">
        <v>9210</v>
      </c>
      <c r="F273" s="795" t="s">
        <v>8703</v>
      </c>
      <c r="G273" s="795">
        <v>2.1</v>
      </c>
      <c r="H273" s="950">
        <v>43837</v>
      </c>
      <c r="I273" s="210"/>
    </row>
    <row r="274" spans="1:9" ht="36" x14ac:dyDescent="0.3">
      <c r="A274" s="803" t="s">
        <v>9187</v>
      </c>
      <c r="B274" s="794" t="s">
        <v>9211</v>
      </c>
      <c r="C274" s="794" t="s">
        <v>1530</v>
      </c>
      <c r="D274" s="794" t="s">
        <v>8803</v>
      </c>
      <c r="E274" s="794" t="s">
        <v>9212</v>
      </c>
      <c r="F274" s="795" t="s">
        <v>8715</v>
      </c>
      <c r="G274" s="795">
        <v>2.1</v>
      </c>
      <c r="H274" s="950">
        <v>43837</v>
      </c>
      <c r="I274" s="210"/>
    </row>
    <row r="275" spans="1:9" ht="24" x14ac:dyDescent="0.3">
      <c r="A275" s="803" t="s">
        <v>9187</v>
      </c>
      <c r="B275" s="794" t="s">
        <v>9035</v>
      </c>
      <c r="C275" s="794" t="s">
        <v>2545</v>
      </c>
      <c r="D275" s="794" t="s">
        <v>8803</v>
      </c>
      <c r="E275" s="794" t="s">
        <v>9213</v>
      </c>
      <c r="F275" s="795" t="s">
        <v>8703</v>
      </c>
      <c r="G275" s="795">
        <v>2.1</v>
      </c>
      <c r="H275" s="950">
        <v>43837</v>
      </c>
      <c r="I275" s="210"/>
    </row>
    <row r="276" spans="1:9" ht="24" x14ac:dyDescent="0.3">
      <c r="A276" s="803" t="s">
        <v>9187</v>
      </c>
      <c r="B276" s="794" t="s">
        <v>9035</v>
      </c>
      <c r="C276" s="794" t="s">
        <v>877</v>
      </c>
      <c r="D276" s="794" t="s">
        <v>8803</v>
      </c>
      <c r="E276" s="794" t="s">
        <v>9213</v>
      </c>
      <c r="F276" s="795" t="s">
        <v>8778</v>
      </c>
      <c r="G276" s="795">
        <v>2.1</v>
      </c>
      <c r="H276" s="950">
        <v>43837</v>
      </c>
      <c r="I276" s="210"/>
    </row>
    <row r="277" spans="1:9" ht="36" x14ac:dyDescent="0.3">
      <c r="A277" s="803" t="s">
        <v>9187</v>
      </c>
      <c r="B277" s="794" t="s">
        <v>7971</v>
      </c>
      <c r="C277" s="794" t="s">
        <v>7886</v>
      </c>
      <c r="D277" s="794" t="s">
        <v>7971</v>
      </c>
      <c r="E277" s="794" t="s">
        <v>9214</v>
      </c>
      <c r="F277" s="795" t="s">
        <v>7971</v>
      </c>
      <c r="G277" s="795" t="s">
        <v>7971</v>
      </c>
      <c r="H277" s="950">
        <v>43837</v>
      </c>
      <c r="I277" s="210"/>
    </row>
    <row r="278" spans="1:9" ht="24" x14ac:dyDescent="0.3">
      <c r="A278" s="803" t="s">
        <v>9187</v>
      </c>
      <c r="B278" s="794" t="s">
        <v>9001</v>
      </c>
      <c r="C278" s="794" t="s">
        <v>2540</v>
      </c>
      <c r="D278" s="794" t="s">
        <v>8702</v>
      </c>
      <c r="E278" s="794" t="s">
        <v>9215</v>
      </c>
      <c r="F278" s="795" t="s">
        <v>8830</v>
      </c>
      <c r="G278" s="795">
        <v>2.1</v>
      </c>
      <c r="H278" s="950">
        <v>43837</v>
      </c>
      <c r="I278" s="210"/>
    </row>
    <row r="279" spans="1:9" ht="36" x14ac:dyDescent="0.3">
      <c r="A279" s="803" t="s">
        <v>9187</v>
      </c>
      <c r="B279" s="794" t="s">
        <v>7971</v>
      </c>
      <c r="C279" s="794" t="s">
        <v>9216</v>
      </c>
      <c r="D279" s="794" t="s">
        <v>8947</v>
      </c>
      <c r="E279" s="794" t="s">
        <v>9217</v>
      </c>
      <c r="F279" s="795" t="s">
        <v>8949</v>
      </c>
      <c r="G279" s="795" t="s">
        <v>7971</v>
      </c>
      <c r="H279" s="949">
        <v>43831</v>
      </c>
      <c r="I279" s="210"/>
    </row>
    <row r="280" spans="1:9" ht="108" x14ac:dyDescent="0.3">
      <c r="A280" s="806" t="s">
        <v>9218</v>
      </c>
      <c r="B280" s="794" t="s">
        <v>7971</v>
      </c>
      <c r="C280" s="794" t="s">
        <v>1676</v>
      </c>
      <c r="D280" s="794" t="s">
        <v>8714</v>
      </c>
      <c r="E280" s="794" t="s">
        <v>9219</v>
      </c>
      <c r="F280" s="795" t="s">
        <v>8699</v>
      </c>
      <c r="G280" s="795">
        <v>2.1</v>
      </c>
      <c r="H280" s="949">
        <v>43831</v>
      </c>
      <c r="I280" s="210"/>
    </row>
    <row r="281" spans="1:9" ht="72" x14ac:dyDescent="0.3">
      <c r="A281" s="806" t="s">
        <v>9218</v>
      </c>
      <c r="B281" s="794" t="s">
        <v>7971</v>
      </c>
      <c r="C281" s="794" t="s">
        <v>1676</v>
      </c>
      <c r="D281" s="794" t="s">
        <v>8714</v>
      </c>
      <c r="E281" s="794" t="s">
        <v>9220</v>
      </c>
      <c r="F281" s="795" t="s">
        <v>9221</v>
      </c>
      <c r="G281" s="795">
        <v>2.1</v>
      </c>
      <c r="H281" s="949">
        <v>43831</v>
      </c>
      <c r="I281" s="210"/>
    </row>
    <row r="282" spans="1:9" ht="60" x14ac:dyDescent="0.3">
      <c r="A282" s="806" t="s">
        <v>9218</v>
      </c>
      <c r="B282" s="794" t="s">
        <v>7971</v>
      </c>
      <c r="C282" s="794" t="s">
        <v>1676</v>
      </c>
      <c r="D282" s="794" t="s">
        <v>8714</v>
      </c>
      <c r="E282" s="794" t="s">
        <v>9222</v>
      </c>
      <c r="F282" s="795" t="s">
        <v>8830</v>
      </c>
      <c r="G282" s="795">
        <v>2.1</v>
      </c>
      <c r="H282" s="949">
        <v>43831</v>
      </c>
      <c r="I282" s="210"/>
    </row>
    <row r="283" spans="1:9" ht="60" x14ac:dyDescent="0.3">
      <c r="A283" s="806" t="s">
        <v>9218</v>
      </c>
      <c r="B283" s="794" t="s">
        <v>7971</v>
      </c>
      <c r="C283" s="794" t="s">
        <v>1676</v>
      </c>
      <c r="D283" s="794" t="s">
        <v>8714</v>
      </c>
      <c r="E283" s="794" t="s">
        <v>9223</v>
      </c>
      <c r="F283" s="795" t="s">
        <v>8715</v>
      </c>
      <c r="G283" s="795">
        <v>2.1</v>
      </c>
      <c r="H283" s="949">
        <v>43831</v>
      </c>
      <c r="I283" s="210"/>
    </row>
    <row r="284" spans="1:9" ht="48" x14ac:dyDescent="0.3">
      <c r="A284" s="806" t="s">
        <v>9218</v>
      </c>
      <c r="B284" s="794" t="s">
        <v>7971</v>
      </c>
      <c r="C284" s="794" t="s">
        <v>8746</v>
      </c>
      <c r="D284" s="794" t="s">
        <v>8803</v>
      </c>
      <c r="E284" s="794" t="s">
        <v>9224</v>
      </c>
      <c r="F284" s="795" t="s">
        <v>9225</v>
      </c>
      <c r="G284" s="795">
        <v>2.1</v>
      </c>
      <c r="H284" s="951">
        <v>43832</v>
      </c>
      <c r="I284" s="210"/>
    </row>
    <row r="285" spans="1:9" ht="48" x14ac:dyDescent="0.3">
      <c r="A285" s="806" t="s">
        <v>9218</v>
      </c>
      <c r="B285" s="794" t="s">
        <v>9226</v>
      </c>
      <c r="C285" s="794" t="s">
        <v>8746</v>
      </c>
      <c r="D285" s="794" t="s">
        <v>8803</v>
      </c>
      <c r="E285" s="794" t="s">
        <v>9227</v>
      </c>
      <c r="F285" s="795" t="s">
        <v>8862</v>
      </c>
      <c r="G285" s="795">
        <v>2</v>
      </c>
      <c r="H285" s="951">
        <v>43832</v>
      </c>
      <c r="I285" s="210"/>
    </row>
    <row r="286" spans="1:9" ht="48" x14ac:dyDescent="0.3">
      <c r="A286" s="806" t="s">
        <v>9218</v>
      </c>
      <c r="B286" s="794" t="s">
        <v>3989</v>
      </c>
      <c r="C286" s="794" t="s">
        <v>9228</v>
      </c>
      <c r="D286" s="794" t="s">
        <v>8947</v>
      </c>
      <c r="E286" s="794" t="s">
        <v>9229</v>
      </c>
      <c r="F286" s="795" t="s">
        <v>8949</v>
      </c>
      <c r="G286" s="795" t="s">
        <v>7971</v>
      </c>
      <c r="H286" s="951">
        <v>43832</v>
      </c>
      <c r="I286" s="210"/>
    </row>
    <row r="287" spans="1:9" ht="36" x14ac:dyDescent="0.3">
      <c r="A287" s="806" t="s">
        <v>9218</v>
      </c>
      <c r="B287" s="794" t="s">
        <v>3989</v>
      </c>
      <c r="C287" s="794" t="s">
        <v>9230</v>
      </c>
      <c r="D287" s="794" t="s">
        <v>8947</v>
      </c>
      <c r="E287" s="794" t="s">
        <v>9231</v>
      </c>
      <c r="F287" s="795" t="s">
        <v>8949</v>
      </c>
      <c r="G287" s="795" t="s">
        <v>7971</v>
      </c>
      <c r="H287" s="951">
        <v>43832</v>
      </c>
      <c r="I287" s="210"/>
    </row>
    <row r="288" spans="1:9" ht="36" x14ac:dyDescent="0.3">
      <c r="A288" s="806" t="s">
        <v>9218</v>
      </c>
      <c r="B288" s="794" t="s">
        <v>7971</v>
      </c>
      <c r="C288" s="794" t="s">
        <v>8746</v>
      </c>
      <c r="D288" s="794" t="s">
        <v>8803</v>
      </c>
      <c r="E288" s="794" t="s">
        <v>9232</v>
      </c>
      <c r="F288" s="795" t="s">
        <v>9233</v>
      </c>
      <c r="G288" s="795">
        <v>2.1</v>
      </c>
      <c r="H288" s="949">
        <v>43831</v>
      </c>
      <c r="I288" s="210"/>
    </row>
    <row r="289" spans="1:9" ht="48" x14ac:dyDescent="0.3">
      <c r="A289" s="806" t="s">
        <v>9218</v>
      </c>
      <c r="B289" s="794" t="s">
        <v>3989</v>
      </c>
      <c r="C289" s="794" t="s">
        <v>9228</v>
      </c>
      <c r="D289" s="794" t="s">
        <v>8947</v>
      </c>
      <c r="E289" s="794" t="s">
        <v>9234</v>
      </c>
      <c r="F289" s="795" t="s">
        <v>9233</v>
      </c>
      <c r="G289" s="795">
        <v>2.1</v>
      </c>
      <c r="H289" s="949">
        <v>43831</v>
      </c>
      <c r="I289" s="210"/>
    </row>
    <row r="290" spans="1:9" ht="24" x14ac:dyDescent="0.3">
      <c r="A290" s="806" t="s">
        <v>9218</v>
      </c>
      <c r="B290" s="794" t="s">
        <v>8920</v>
      </c>
      <c r="C290" s="794" t="s">
        <v>9204</v>
      </c>
      <c r="D290" s="794" t="s">
        <v>8702</v>
      </c>
      <c r="E290" s="794" t="s">
        <v>9235</v>
      </c>
      <c r="F290" s="795" t="s">
        <v>9204</v>
      </c>
      <c r="G290" s="795" t="s">
        <v>7971</v>
      </c>
      <c r="H290" s="949">
        <v>43831</v>
      </c>
      <c r="I290" s="210"/>
    </row>
    <row r="291" spans="1:9" ht="36" x14ac:dyDescent="0.3">
      <c r="A291" s="806" t="s">
        <v>9218</v>
      </c>
      <c r="B291" s="794" t="s">
        <v>9236</v>
      </c>
      <c r="C291" s="794" t="s">
        <v>1049</v>
      </c>
      <c r="D291" s="794" t="s">
        <v>8702</v>
      </c>
      <c r="E291" s="794" t="s">
        <v>9237</v>
      </c>
      <c r="F291" s="795" t="s">
        <v>8778</v>
      </c>
      <c r="G291" s="795">
        <v>2.1</v>
      </c>
      <c r="H291" s="949">
        <v>43831</v>
      </c>
      <c r="I291" s="210"/>
    </row>
    <row r="292" spans="1:9" ht="24" x14ac:dyDescent="0.3">
      <c r="A292" s="806" t="s">
        <v>9218</v>
      </c>
      <c r="B292" s="794" t="s">
        <v>9238</v>
      </c>
      <c r="C292" s="794" t="s">
        <v>877</v>
      </c>
      <c r="D292" s="794" t="s">
        <v>8803</v>
      </c>
      <c r="E292" s="794" t="s">
        <v>9239</v>
      </c>
      <c r="F292" s="795" t="s">
        <v>8778</v>
      </c>
      <c r="G292" s="795">
        <v>2.1</v>
      </c>
      <c r="H292" s="950">
        <v>43837</v>
      </c>
      <c r="I292" s="210"/>
    </row>
    <row r="293" spans="1:9" ht="36" x14ac:dyDescent="0.3">
      <c r="A293" s="806" t="s">
        <v>9218</v>
      </c>
      <c r="B293" s="794" t="s">
        <v>9240</v>
      </c>
      <c r="C293" s="794" t="s">
        <v>870</v>
      </c>
      <c r="D293" s="794" t="s">
        <v>8702</v>
      </c>
      <c r="E293" s="794" t="s">
        <v>9241</v>
      </c>
      <c r="F293" s="795" t="s">
        <v>8744</v>
      </c>
      <c r="G293" s="795">
        <v>2</v>
      </c>
      <c r="H293" s="950">
        <v>43837</v>
      </c>
      <c r="I293" s="210"/>
    </row>
    <row r="294" spans="1:9" ht="24" x14ac:dyDescent="0.3">
      <c r="A294" s="806" t="s">
        <v>9218</v>
      </c>
      <c r="B294" s="794" t="s">
        <v>9242</v>
      </c>
      <c r="C294" s="794" t="s">
        <v>877</v>
      </c>
      <c r="D294" s="794" t="s">
        <v>8702</v>
      </c>
      <c r="E294" s="794" t="s">
        <v>9241</v>
      </c>
      <c r="F294" s="795" t="s">
        <v>8744</v>
      </c>
      <c r="G294" s="795">
        <v>2</v>
      </c>
      <c r="H294" s="950">
        <v>43837</v>
      </c>
      <c r="I294" s="210"/>
    </row>
    <row r="295" spans="1:9" ht="48" x14ac:dyDescent="0.3">
      <c r="A295" s="806" t="s">
        <v>9218</v>
      </c>
      <c r="B295" s="794" t="s">
        <v>9243</v>
      </c>
      <c r="C295" s="794" t="s">
        <v>3925</v>
      </c>
      <c r="D295" s="794" t="s">
        <v>8702</v>
      </c>
      <c r="E295" s="794" t="s">
        <v>9244</v>
      </c>
      <c r="F295" s="795" t="s">
        <v>9245</v>
      </c>
      <c r="G295" s="795">
        <v>2.1</v>
      </c>
      <c r="H295" s="950">
        <v>43837</v>
      </c>
      <c r="I295" s="210"/>
    </row>
    <row r="296" spans="1:9" ht="24" x14ac:dyDescent="0.3">
      <c r="A296" s="796" t="s">
        <v>9246</v>
      </c>
      <c r="B296" s="794" t="s">
        <v>9247</v>
      </c>
      <c r="C296" s="794" t="s">
        <v>3753</v>
      </c>
      <c r="D296" s="794" t="s">
        <v>8803</v>
      </c>
      <c r="E296" s="794" t="s">
        <v>9248</v>
      </c>
      <c r="F296" s="795" t="s">
        <v>9249</v>
      </c>
      <c r="G296" s="795">
        <v>2.1</v>
      </c>
      <c r="H296" s="950">
        <v>43837</v>
      </c>
      <c r="I296" s="210"/>
    </row>
    <row r="297" spans="1:9" ht="24" x14ac:dyDescent="0.3">
      <c r="A297" s="796" t="s">
        <v>9246</v>
      </c>
      <c r="B297" s="794" t="s">
        <v>9250</v>
      </c>
      <c r="C297" s="794" t="s">
        <v>3509</v>
      </c>
      <c r="D297" s="794" t="s">
        <v>8702</v>
      </c>
      <c r="E297" s="794" t="s">
        <v>9251</v>
      </c>
      <c r="F297" s="795" t="s">
        <v>9252</v>
      </c>
      <c r="G297" s="795">
        <v>2.1</v>
      </c>
      <c r="H297" s="950">
        <v>43837</v>
      </c>
      <c r="I297" s="210"/>
    </row>
    <row r="298" spans="1:9" ht="24" x14ac:dyDescent="0.3">
      <c r="A298" s="796" t="s">
        <v>9246</v>
      </c>
      <c r="B298" s="794" t="s">
        <v>9253</v>
      </c>
      <c r="C298" s="794" t="s">
        <v>9254</v>
      </c>
      <c r="D298" s="794" t="s">
        <v>8702</v>
      </c>
      <c r="E298" s="794" t="s">
        <v>9251</v>
      </c>
      <c r="F298" s="795" t="s">
        <v>9255</v>
      </c>
      <c r="G298" s="795">
        <v>2.1</v>
      </c>
      <c r="H298" s="950">
        <v>43837</v>
      </c>
      <c r="I298" s="210"/>
    </row>
    <row r="299" spans="1:9" ht="24" x14ac:dyDescent="0.3">
      <c r="A299" s="796" t="s">
        <v>9246</v>
      </c>
      <c r="B299" s="794" t="s">
        <v>9256</v>
      </c>
      <c r="C299" s="794" t="s">
        <v>663</v>
      </c>
      <c r="D299" s="794" t="s">
        <v>8803</v>
      </c>
      <c r="E299" s="794" t="s">
        <v>9257</v>
      </c>
      <c r="F299" s="795" t="s">
        <v>9030</v>
      </c>
      <c r="G299" s="795">
        <v>2.1</v>
      </c>
      <c r="H299" s="950">
        <v>43837</v>
      </c>
      <c r="I299" s="210"/>
    </row>
    <row r="300" spans="1:9" ht="24" x14ac:dyDescent="0.3">
      <c r="A300" s="796" t="s">
        <v>9246</v>
      </c>
      <c r="B300" s="794" t="s">
        <v>9258</v>
      </c>
      <c r="C300" s="794" t="s">
        <v>990</v>
      </c>
      <c r="D300" s="794" t="s">
        <v>8702</v>
      </c>
      <c r="E300" s="794" t="s">
        <v>9251</v>
      </c>
      <c r="F300" s="795" t="s">
        <v>9255</v>
      </c>
      <c r="G300" s="795">
        <v>2.1</v>
      </c>
      <c r="H300" s="950">
        <v>43837</v>
      </c>
      <c r="I300" s="210"/>
    </row>
    <row r="301" spans="1:9" x14ac:dyDescent="0.3">
      <c r="A301" s="796" t="s">
        <v>9246</v>
      </c>
      <c r="B301" s="794" t="s">
        <v>9259</v>
      </c>
      <c r="C301" s="794" t="s">
        <v>2927</v>
      </c>
      <c r="D301" s="794" t="s">
        <v>8828</v>
      </c>
      <c r="E301" s="794" t="s">
        <v>9260</v>
      </c>
      <c r="F301" s="795" t="s">
        <v>9255</v>
      </c>
      <c r="G301" s="795">
        <v>2.1</v>
      </c>
      <c r="H301" s="950">
        <v>43837</v>
      </c>
      <c r="I301" s="210"/>
    </row>
    <row r="302" spans="1:9" x14ac:dyDescent="0.3">
      <c r="A302" s="796" t="s">
        <v>9246</v>
      </c>
      <c r="B302" s="794" t="s">
        <v>9261</v>
      </c>
      <c r="C302" s="794" t="s">
        <v>2927</v>
      </c>
      <c r="D302" s="794" t="s">
        <v>8773</v>
      </c>
      <c r="E302" s="794" t="s">
        <v>9262</v>
      </c>
      <c r="F302" s="795" t="s">
        <v>9255</v>
      </c>
      <c r="G302" s="795">
        <v>2.1</v>
      </c>
      <c r="H302" s="950">
        <v>43837</v>
      </c>
      <c r="I302" s="210"/>
    </row>
    <row r="303" spans="1:9" ht="24" x14ac:dyDescent="0.3">
      <c r="A303" s="796" t="s">
        <v>9246</v>
      </c>
      <c r="B303" s="794" t="s">
        <v>9263</v>
      </c>
      <c r="C303" s="794" t="s">
        <v>3709</v>
      </c>
      <c r="D303" s="794" t="s">
        <v>8828</v>
      </c>
      <c r="E303" s="794" t="s">
        <v>9264</v>
      </c>
      <c r="F303" s="795" t="s">
        <v>9255</v>
      </c>
      <c r="G303" s="795">
        <v>2.1</v>
      </c>
      <c r="H303" s="950">
        <v>43837</v>
      </c>
      <c r="I303" s="210"/>
    </row>
    <row r="304" spans="1:9" x14ac:dyDescent="0.3">
      <c r="A304" s="796" t="s">
        <v>9246</v>
      </c>
      <c r="B304" s="794" t="s">
        <v>9265</v>
      </c>
      <c r="C304" s="794" t="s">
        <v>683</v>
      </c>
      <c r="D304" s="794" t="s">
        <v>9085</v>
      </c>
      <c r="E304" s="794" t="s">
        <v>9266</v>
      </c>
      <c r="F304" s="795" t="s">
        <v>9030</v>
      </c>
      <c r="G304" s="795">
        <v>2</v>
      </c>
      <c r="H304" s="950">
        <v>43837</v>
      </c>
      <c r="I304" s="210"/>
    </row>
    <row r="305" spans="1:9" ht="24" x14ac:dyDescent="0.3">
      <c r="A305" s="796" t="s">
        <v>9246</v>
      </c>
      <c r="B305" s="794" t="s">
        <v>9267</v>
      </c>
      <c r="C305" s="794" t="s">
        <v>683</v>
      </c>
      <c r="D305" s="794" t="s">
        <v>8828</v>
      </c>
      <c r="E305" s="794" t="s">
        <v>9268</v>
      </c>
      <c r="F305" s="795" t="s">
        <v>8862</v>
      </c>
      <c r="G305" s="795">
        <v>2</v>
      </c>
      <c r="H305" s="950">
        <v>43837</v>
      </c>
      <c r="I305" s="210"/>
    </row>
    <row r="306" spans="1:9" ht="24" x14ac:dyDescent="0.3">
      <c r="A306" s="796" t="s">
        <v>9246</v>
      </c>
      <c r="B306" s="794" t="s">
        <v>9269</v>
      </c>
      <c r="C306" s="794" t="s">
        <v>623</v>
      </c>
      <c r="D306" s="794" t="s">
        <v>9085</v>
      </c>
      <c r="E306" s="794" t="s">
        <v>9270</v>
      </c>
      <c r="F306" s="795" t="s">
        <v>8862</v>
      </c>
      <c r="G306" s="795">
        <v>2</v>
      </c>
      <c r="H306" s="950">
        <v>43837</v>
      </c>
      <c r="I306" s="210"/>
    </row>
    <row r="307" spans="1:9" ht="48" x14ac:dyDescent="0.3">
      <c r="A307" s="796" t="s">
        <v>9246</v>
      </c>
      <c r="B307" s="794" t="s">
        <v>9271</v>
      </c>
      <c r="C307" s="794" t="s">
        <v>9272</v>
      </c>
      <c r="D307" s="794" t="s">
        <v>8702</v>
      </c>
      <c r="E307" s="794" t="s">
        <v>9273</v>
      </c>
      <c r="F307" s="795" t="s">
        <v>8715</v>
      </c>
      <c r="G307" s="795">
        <v>2.1</v>
      </c>
      <c r="H307" s="950">
        <v>43837</v>
      </c>
      <c r="I307" s="210"/>
    </row>
    <row r="308" spans="1:9" ht="48" x14ac:dyDescent="0.3">
      <c r="A308" s="796" t="s">
        <v>9246</v>
      </c>
      <c r="B308" s="794" t="s">
        <v>9274</v>
      </c>
      <c r="C308" s="794" t="s">
        <v>3408</v>
      </c>
      <c r="D308" s="794" t="s">
        <v>8702</v>
      </c>
      <c r="E308" s="794" t="s">
        <v>9275</v>
      </c>
      <c r="F308" s="795" t="s">
        <v>9225</v>
      </c>
      <c r="G308" s="795">
        <v>2.1</v>
      </c>
      <c r="H308" s="950">
        <v>43837</v>
      </c>
      <c r="I308" s="210"/>
    </row>
    <row r="309" spans="1:9" ht="60" x14ac:dyDescent="0.3">
      <c r="A309" s="796" t="s">
        <v>9246</v>
      </c>
      <c r="B309" s="794" t="s">
        <v>8950</v>
      </c>
      <c r="C309" s="794" t="s">
        <v>7971</v>
      </c>
      <c r="D309" s="794" t="s">
        <v>8702</v>
      </c>
      <c r="E309" s="794" t="s">
        <v>9276</v>
      </c>
      <c r="F309" s="795" t="s">
        <v>8720</v>
      </c>
      <c r="G309" s="795">
        <v>2.1</v>
      </c>
      <c r="H309" s="950">
        <v>43837</v>
      </c>
      <c r="I309" s="210"/>
    </row>
    <row r="310" spans="1:9" ht="24" x14ac:dyDescent="0.3">
      <c r="A310" s="796" t="s">
        <v>9246</v>
      </c>
      <c r="B310" s="794" t="s">
        <v>9277</v>
      </c>
      <c r="C310" s="794" t="s">
        <v>7971</v>
      </c>
      <c r="D310" s="794" t="s">
        <v>8709</v>
      </c>
      <c r="E310" s="794" t="s">
        <v>9278</v>
      </c>
      <c r="F310" s="795" t="s">
        <v>8720</v>
      </c>
      <c r="G310" s="795">
        <v>2.1</v>
      </c>
      <c r="H310" s="950">
        <v>43837</v>
      </c>
      <c r="I310" s="210"/>
    </row>
    <row r="311" spans="1:9" ht="72" x14ac:dyDescent="0.3">
      <c r="A311" s="796" t="s">
        <v>9246</v>
      </c>
      <c r="B311" s="794" t="s">
        <v>9279</v>
      </c>
      <c r="C311" s="794" t="s">
        <v>7971</v>
      </c>
      <c r="D311" s="794" t="s">
        <v>8702</v>
      </c>
      <c r="E311" s="794" t="s">
        <v>9280</v>
      </c>
      <c r="F311" s="795" t="s">
        <v>8720</v>
      </c>
      <c r="G311" s="795">
        <v>2.1</v>
      </c>
      <c r="H311" s="950">
        <v>43837</v>
      </c>
      <c r="I311" s="210"/>
    </row>
    <row r="312" spans="1:9" ht="60" x14ac:dyDescent="0.3">
      <c r="A312" s="796" t="s">
        <v>9246</v>
      </c>
      <c r="B312" s="794" t="s">
        <v>8954</v>
      </c>
      <c r="C312" s="794" t="s">
        <v>7971</v>
      </c>
      <c r="D312" s="794" t="s">
        <v>8702</v>
      </c>
      <c r="E312" s="794" t="s">
        <v>9281</v>
      </c>
      <c r="F312" s="795" t="s">
        <v>8775</v>
      </c>
      <c r="G312" s="795">
        <v>2.1</v>
      </c>
      <c r="H312" s="950">
        <v>43837</v>
      </c>
      <c r="I312" s="210"/>
    </row>
    <row r="313" spans="1:9" ht="24" x14ac:dyDescent="0.3">
      <c r="A313" s="796" t="s">
        <v>9246</v>
      </c>
      <c r="B313" s="794" t="s">
        <v>9277</v>
      </c>
      <c r="C313" s="794" t="s">
        <v>7971</v>
      </c>
      <c r="D313" s="794" t="s">
        <v>8709</v>
      </c>
      <c r="E313" s="794" t="s">
        <v>9282</v>
      </c>
      <c r="F313" s="795" t="s">
        <v>8775</v>
      </c>
      <c r="G313" s="795">
        <v>2.1</v>
      </c>
      <c r="H313" s="950">
        <v>43837</v>
      </c>
      <c r="I313" s="210"/>
    </row>
    <row r="314" spans="1:9" ht="72" x14ac:dyDescent="0.3">
      <c r="A314" s="796" t="s">
        <v>9246</v>
      </c>
      <c r="B314" s="794" t="s">
        <v>9283</v>
      </c>
      <c r="C314" s="794" t="s">
        <v>7971</v>
      </c>
      <c r="D314" s="794" t="s">
        <v>8702</v>
      </c>
      <c r="E314" s="794" t="s">
        <v>9284</v>
      </c>
      <c r="F314" s="795" t="s">
        <v>8775</v>
      </c>
      <c r="G314" s="795">
        <v>2.1</v>
      </c>
      <c r="H314" s="950">
        <v>43837</v>
      </c>
      <c r="I314" s="210"/>
    </row>
    <row r="315" spans="1:9" ht="24" x14ac:dyDescent="0.3">
      <c r="A315" s="796" t="s">
        <v>9246</v>
      </c>
      <c r="B315" s="794" t="s">
        <v>9285</v>
      </c>
      <c r="C315" s="794" t="s">
        <v>323</v>
      </c>
      <c r="D315" s="794" t="s">
        <v>8702</v>
      </c>
      <c r="E315" s="794" t="s">
        <v>9286</v>
      </c>
      <c r="F315" s="795" t="s">
        <v>8744</v>
      </c>
      <c r="G315" s="795">
        <v>2</v>
      </c>
      <c r="H315" s="950">
        <v>43837</v>
      </c>
      <c r="I315" s="210"/>
    </row>
    <row r="316" spans="1:9" ht="24" x14ac:dyDescent="0.3">
      <c r="A316" s="796" t="s">
        <v>9246</v>
      </c>
      <c r="B316" s="794" t="s">
        <v>8875</v>
      </c>
      <c r="C316" s="794" t="s">
        <v>877</v>
      </c>
      <c r="D316" s="794" t="s">
        <v>8702</v>
      </c>
      <c r="E316" s="794" t="s">
        <v>9287</v>
      </c>
      <c r="F316" s="795" t="s">
        <v>9288</v>
      </c>
      <c r="G316" s="795">
        <v>2.1</v>
      </c>
      <c r="H316" s="950">
        <v>43837</v>
      </c>
      <c r="I316" s="210"/>
    </row>
    <row r="317" spans="1:9" x14ac:dyDescent="0.3">
      <c r="A317" s="796" t="s">
        <v>9246</v>
      </c>
      <c r="B317" s="794" t="s">
        <v>9043</v>
      </c>
      <c r="C317" s="794" t="s">
        <v>850</v>
      </c>
      <c r="D317" s="794" t="s">
        <v>8702</v>
      </c>
      <c r="E317" s="794" t="s">
        <v>9289</v>
      </c>
      <c r="F317" s="795" t="s">
        <v>8744</v>
      </c>
      <c r="G317" s="795">
        <v>2</v>
      </c>
      <c r="H317" s="950">
        <v>43837</v>
      </c>
      <c r="I317" s="210"/>
    </row>
    <row r="318" spans="1:9" ht="36" x14ac:dyDescent="0.3">
      <c r="A318" s="796" t="s">
        <v>9246</v>
      </c>
      <c r="B318" s="794" t="s">
        <v>9240</v>
      </c>
      <c r="C318" s="794" t="s">
        <v>2725</v>
      </c>
      <c r="D318" s="794" t="s">
        <v>8803</v>
      </c>
      <c r="E318" s="794" t="s">
        <v>9290</v>
      </c>
      <c r="F318" s="795" t="s">
        <v>8778</v>
      </c>
      <c r="G318" s="795">
        <v>2.1</v>
      </c>
      <c r="H318" s="950">
        <v>43837</v>
      </c>
      <c r="I318" s="210"/>
    </row>
    <row r="319" spans="1:9" ht="36" x14ac:dyDescent="0.3">
      <c r="A319" s="796" t="s">
        <v>9291</v>
      </c>
      <c r="B319" s="794" t="s">
        <v>9170</v>
      </c>
      <c r="C319" s="794" t="s">
        <v>870</v>
      </c>
      <c r="D319" s="794" t="s">
        <v>8702</v>
      </c>
      <c r="E319" s="794" t="s">
        <v>9292</v>
      </c>
      <c r="F319" s="795" t="s">
        <v>8744</v>
      </c>
      <c r="G319" s="795">
        <v>2</v>
      </c>
      <c r="H319" s="950">
        <v>43837</v>
      </c>
      <c r="I319" s="210"/>
    </row>
    <row r="320" spans="1:9" ht="24" x14ac:dyDescent="0.3">
      <c r="A320" s="796" t="s">
        <v>9291</v>
      </c>
      <c r="B320" s="794" t="s">
        <v>7971</v>
      </c>
      <c r="C320" s="794" t="s">
        <v>3575</v>
      </c>
      <c r="D320" s="794" t="s">
        <v>8780</v>
      </c>
      <c r="E320" s="794" t="s">
        <v>9293</v>
      </c>
      <c r="F320" s="795" t="s">
        <v>9252</v>
      </c>
      <c r="G320" s="795">
        <v>2.1</v>
      </c>
      <c r="H320" s="950">
        <v>43837</v>
      </c>
      <c r="I320" s="210"/>
    </row>
    <row r="321" spans="1:9" ht="24" x14ac:dyDescent="0.3">
      <c r="A321" s="796" t="s">
        <v>9291</v>
      </c>
      <c r="B321" s="794" t="s">
        <v>9238</v>
      </c>
      <c r="C321" s="794" t="s">
        <v>877</v>
      </c>
      <c r="D321" s="794" t="s">
        <v>8702</v>
      </c>
      <c r="E321" s="794" t="s">
        <v>9294</v>
      </c>
      <c r="F321" s="795" t="s">
        <v>8775</v>
      </c>
      <c r="G321" s="795">
        <v>2.1</v>
      </c>
      <c r="H321" s="950">
        <v>43837</v>
      </c>
      <c r="I321" s="210"/>
    </row>
    <row r="322" spans="1:9" ht="36" x14ac:dyDescent="0.3">
      <c r="A322" s="796" t="s">
        <v>9295</v>
      </c>
      <c r="B322" s="794" t="s">
        <v>9001</v>
      </c>
      <c r="C322" s="794" t="s">
        <v>9002</v>
      </c>
      <c r="D322" s="794" t="s">
        <v>8702</v>
      </c>
      <c r="E322" s="794" t="s">
        <v>9296</v>
      </c>
      <c r="F322" s="795" t="s">
        <v>8703</v>
      </c>
      <c r="G322" s="795">
        <v>2.1</v>
      </c>
      <c r="H322" s="950">
        <v>43837</v>
      </c>
      <c r="I322" s="210"/>
    </row>
    <row r="323" spans="1:9" ht="36" x14ac:dyDescent="0.3">
      <c r="A323" s="797" t="s">
        <v>9297</v>
      </c>
      <c r="B323" s="794" t="s">
        <v>9298</v>
      </c>
      <c r="C323" s="794" t="s">
        <v>9299</v>
      </c>
      <c r="D323" s="794" t="s">
        <v>8702</v>
      </c>
      <c r="E323" s="794" t="s">
        <v>9300</v>
      </c>
      <c r="F323" s="795" t="s">
        <v>8778</v>
      </c>
      <c r="G323" s="795">
        <v>2.1</v>
      </c>
      <c r="H323" s="950">
        <v>43837</v>
      </c>
      <c r="I323" s="210"/>
    </row>
    <row r="324" spans="1:9" ht="24" x14ac:dyDescent="0.3">
      <c r="A324" s="797" t="s">
        <v>9297</v>
      </c>
      <c r="B324" s="794" t="s">
        <v>8867</v>
      </c>
      <c r="C324" s="794" t="s">
        <v>9301</v>
      </c>
      <c r="D324" s="794" t="s">
        <v>8709</v>
      </c>
      <c r="E324" s="794" t="s">
        <v>9302</v>
      </c>
      <c r="F324" s="795" t="s">
        <v>8715</v>
      </c>
      <c r="G324" s="795">
        <v>2.1</v>
      </c>
      <c r="H324" s="950">
        <v>43837</v>
      </c>
      <c r="I324" s="210"/>
    </row>
    <row r="325" spans="1:9" ht="24" x14ac:dyDescent="0.3">
      <c r="A325" s="797" t="s">
        <v>9297</v>
      </c>
      <c r="B325" s="794" t="s">
        <v>9303</v>
      </c>
      <c r="C325" s="794" t="s">
        <v>1273</v>
      </c>
      <c r="D325" s="794" t="s">
        <v>8702</v>
      </c>
      <c r="E325" s="794" t="s">
        <v>9251</v>
      </c>
      <c r="F325" s="795" t="s">
        <v>9304</v>
      </c>
      <c r="G325" s="795">
        <v>2.1</v>
      </c>
      <c r="H325" s="950">
        <v>43837</v>
      </c>
      <c r="I325" s="210"/>
    </row>
    <row r="326" spans="1:9" ht="36" x14ac:dyDescent="0.3">
      <c r="A326" s="797" t="s">
        <v>9297</v>
      </c>
      <c r="B326" s="794" t="s">
        <v>9305</v>
      </c>
      <c r="C326" s="794" t="s">
        <v>9157</v>
      </c>
      <c r="D326" s="794" t="s">
        <v>8702</v>
      </c>
      <c r="E326" s="794" t="s">
        <v>9251</v>
      </c>
      <c r="F326" s="795" t="s">
        <v>8699</v>
      </c>
      <c r="G326" s="795">
        <v>2.1</v>
      </c>
      <c r="H326" s="950">
        <v>43837</v>
      </c>
      <c r="I326" s="210"/>
    </row>
    <row r="327" spans="1:9" ht="24" x14ac:dyDescent="0.3">
      <c r="A327" s="797" t="s">
        <v>9306</v>
      </c>
      <c r="B327" s="794" t="s">
        <v>9307</v>
      </c>
      <c r="C327" s="794" t="s">
        <v>1273</v>
      </c>
      <c r="D327" s="794" t="s">
        <v>8702</v>
      </c>
      <c r="E327" s="794" t="s">
        <v>9251</v>
      </c>
      <c r="F327" s="795" t="s">
        <v>8720</v>
      </c>
      <c r="G327" s="795">
        <v>2.1</v>
      </c>
      <c r="H327" s="950">
        <v>43837</v>
      </c>
      <c r="I327" s="210"/>
    </row>
    <row r="328" spans="1:9" ht="24" x14ac:dyDescent="0.3">
      <c r="A328" s="797" t="s">
        <v>9306</v>
      </c>
      <c r="B328" s="794" t="s">
        <v>9308</v>
      </c>
      <c r="C328" s="794" t="s">
        <v>1273</v>
      </c>
      <c r="D328" s="794" t="s">
        <v>8702</v>
      </c>
      <c r="E328" s="794" t="s">
        <v>9251</v>
      </c>
      <c r="F328" s="795" t="s">
        <v>8775</v>
      </c>
      <c r="G328" s="795">
        <v>2.1</v>
      </c>
      <c r="H328" s="950">
        <v>43837</v>
      </c>
      <c r="I328" s="210"/>
    </row>
    <row r="329" spans="1:9" ht="36" x14ac:dyDescent="0.3">
      <c r="A329" s="797" t="s">
        <v>9306</v>
      </c>
      <c r="B329" s="794" t="s">
        <v>9309</v>
      </c>
      <c r="C329" s="794" t="s">
        <v>4183</v>
      </c>
      <c r="D329" s="794" t="s">
        <v>8702</v>
      </c>
      <c r="E329" s="794" t="s">
        <v>9310</v>
      </c>
      <c r="F329" s="795" t="s">
        <v>8703</v>
      </c>
      <c r="G329" s="795">
        <v>2.1</v>
      </c>
      <c r="H329" s="950">
        <v>43837</v>
      </c>
      <c r="I329" s="210"/>
    </row>
    <row r="330" spans="1:9" ht="36" x14ac:dyDescent="0.3">
      <c r="A330" s="807">
        <v>44024</v>
      </c>
      <c r="B330" s="794" t="s">
        <v>9311</v>
      </c>
      <c r="C330" s="794" t="s">
        <v>9312</v>
      </c>
      <c r="D330" s="794" t="s">
        <v>8803</v>
      </c>
      <c r="E330" s="794" t="s">
        <v>9313</v>
      </c>
      <c r="F330" s="795" t="s">
        <v>8699</v>
      </c>
      <c r="G330" s="795">
        <v>2.1</v>
      </c>
      <c r="H330" s="952">
        <v>44198</v>
      </c>
      <c r="I330" s="210"/>
    </row>
    <row r="331" spans="1:9" ht="96" x14ac:dyDescent="0.3">
      <c r="A331" s="807">
        <v>44024</v>
      </c>
      <c r="B331" s="794" t="s">
        <v>9314</v>
      </c>
      <c r="C331" s="794" t="s">
        <v>9315</v>
      </c>
      <c r="D331" s="794" t="s">
        <v>8803</v>
      </c>
      <c r="E331" s="794" t="s">
        <v>9313</v>
      </c>
      <c r="F331" s="795" t="s">
        <v>8699</v>
      </c>
      <c r="G331" s="795">
        <v>2.1</v>
      </c>
      <c r="H331" s="952">
        <v>44198</v>
      </c>
      <c r="I331" s="210"/>
    </row>
    <row r="332" spans="1:9" ht="84" x14ac:dyDescent="0.3">
      <c r="A332" s="807">
        <v>44024</v>
      </c>
      <c r="B332" s="794" t="s">
        <v>9316</v>
      </c>
      <c r="C332" s="794" t="s">
        <v>9317</v>
      </c>
      <c r="D332" s="794" t="s">
        <v>8803</v>
      </c>
      <c r="E332" s="794" t="s">
        <v>9313</v>
      </c>
      <c r="F332" s="795" t="s">
        <v>8699</v>
      </c>
      <c r="G332" s="795">
        <v>2.1</v>
      </c>
      <c r="H332" s="952">
        <v>44198</v>
      </c>
      <c r="I332" s="210"/>
    </row>
    <row r="333" spans="1:9" ht="84" x14ac:dyDescent="0.3">
      <c r="A333" s="807">
        <v>44024</v>
      </c>
      <c r="B333" s="794" t="s">
        <v>9318</v>
      </c>
      <c r="C333" s="794" t="s">
        <v>9315</v>
      </c>
      <c r="D333" s="794" t="s">
        <v>8803</v>
      </c>
      <c r="E333" s="794" t="s">
        <v>9319</v>
      </c>
      <c r="F333" s="795" t="s">
        <v>8720</v>
      </c>
      <c r="G333" s="795">
        <v>2.1</v>
      </c>
      <c r="H333" s="952">
        <v>44198</v>
      </c>
      <c r="I333" s="210"/>
    </row>
    <row r="334" spans="1:9" ht="36" x14ac:dyDescent="0.3">
      <c r="A334" s="807">
        <v>44024</v>
      </c>
      <c r="B334" s="794" t="s">
        <v>9320</v>
      </c>
      <c r="C334" s="794" t="s">
        <v>2725</v>
      </c>
      <c r="D334" s="794" t="s">
        <v>8803</v>
      </c>
      <c r="E334" s="794" t="s">
        <v>9321</v>
      </c>
      <c r="F334" s="795" t="s">
        <v>8720</v>
      </c>
      <c r="G334" s="795">
        <v>2.1</v>
      </c>
      <c r="H334" s="952">
        <v>44198</v>
      </c>
      <c r="I334" s="210"/>
    </row>
    <row r="335" spans="1:9" ht="24" x14ac:dyDescent="0.3">
      <c r="A335" s="807">
        <v>44024</v>
      </c>
      <c r="B335" s="794" t="s">
        <v>9322</v>
      </c>
      <c r="C335" s="808" t="s">
        <v>877</v>
      </c>
      <c r="D335" s="794" t="s">
        <v>8803</v>
      </c>
      <c r="E335" s="794" t="s">
        <v>9321</v>
      </c>
      <c r="F335" s="795" t="s">
        <v>8720</v>
      </c>
      <c r="G335" s="795">
        <v>2.1</v>
      </c>
      <c r="H335" s="952">
        <v>44198</v>
      </c>
      <c r="I335" s="210"/>
    </row>
    <row r="336" spans="1:9" ht="36" x14ac:dyDescent="0.3">
      <c r="A336" s="807">
        <v>44024</v>
      </c>
      <c r="B336" s="794" t="s">
        <v>3989</v>
      </c>
      <c r="C336" s="551" t="s">
        <v>9323</v>
      </c>
      <c r="D336" s="794" t="s">
        <v>8947</v>
      </c>
      <c r="E336" s="794" t="s">
        <v>9324</v>
      </c>
      <c r="F336" s="795" t="s">
        <v>8949</v>
      </c>
      <c r="G336" s="795" t="s">
        <v>7971</v>
      </c>
      <c r="H336" s="952">
        <v>44198</v>
      </c>
      <c r="I336" s="210"/>
    </row>
    <row r="337" spans="1:9" x14ac:dyDescent="0.3">
      <c r="A337" s="807">
        <v>44024</v>
      </c>
      <c r="B337" s="794" t="s">
        <v>3989</v>
      </c>
      <c r="C337" s="794" t="s">
        <v>9228</v>
      </c>
      <c r="D337" s="794" t="s">
        <v>8947</v>
      </c>
      <c r="E337" s="794" t="s">
        <v>9325</v>
      </c>
      <c r="F337" s="795" t="s">
        <v>8949</v>
      </c>
      <c r="G337" s="795" t="s">
        <v>7971</v>
      </c>
      <c r="H337" s="952">
        <v>44198</v>
      </c>
      <c r="I337" s="210"/>
    </row>
    <row r="338" spans="1:9" ht="36" x14ac:dyDescent="0.3">
      <c r="A338" s="809">
        <v>44024</v>
      </c>
      <c r="B338" s="794" t="s">
        <v>9311</v>
      </c>
      <c r="C338" s="794" t="s">
        <v>9312</v>
      </c>
      <c r="D338" s="794" t="s">
        <v>8773</v>
      </c>
      <c r="E338" s="810" t="s">
        <v>9326</v>
      </c>
      <c r="F338" s="795" t="s">
        <v>8699</v>
      </c>
      <c r="G338" s="795">
        <v>2.1</v>
      </c>
      <c r="H338" s="951">
        <v>44205</v>
      </c>
      <c r="I338" s="210"/>
    </row>
    <row r="339" spans="1:9" ht="96" x14ac:dyDescent="0.3">
      <c r="A339" s="809">
        <v>44024</v>
      </c>
      <c r="B339" s="794" t="s">
        <v>9327</v>
      </c>
      <c r="C339" s="794" t="s">
        <v>9315</v>
      </c>
      <c r="D339" s="794" t="s">
        <v>8773</v>
      </c>
      <c r="E339" s="810" t="s">
        <v>9326</v>
      </c>
      <c r="F339" s="795" t="s">
        <v>8699</v>
      </c>
      <c r="G339" s="795">
        <v>2.1</v>
      </c>
      <c r="H339" s="951">
        <v>44205</v>
      </c>
      <c r="I339" s="210"/>
    </row>
    <row r="340" spans="1:9" ht="48" x14ac:dyDescent="0.3">
      <c r="A340" s="809">
        <v>44024</v>
      </c>
      <c r="B340" s="794" t="s">
        <v>9328</v>
      </c>
      <c r="C340" s="794" t="s">
        <v>9317</v>
      </c>
      <c r="D340" s="794" t="s">
        <v>8773</v>
      </c>
      <c r="E340" s="810" t="s">
        <v>9326</v>
      </c>
      <c r="F340" s="795" t="s">
        <v>8699</v>
      </c>
      <c r="G340" s="795">
        <v>2.1</v>
      </c>
      <c r="H340" s="951">
        <v>44205</v>
      </c>
      <c r="I340" s="210"/>
    </row>
    <row r="341" spans="1:9" ht="36" x14ac:dyDescent="0.3">
      <c r="A341" s="809">
        <v>44024</v>
      </c>
      <c r="B341" s="794" t="s">
        <v>9329</v>
      </c>
      <c r="C341" s="794" t="s">
        <v>3673</v>
      </c>
      <c r="D341" s="794" t="s">
        <v>8702</v>
      </c>
      <c r="E341" s="794" t="s">
        <v>9330</v>
      </c>
      <c r="F341" s="795" t="s">
        <v>9255</v>
      </c>
      <c r="G341" s="795">
        <v>2.1</v>
      </c>
      <c r="H341" s="953">
        <v>44200</v>
      </c>
      <c r="I341" s="210"/>
    </row>
    <row r="342" spans="1:9" ht="24" x14ac:dyDescent="0.3">
      <c r="A342" s="809">
        <v>44024</v>
      </c>
      <c r="B342" s="794" t="s">
        <v>8763</v>
      </c>
      <c r="C342" s="794" t="s">
        <v>7971</v>
      </c>
      <c r="D342" s="794" t="s">
        <v>8709</v>
      </c>
      <c r="E342" s="794" t="s">
        <v>9331</v>
      </c>
      <c r="F342" s="795" t="s">
        <v>8778</v>
      </c>
      <c r="G342" s="795">
        <v>2.1</v>
      </c>
      <c r="H342" s="953">
        <v>44200</v>
      </c>
      <c r="I342" s="210"/>
    </row>
    <row r="343" spans="1:9" ht="48" x14ac:dyDescent="0.3">
      <c r="A343" s="809">
        <v>44024</v>
      </c>
      <c r="B343" s="794" t="s">
        <v>9332</v>
      </c>
      <c r="C343" s="794" t="s">
        <v>877</v>
      </c>
      <c r="D343" s="794" t="s">
        <v>8803</v>
      </c>
      <c r="E343" s="794" t="s">
        <v>9333</v>
      </c>
      <c r="F343" s="795" t="s">
        <v>8778</v>
      </c>
      <c r="G343" s="795">
        <v>2.1</v>
      </c>
      <c r="H343" s="953">
        <v>44200</v>
      </c>
      <c r="I343" s="210"/>
    </row>
    <row r="344" spans="1:9" ht="36" x14ac:dyDescent="0.3">
      <c r="A344" s="809">
        <v>44024</v>
      </c>
      <c r="B344" s="794" t="s">
        <v>9334</v>
      </c>
      <c r="C344" s="794" t="s">
        <v>2725</v>
      </c>
      <c r="D344" s="794" t="s">
        <v>8803</v>
      </c>
      <c r="E344" s="794" t="s">
        <v>9335</v>
      </c>
      <c r="F344" s="795" t="s">
        <v>8778</v>
      </c>
      <c r="G344" s="795">
        <v>2.1</v>
      </c>
      <c r="H344" s="953">
        <v>44200</v>
      </c>
      <c r="I344" s="210"/>
    </row>
    <row r="345" spans="1:9" ht="36" x14ac:dyDescent="0.3">
      <c r="A345" s="809">
        <v>44024</v>
      </c>
      <c r="B345" s="794" t="s">
        <v>9336</v>
      </c>
      <c r="C345" s="794" t="s">
        <v>2725</v>
      </c>
      <c r="D345" s="794" t="s">
        <v>8803</v>
      </c>
      <c r="E345" s="794" t="s">
        <v>9337</v>
      </c>
      <c r="F345" s="795" t="s">
        <v>8720</v>
      </c>
      <c r="G345" s="795">
        <v>2.1</v>
      </c>
      <c r="H345" s="953">
        <v>44200</v>
      </c>
      <c r="I345" s="210"/>
    </row>
    <row r="346" spans="1:9" ht="96" x14ac:dyDescent="0.3">
      <c r="A346" s="809">
        <v>44024</v>
      </c>
      <c r="B346" s="794" t="s">
        <v>9338</v>
      </c>
      <c r="C346" s="794" t="s">
        <v>2248</v>
      </c>
      <c r="D346" s="794" t="s">
        <v>8803</v>
      </c>
      <c r="E346" s="794" t="s">
        <v>9339</v>
      </c>
      <c r="F346" s="795" t="s">
        <v>8699</v>
      </c>
      <c r="G346" s="795">
        <v>2.1</v>
      </c>
      <c r="H346" s="953">
        <v>44200</v>
      </c>
      <c r="I346" s="210"/>
    </row>
    <row r="347" spans="1:9" ht="96" x14ac:dyDescent="0.3">
      <c r="A347" s="809">
        <v>44024</v>
      </c>
      <c r="B347" s="794" t="s">
        <v>9340</v>
      </c>
      <c r="C347" s="794" t="s">
        <v>2248</v>
      </c>
      <c r="D347" s="794" t="s">
        <v>8803</v>
      </c>
      <c r="E347" s="794" t="s">
        <v>9341</v>
      </c>
      <c r="F347" s="795" t="s">
        <v>9221</v>
      </c>
      <c r="G347" s="795">
        <v>2.1</v>
      </c>
      <c r="H347" s="953">
        <v>44200</v>
      </c>
      <c r="I347" s="210"/>
    </row>
    <row r="348" spans="1:9" ht="96" x14ac:dyDescent="0.3">
      <c r="A348" s="809">
        <v>44024</v>
      </c>
      <c r="B348" s="794" t="s">
        <v>9342</v>
      </c>
      <c r="C348" s="794" t="s">
        <v>2248</v>
      </c>
      <c r="D348" s="794" t="s">
        <v>8702</v>
      </c>
      <c r="E348" s="794" t="s">
        <v>9343</v>
      </c>
      <c r="F348" s="795" t="s">
        <v>9221</v>
      </c>
      <c r="G348" s="795">
        <v>2.1</v>
      </c>
      <c r="H348" s="953">
        <v>44200</v>
      </c>
      <c r="I348" s="210"/>
    </row>
    <row r="349" spans="1:9" ht="96" x14ac:dyDescent="0.3">
      <c r="A349" s="809">
        <v>44024</v>
      </c>
      <c r="B349" s="794" t="s">
        <v>9344</v>
      </c>
      <c r="C349" s="794" t="s">
        <v>2248</v>
      </c>
      <c r="D349" s="794" t="s">
        <v>8803</v>
      </c>
      <c r="E349" s="794" t="s">
        <v>9345</v>
      </c>
      <c r="F349" s="795" t="s">
        <v>8830</v>
      </c>
      <c r="G349" s="795">
        <v>2.1</v>
      </c>
      <c r="H349" s="953">
        <v>44200</v>
      </c>
      <c r="I349" s="210"/>
    </row>
    <row r="350" spans="1:9" ht="60" x14ac:dyDescent="0.3">
      <c r="A350" s="809">
        <v>44024</v>
      </c>
      <c r="B350" s="794" t="s">
        <v>9346</v>
      </c>
      <c r="C350" s="794" t="s">
        <v>2292</v>
      </c>
      <c r="D350" s="794" t="s">
        <v>8803</v>
      </c>
      <c r="E350" s="794" t="s">
        <v>9347</v>
      </c>
      <c r="F350" s="795" t="s">
        <v>8703</v>
      </c>
      <c r="G350" s="795">
        <v>2.1</v>
      </c>
      <c r="H350" s="953">
        <v>44200</v>
      </c>
      <c r="I350" s="210"/>
    </row>
    <row r="351" spans="1:9" ht="48" x14ac:dyDescent="0.3">
      <c r="A351" s="809">
        <v>44024</v>
      </c>
      <c r="B351" s="794" t="s">
        <v>9348</v>
      </c>
      <c r="C351" s="794" t="s">
        <v>2292</v>
      </c>
      <c r="D351" s="794" t="s">
        <v>8803</v>
      </c>
      <c r="E351" s="794" t="s">
        <v>9347</v>
      </c>
      <c r="F351" s="795" t="s">
        <v>8778</v>
      </c>
      <c r="G351" s="795">
        <v>2.1</v>
      </c>
      <c r="H351" s="953">
        <v>44200</v>
      </c>
      <c r="I351" s="210"/>
    </row>
    <row r="352" spans="1:9" x14ac:dyDescent="0.3">
      <c r="A352" s="809">
        <v>44024</v>
      </c>
      <c r="B352" s="794" t="s">
        <v>8857</v>
      </c>
      <c r="C352" s="794" t="s">
        <v>1269</v>
      </c>
      <c r="D352" s="794" t="s">
        <v>8702</v>
      </c>
      <c r="E352" s="794" t="s">
        <v>9349</v>
      </c>
      <c r="F352" s="795" t="s">
        <v>9350</v>
      </c>
      <c r="G352" s="795">
        <v>2.1</v>
      </c>
      <c r="H352" s="953">
        <v>44200</v>
      </c>
      <c r="I352" s="210"/>
    </row>
    <row r="353" spans="1:9" x14ac:dyDescent="0.3">
      <c r="A353" s="809">
        <v>44024</v>
      </c>
      <c r="B353" s="794" t="s">
        <v>9351</v>
      </c>
      <c r="C353" s="794" t="s">
        <v>1269</v>
      </c>
      <c r="D353" s="794" t="s">
        <v>8702</v>
      </c>
      <c r="E353" s="794" t="s">
        <v>9349</v>
      </c>
      <c r="F353" s="795" t="s">
        <v>8778</v>
      </c>
      <c r="G353" s="795">
        <v>2.1</v>
      </c>
      <c r="H353" s="953">
        <v>44200</v>
      </c>
      <c r="I353" s="210"/>
    </row>
    <row r="354" spans="1:9" ht="48" x14ac:dyDescent="0.3">
      <c r="A354" s="809">
        <v>44024</v>
      </c>
      <c r="B354" s="794" t="s">
        <v>9203</v>
      </c>
      <c r="C354" s="794" t="s">
        <v>9204</v>
      </c>
      <c r="D354" s="794" t="s">
        <v>8702</v>
      </c>
      <c r="E354" s="794" t="s">
        <v>9352</v>
      </c>
      <c r="F354" s="795" t="s">
        <v>9204</v>
      </c>
      <c r="G354" s="795">
        <v>2.1</v>
      </c>
      <c r="H354" s="953">
        <v>44200</v>
      </c>
      <c r="I354" s="210"/>
    </row>
    <row r="355" spans="1:9" ht="36" x14ac:dyDescent="0.3">
      <c r="A355" s="809">
        <v>44024</v>
      </c>
      <c r="B355" s="794" t="s">
        <v>9353</v>
      </c>
      <c r="C355" s="794" t="s">
        <v>8808</v>
      </c>
      <c r="D355" s="794" t="s">
        <v>8707</v>
      </c>
      <c r="E355" s="794" t="s">
        <v>9354</v>
      </c>
      <c r="F355" s="795" t="s">
        <v>9192</v>
      </c>
      <c r="G355" s="795">
        <v>2.1</v>
      </c>
      <c r="H355" s="953">
        <v>44200</v>
      </c>
      <c r="I355" s="210"/>
    </row>
    <row r="356" spans="1:9" ht="24" x14ac:dyDescent="0.3">
      <c r="A356" s="809">
        <v>44024</v>
      </c>
      <c r="B356" s="794" t="s">
        <v>9355</v>
      </c>
      <c r="C356" s="794" t="s">
        <v>9356</v>
      </c>
      <c r="D356" s="794" t="s">
        <v>8702</v>
      </c>
      <c r="E356" s="794" t="s">
        <v>9357</v>
      </c>
      <c r="F356" s="795" t="s">
        <v>8703</v>
      </c>
      <c r="G356" s="795">
        <v>2.1</v>
      </c>
      <c r="H356" s="953">
        <v>44200</v>
      </c>
      <c r="I356" s="210"/>
    </row>
    <row r="357" spans="1:9" x14ac:dyDescent="0.3">
      <c r="A357" s="809">
        <v>44024</v>
      </c>
      <c r="B357" s="794" t="s">
        <v>9358</v>
      </c>
      <c r="C357" s="794" t="s">
        <v>9204</v>
      </c>
      <c r="D357" s="794" t="s">
        <v>8709</v>
      </c>
      <c r="E357" s="794" t="s">
        <v>9359</v>
      </c>
      <c r="F357" s="795" t="s">
        <v>8923</v>
      </c>
      <c r="G357" s="795">
        <v>2.1</v>
      </c>
      <c r="H357" s="953">
        <v>44200</v>
      </c>
      <c r="I357" s="210"/>
    </row>
    <row r="358" spans="1:9" ht="48" x14ac:dyDescent="0.3">
      <c r="A358" s="809">
        <v>44024</v>
      </c>
      <c r="B358" s="794" t="s">
        <v>9360</v>
      </c>
      <c r="C358" s="794" t="s">
        <v>9361</v>
      </c>
      <c r="D358" s="794" t="s">
        <v>8702</v>
      </c>
      <c r="E358" s="794" t="s">
        <v>9362</v>
      </c>
      <c r="F358" s="795" t="s">
        <v>9221</v>
      </c>
      <c r="G358" s="795">
        <v>2.1</v>
      </c>
      <c r="H358" s="953">
        <v>44200</v>
      </c>
      <c r="I358" s="210"/>
    </row>
    <row r="359" spans="1:9" ht="48" x14ac:dyDescent="0.3">
      <c r="A359" s="809">
        <v>44024</v>
      </c>
      <c r="B359" s="794" t="s">
        <v>9363</v>
      </c>
      <c r="C359" s="794" t="s">
        <v>9361</v>
      </c>
      <c r="D359" s="794" t="s">
        <v>8803</v>
      </c>
      <c r="E359" s="794" t="s">
        <v>9364</v>
      </c>
      <c r="F359" s="795" t="s">
        <v>9221</v>
      </c>
      <c r="G359" s="795">
        <v>2.1</v>
      </c>
      <c r="H359" s="953">
        <v>44200</v>
      </c>
      <c r="I359" s="210"/>
    </row>
    <row r="360" spans="1:9" ht="60" x14ac:dyDescent="0.3">
      <c r="A360" s="809">
        <v>44024</v>
      </c>
      <c r="B360" s="794" t="s">
        <v>9365</v>
      </c>
      <c r="C360" s="794" t="s">
        <v>9361</v>
      </c>
      <c r="D360" s="794" t="s">
        <v>8803</v>
      </c>
      <c r="E360" s="794" t="s">
        <v>9366</v>
      </c>
      <c r="F360" s="795" t="s">
        <v>9221</v>
      </c>
      <c r="G360" s="795">
        <v>2.1</v>
      </c>
      <c r="H360" s="953">
        <v>44200</v>
      </c>
      <c r="I360" s="210"/>
    </row>
    <row r="361" spans="1:9" ht="48" x14ac:dyDescent="0.3">
      <c r="A361" s="809">
        <v>44024</v>
      </c>
      <c r="B361" s="794" t="s">
        <v>9367</v>
      </c>
      <c r="C361" s="794" t="s">
        <v>9361</v>
      </c>
      <c r="D361" s="794" t="s">
        <v>8702</v>
      </c>
      <c r="E361" s="794" t="s">
        <v>9368</v>
      </c>
      <c r="F361" s="795" t="s">
        <v>8715</v>
      </c>
      <c r="G361" s="795">
        <v>2.1</v>
      </c>
      <c r="H361" s="953">
        <v>44200</v>
      </c>
      <c r="I361" s="210"/>
    </row>
    <row r="362" spans="1:9" ht="48" x14ac:dyDescent="0.3">
      <c r="A362" s="809">
        <v>44024</v>
      </c>
      <c r="B362" s="794" t="s">
        <v>9360</v>
      </c>
      <c r="C362" s="794" t="s">
        <v>9361</v>
      </c>
      <c r="D362" s="794" t="s">
        <v>9085</v>
      </c>
      <c r="E362" s="794" t="s">
        <v>9369</v>
      </c>
      <c r="F362" s="795" t="s">
        <v>8830</v>
      </c>
      <c r="G362" s="795">
        <v>2.1</v>
      </c>
      <c r="H362" s="953">
        <v>44200</v>
      </c>
      <c r="I362" s="210"/>
    </row>
    <row r="363" spans="1:9" ht="48" x14ac:dyDescent="0.3">
      <c r="A363" s="809">
        <v>44024</v>
      </c>
      <c r="B363" s="794" t="s">
        <v>9370</v>
      </c>
      <c r="C363" s="794" t="s">
        <v>9361</v>
      </c>
      <c r="D363" s="794" t="s">
        <v>8803</v>
      </c>
      <c r="E363" s="794" t="s">
        <v>9371</v>
      </c>
      <c r="F363" s="795" t="s">
        <v>8830</v>
      </c>
      <c r="G363" s="795">
        <v>2.1</v>
      </c>
      <c r="H363" s="953">
        <v>44200</v>
      </c>
      <c r="I363" s="210"/>
    </row>
    <row r="364" spans="1:9" ht="24" x14ac:dyDescent="0.3">
      <c r="A364" s="809">
        <v>44024</v>
      </c>
      <c r="B364" s="794" t="s">
        <v>7965</v>
      </c>
      <c r="C364" s="794" t="s">
        <v>7965</v>
      </c>
      <c r="D364" s="794" t="s">
        <v>7971</v>
      </c>
      <c r="E364" s="794" t="s">
        <v>9372</v>
      </c>
      <c r="F364" s="795" t="s">
        <v>7971</v>
      </c>
      <c r="G364" s="795" t="s">
        <v>7971</v>
      </c>
      <c r="H364" s="953">
        <v>44200</v>
      </c>
      <c r="I364" s="210"/>
    </row>
    <row r="365" spans="1:9" ht="36" x14ac:dyDescent="0.3">
      <c r="A365" s="809">
        <v>44024</v>
      </c>
      <c r="B365" s="794" t="s">
        <v>9373</v>
      </c>
      <c r="C365" s="794" t="s">
        <v>943</v>
      </c>
      <c r="D365" s="794" t="s">
        <v>8803</v>
      </c>
      <c r="E365" s="794" t="s">
        <v>9374</v>
      </c>
      <c r="F365" s="795" t="s">
        <v>8703</v>
      </c>
      <c r="G365" s="795">
        <v>2.1</v>
      </c>
      <c r="H365" s="953">
        <v>44200</v>
      </c>
      <c r="I365" s="210"/>
    </row>
    <row r="366" spans="1:9" ht="24" x14ac:dyDescent="0.3">
      <c r="A366" s="809">
        <v>44024</v>
      </c>
      <c r="B366" s="794" t="s">
        <v>9203</v>
      </c>
      <c r="C366" s="794" t="s">
        <v>183</v>
      </c>
      <c r="D366" s="794" t="s">
        <v>8709</v>
      </c>
      <c r="E366" s="794" t="s">
        <v>9375</v>
      </c>
      <c r="F366" s="795" t="s">
        <v>8810</v>
      </c>
      <c r="G366" s="795">
        <v>2</v>
      </c>
      <c r="H366" s="953">
        <v>44200</v>
      </c>
      <c r="I366" s="210"/>
    </row>
    <row r="367" spans="1:9" ht="36" x14ac:dyDescent="0.3">
      <c r="A367" s="809">
        <v>44024</v>
      </c>
      <c r="B367" s="794" t="s">
        <v>9376</v>
      </c>
      <c r="C367" s="794" t="s">
        <v>8994</v>
      </c>
      <c r="D367" s="794" t="s">
        <v>8702</v>
      </c>
      <c r="E367" s="794" t="s">
        <v>9377</v>
      </c>
      <c r="F367" s="795" t="s">
        <v>8810</v>
      </c>
      <c r="G367" s="795">
        <v>2</v>
      </c>
      <c r="H367" s="953">
        <v>44200</v>
      </c>
      <c r="I367" s="210"/>
    </row>
    <row r="368" spans="1:9" ht="36" x14ac:dyDescent="0.3">
      <c r="A368" s="809">
        <v>44024</v>
      </c>
      <c r="B368" s="794" t="s">
        <v>9378</v>
      </c>
      <c r="C368" s="794" t="s">
        <v>9379</v>
      </c>
      <c r="D368" s="794" t="s">
        <v>8702</v>
      </c>
      <c r="E368" s="794" t="s">
        <v>9377</v>
      </c>
      <c r="F368" s="795" t="s">
        <v>8810</v>
      </c>
      <c r="G368" s="795">
        <v>2</v>
      </c>
      <c r="H368" s="953">
        <v>44200</v>
      </c>
      <c r="I368" s="210"/>
    </row>
    <row r="369" spans="1:9" ht="24" x14ac:dyDescent="0.3">
      <c r="A369" s="809">
        <v>44024</v>
      </c>
      <c r="B369" s="794" t="s">
        <v>9380</v>
      </c>
      <c r="C369" s="794" t="s">
        <v>191</v>
      </c>
      <c r="D369" s="794" t="s">
        <v>8702</v>
      </c>
      <c r="E369" s="794" t="s">
        <v>9377</v>
      </c>
      <c r="F369" s="795" t="s">
        <v>8810</v>
      </c>
      <c r="G369" s="795">
        <v>2</v>
      </c>
      <c r="H369" s="953">
        <v>44200</v>
      </c>
      <c r="I369" s="210"/>
    </row>
    <row r="370" spans="1:9" ht="24" x14ac:dyDescent="0.3">
      <c r="A370" s="809">
        <v>44024</v>
      </c>
      <c r="B370" s="794" t="s">
        <v>9381</v>
      </c>
      <c r="C370" s="794" t="s">
        <v>3981</v>
      </c>
      <c r="D370" s="794" t="s">
        <v>8702</v>
      </c>
      <c r="E370" s="794" t="s">
        <v>9377</v>
      </c>
      <c r="F370" s="795" t="s">
        <v>8810</v>
      </c>
      <c r="G370" s="795">
        <v>2</v>
      </c>
      <c r="H370" s="953">
        <v>44200</v>
      </c>
      <c r="I370" s="210"/>
    </row>
    <row r="371" spans="1:9" ht="36" x14ac:dyDescent="0.3">
      <c r="A371" s="809">
        <v>44024</v>
      </c>
      <c r="B371" s="794" t="s">
        <v>9382</v>
      </c>
      <c r="C371" s="794" t="s">
        <v>1049</v>
      </c>
      <c r="D371" s="794" t="s">
        <v>8828</v>
      </c>
      <c r="E371" s="794" t="s">
        <v>9383</v>
      </c>
      <c r="F371" s="795" t="s">
        <v>9288</v>
      </c>
      <c r="G371" s="795">
        <v>2.1</v>
      </c>
      <c r="H371" s="953">
        <v>44200</v>
      </c>
      <c r="I371" s="210"/>
    </row>
    <row r="372" spans="1:9" ht="36" x14ac:dyDescent="0.3">
      <c r="A372" s="809">
        <v>44024</v>
      </c>
      <c r="B372" s="794" t="s">
        <v>9384</v>
      </c>
      <c r="C372" s="794" t="s">
        <v>3860</v>
      </c>
      <c r="D372" s="794" t="s">
        <v>8702</v>
      </c>
      <c r="E372" s="794" t="s">
        <v>9385</v>
      </c>
      <c r="F372" s="795" t="s">
        <v>9192</v>
      </c>
      <c r="G372" s="795">
        <v>2.1</v>
      </c>
      <c r="H372" s="953">
        <v>44200</v>
      </c>
      <c r="I372" s="210"/>
    </row>
    <row r="373" spans="1:9" ht="24" x14ac:dyDescent="0.3">
      <c r="A373" s="809">
        <v>44024</v>
      </c>
      <c r="B373" s="794" t="s">
        <v>9386</v>
      </c>
      <c r="C373" s="794" t="s">
        <v>7971</v>
      </c>
      <c r="D373" s="794" t="s">
        <v>8718</v>
      </c>
      <c r="E373" s="794" t="s">
        <v>7971</v>
      </c>
      <c r="F373" s="795" t="s">
        <v>7971</v>
      </c>
      <c r="G373" s="795" t="s">
        <v>7971</v>
      </c>
      <c r="H373" s="953">
        <v>44200</v>
      </c>
      <c r="I373" s="210"/>
    </row>
    <row r="374" spans="1:9" ht="24" x14ac:dyDescent="0.3">
      <c r="A374" s="806" t="s">
        <v>9387</v>
      </c>
      <c r="B374" s="794" t="s">
        <v>9388</v>
      </c>
      <c r="C374" s="794" t="s">
        <v>2373</v>
      </c>
      <c r="D374" s="794" t="s">
        <v>8773</v>
      </c>
      <c r="E374" s="794" t="s">
        <v>9389</v>
      </c>
      <c r="F374" s="795" t="s">
        <v>8699</v>
      </c>
      <c r="G374" s="795">
        <v>2.1</v>
      </c>
      <c r="H374" s="954">
        <v>44198</v>
      </c>
      <c r="I374" s="210"/>
    </row>
    <row r="375" spans="1:9" ht="36" x14ac:dyDescent="0.3">
      <c r="A375" s="806" t="s">
        <v>9387</v>
      </c>
      <c r="B375" s="794" t="s">
        <v>9390</v>
      </c>
      <c r="C375" s="794" t="s">
        <v>2373</v>
      </c>
      <c r="D375" s="794" t="s">
        <v>8803</v>
      </c>
      <c r="E375" s="794" t="s">
        <v>9391</v>
      </c>
      <c r="F375" s="795" t="s">
        <v>8699</v>
      </c>
      <c r="G375" s="795">
        <v>2.1</v>
      </c>
      <c r="H375" s="954">
        <v>44198</v>
      </c>
      <c r="I375" s="210"/>
    </row>
    <row r="376" spans="1:9" ht="72" x14ac:dyDescent="0.3">
      <c r="A376" s="806" t="s">
        <v>9387</v>
      </c>
      <c r="B376" s="794" t="s">
        <v>9365</v>
      </c>
      <c r="C376" s="794" t="s">
        <v>9361</v>
      </c>
      <c r="D376" s="794" t="s">
        <v>8702</v>
      </c>
      <c r="E376" s="794" t="s">
        <v>9392</v>
      </c>
      <c r="F376" s="795" t="s">
        <v>8715</v>
      </c>
      <c r="G376" s="795">
        <v>2.1</v>
      </c>
      <c r="H376" s="954">
        <v>44200</v>
      </c>
      <c r="I376" s="210"/>
    </row>
    <row r="377" spans="1:9" ht="24" x14ac:dyDescent="0.3">
      <c r="A377" s="806" t="s">
        <v>9387</v>
      </c>
      <c r="B377" s="794" t="s">
        <v>9393</v>
      </c>
      <c r="C377" s="794" t="s">
        <v>9394</v>
      </c>
      <c r="D377" s="794" t="s">
        <v>7971</v>
      </c>
      <c r="E377" s="794" t="s">
        <v>9395</v>
      </c>
      <c r="F377" s="795" t="s">
        <v>8703</v>
      </c>
      <c r="G377" s="795">
        <v>2.1</v>
      </c>
      <c r="H377" s="954">
        <v>44200</v>
      </c>
      <c r="I377" s="210"/>
    </row>
    <row r="378" spans="1:9" ht="36" x14ac:dyDescent="0.3">
      <c r="A378" s="811" t="s">
        <v>9396</v>
      </c>
      <c r="B378" s="794" t="s">
        <v>9397</v>
      </c>
      <c r="C378" s="794" t="s">
        <v>8746</v>
      </c>
      <c r="D378" s="794" t="s">
        <v>8773</v>
      </c>
      <c r="E378" s="794" t="s">
        <v>9398</v>
      </c>
      <c r="F378" s="795" t="s">
        <v>8699</v>
      </c>
      <c r="G378" s="795">
        <v>2.1</v>
      </c>
      <c r="H378" s="951">
        <v>44205</v>
      </c>
      <c r="I378" s="210"/>
    </row>
    <row r="379" spans="1:9" ht="48" x14ac:dyDescent="0.3">
      <c r="A379" s="811" t="s">
        <v>9396</v>
      </c>
      <c r="B379" s="794" t="s">
        <v>9399</v>
      </c>
      <c r="C379" s="794" t="s">
        <v>9400</v>
      </c>
      <c r="D379" s="794" t="s">
        <v>8702</v>
      </c>
      <c r="E379" s="794" t="s">
        <v>9401</v>
      </c>
      <c r="F379" s="795" t="s">
        <v>9402</v>
      </c>
      <c r="G379" s="795">
        <v>2.1</v>
      </c>
      <c r="H379" s="951">
        <v>44200</v>
      </c>
      <c r="I379" s="210"/>
    </row>
    <row r="380" spans="1:9" ht="60" x14ac:dyDescent="0.3">
      <c r="A380" s="811" t="s">
        <v>9396</v>
      </c>
      <c r="B380" s="794" t="s">
        <v>9403</v>
      </c>
      <c r="C380" s="794" t="s">
        <v>9404</v>
      </c>
      <c r="D380" s="794" t="s">
        <v>8702</v>
      </c>
      <c r="E380" s="794" t="s">
        <v>9405</v>
      </c>
      <c r="F380" s="795" t="s">
        <v>8715</v>
      </c>
      <c r="G380" s="795">
        <v>2.1</v>
      </c>
      <c r="H380" s="951">
        <v>44200</v>
      </c>
      <c r="I380" s="210"/>
    </row>
    <row r="381" spans="1:9" ht="48" x14ac:dyDescent="0.3">
      <c r="A381" s="811" t="s">
        <v>9396</v>
      </c>
      <c r="B381" s="794" t="s">
        <v>9406</v>
      </c>
      <c r="C381" s="794" t="s">
        <v>2292</v>
      </c>
      <c r="D381" s="794" t="s">
        <v>8803</v>
      </c>
      <c r="E381" s="794" t="s">
        <v>9407</v>
      </c>
      <c r="F381" s="795" t="s">
        <v>8778</v>
      </c>
      <c r="G381" s="795">
        <v>2.1</v>
      </c>
      <c r="H381" s="951">
        <v>44200</v>
      </c>
      <c r="I381" s="210"/>
    </row>
    <row r="382" spans="1:9" ht="48" x14ac:dyDescent="0.3">
      <c r="A382" s="811" t="s">
        <v>9396</v>
      </c>
      <c r="B382" s="794" t="s">
        <v>9408</v>
      </c>
      <c r="C382" s="794" t="s">
        <v>2292</v>
      </c>
      <c r="D382" s="794" t="s">
        <v>8702</v>
      </c>
      <c r="E382" s="794" t="s">
        <v>9409</v>
      </c>
      <c r="F382" s="795" t="s">
        <v>8703</v>
      </c>
      <c r="G382" s="795">
        <v>2.1</v>
      </c>
      <c r="H382" s="951">
        <v>44200</v>
      </c>
      <c r="I382" s="210"/>
    </row>
    <row r="383" spans="1:9" ht="48" x14ac:dyDescent="0.3">
      <c r="A383" s="811" t="s">
        <v>9396</v>
      </c>
      <c r="B383" s="794" t="s">
        <v>9410</v>
      </c>
      <c r="C383" s="794" t="s">
        <v>2292</v>
      </c>
      <c r="D383" s="794" t="s">
        <v>8803</v>
      </c>
      <c r="E383" s="794" t="s">
        <v>9407</v>
      </c>
      <c r="F383" s="795" t="s">
        <v>8703</v>
      </c>
      <c r="G383" s="795">
        <v>2.1</v>
      </c>
      <c r="H383" s="951">
        <v>44200</v>
      </c>
      <c r="I383" s="210"/>
    </row>
    <row r="384" spans="1:9" ht="36" x14ac:dyDescent="0.3">
      <c r="A384" s="811" t="s">
        <v>9396</v>
      </c>
      <c r="B384" s="794" t="s">
        <v>9384</v>
      </c>
      <c r="C384" s="794" t="s">
        <v>3860</v>
      </c>
      <c r="D384" s="794" t="s">
        <v>8828</v>
      </c>
      <c r="E384" s="794" t="s">
        <v>9411</v>
      </c>
      <c r="F384" s="795" t="s">
        <v>9192</v>
      </c>
      <c r="G384" s="795">
        <v>2.1</v>
      </c>
      <c r="H384" s="951">
        <v>44200</v>
      </c>
      <c r="I384" s="210"/>
    </row>
    <row r="385" spans="1:9" ht="48" x14ac:dyDescent="0.3">
      <c r="A385" s="812" t="s">
        <v>9412</v>
      </c>
      <c r="B385" s="794" t="s">
        <v>3989</v>
      </c>
      <c r="C385" s="794" t="s">
        <v>9323</v>
      </c>
      <c r="D385" s="794" t="s">
        <v>8947</v>
      </c>
      <c r="E385" s="794" t="s">
        <v>9413</v>
      </c>
      <c r="F385" s="795" t="s">
        <v>8949</v>
      </c>
      <c r="G385" s="795" t="s">
        <v>7971</v>
      </c>
      <c r="H385" s="950">
        <v>44291</v>
      </c>
      <c r="I385" s="210"/>
    </row>
    <row r="386" spans="1:9" ht="36" x14ac:dyDescent="0.3">
      <c r="A386" s="812" t="s">
        <v>9412</v>
      </c>
      <c r="B386" s="794" t="s">
        <v>9311</v>
      </c>
      <c r="C386" s="794" t="s">
        <v>9312</v>
      </c>
      <c r="D386" s="794" t="s">
        <v>8709</v>
      </c>
      <c r="E386" s="794" t="s">
        <v>9414</v>
      </c>
      <c r="F386" s="795" t="s">
        <v>8699</v>
      </c>
      <c r="G386" s="795">
        <v>2.1</v>
      </c>
      <c r="H386" s="950">
        <v>44291</v>
      </c>
      <c r="I386" s="210"/>
    </row>
    <row r="387" spans="1:9" ht="108" x14ac:dyDescent="0.3">
      <c r="A387" s="812" t="s">
        <v>9412</v>
      </c>
      <c r="B387" s="794" t="s">
        <v>9415</v>
      </c>
      <c r="C387" s="794" t="s">
        <v>9315</v>
      </c>
      <c r="D387" s="794" t="s">
        <v>8709</v>
      </c>
      <c r="E387" s="794" t="s">
        <v>9414</v>
      </c>
      <c r="F387" s="795" t="s">
        <v>8699</v>
      </c>
      <c r="G387" s="795">
        <v>2.1</v>
      </c>
      <c r="H387" s="950">
        <v>44291</v>
      </c>
      <c r="I387" s="210"/>
    </row>
    <row r="388" spans="1:9" ht="36" x14ac:dyDescent="0.3">
      <c r="A388" s="812" t="s">
        <v>9412</v>
      </c>
      <c r="B388" s="794" t="s">
        <v>9416</v>
      </c>
      <c r="C388" s="794" t="s">
        <v>9317</v>
      </c>
      <c r="D388" s="794" t="s">
        <v>8709</v>
      </c>
      <c r="E388" s="794" t="s">
        <v>9414</v>
      </c>
      <c r="F388" s="795" t="s">
        <v>8699</v>
      </c>
      <c r="G388" s="795">
        <v>2.1</v>
      </c>
      <c r="H388" s="950">
        <v>44291</v>
      </c>
      <c r="I388" s="210"/>
    </row>
    <row r="389" spans="1:9" ht="96" x14ac:dyDescent="0.3">
      <c r="A389" s="812" t="s">
        <v>9412</v>
      </c>
      <c r="B389" s="794" t="s">
        <v>9045</v>
      </c>
      <c r="C389" s="794" t="s">
        <v>9417</v>
      </c>
      <c r="D389" s="794" t="s">
        <v>8702</v>
      </c>
      <c r="E389" s="794" t="s">
        <v>9418</v>
      </c>
      <c r="F389" s="795" t="s">
        <v>8699</v>
      </c>
      <c r="G389" s="795">
        <v>2.1</v>
      </c>
      <c r="H389" s="950">
        <v>44291</v>
      </c>
      <c r="I389" s="210"/>
    </row>
    <row r="390" spans="1:9" ht="84" x14ac:dyDescent="0.3">
      <c r="A390" s="812" t="s">
        <v>9412</v>
      </c>
      <c r="B390" s="794" t="s">
        <v>9419</v>
      </c>
      <c r="C390" s="794" t="s">
        <v>9315</v>
      </c>
      <c r="D390" s="794" t="s">
        <v>8702</v>
      </c>
      <c r="E390" s="794" t="s">
        <v>9420</v>
      </c>
      <c r="F390" s="795" t="s">
        <v>8720</v>
      </c>
      <c r="G390" s="795">
        <v>2.1</v>
      </c>
      <c r="H390" s="950">
        <v>44291</v>
      </c>
      <c r="I390" s="210"/>
    </row>
    <row r="391" spans="1:9" ht="36" x14ac:dyDescent="0.3">
      <c r="A391" s="812" t="s">
        <v>9412</v>
      </c>
      <c r="B391" s="794" t="s">
        <v>9320</v>
      </c>
      <c r="C391" s="794" t="s">
        <v>2725</v>
      </c>
      <c r="D391" s="794" t="s">
        <v>8702</v>
      </c>
      <c r="E391" s="794" t="s">
        <v>9420</v>
      </c>
      <c r="F391" s="795" t="s">
        <v>8720</v>
      </c>
      <c r="G391" s="795">
        <v>2.1</v>
      </c>
      <c r="H391" s="950">
        <v>44291</v>
      </c>
      <c r="I391" s="210"/>
    </row>
    <row r="392" spans="1:9" ht="24" x14ac:dyDescent="0.3">
      <c r="A392" s="812" t="s">
        <v>9412</v>
      </c>
      <c r="B392" s="794" t="s">
        <v>9322</v>
      </c>
      <c r="C392" s="794" t="s">
        <v>877</v>
      </c>
      <c r="D392" s="794" t="s">
        <v>8702</v>
      </c>
      <c r="E392" s="794" t="s">
        <v>9421</v>
      </c>
      <c r="F392" s="795" t="s">
        <v>8720</v>
      </c>
      <c r="G392" s="795">
        <v>2.1</v>
      </c>
      <c r="H392" s="950">
        <v>44291</v>
      </c>
      <c r="I392" s="210"/>
    </row>
    <row r="393" spans="1:9" ht="72" x14ac:dyDescent="0.3">
      <c r="A393" s="813">
        <v>44292</v>
      </c>
      <c r="B393" s="794" t="s">
        <v>9422</v>
      </c>
      <c r="C393" s="794" t="s">
        <v>9423</v>
      </c>
      <c r="D393" s="794" t="s">
        <v>9424</v>
      </c>
      <c r="E393" s="794" t="s">
        <v>9425</v>
      </c>
      <c r="F393" s="795" t="s">
        <v>9426</v>
      </c>
      <c r="G393" s="795">
        <v>2.1</v>
      </c>
      <c r="H393" s="955">
        <v>44205</v>
      </c>
      <c r="I393" s="210"/>
    </row>
    <row r="394" spans="1:9" ht="36" x14ac:dyDescent="0.3">
      <c r="A394" s="813">
        <v>44292</v>
      </c>
      <c r="B394" s="794" t="s">
        <v>9427</v>
      </c>
      <c r="C394" s="794" t="s">
        <v>3971</v>
      </c>
      <c r="D394" s="794" t="s">
        <v>8702</v>
      </c>
      <c r="E394" s="794" t="s">
        <v>9428</v>
      </c>
      <c r="F394" s="795" t="s">
        <v>8744</v>
      </c>
      <c r="G394" s="795">
        <v>2</v>
      </c>
      <c r="H394" s="955">
        <v>44205</v>
      </c>
      <c r="I394" s="210"/>
    </row>
    <row r="395" spans="1:9" x14ac:dyDescent="0.3">
      <c r="A395" s="813">
        <v>44292</v>
      </c>
      <c r="B395" s="794" t="s">
        <v>9029</v>
      </c>
      <c r="C395" s="794" t="s">
        <v>3971</v>
      </c>
      <c r="D395" s="794" t="s">
        <v>8709</v>
      </c>
      <c r="E395" s="794" t="s">
        <v>9359</v>
      </c>
      <c r="F395" s="795" t="s">
        <v>8744</v>
      </c>
      <c r="G395" s="795">
        <v>2</v>
      </c>
      <c r="H395" s="955">
        <v>44205</v>
      </c>
      <c r="I395" s="210"/>
    </row>
    <row r="396" spans="1:9" ht="72" x14ac:dyDescent="0.3">
      <c r="A396" s="813">
        <v>44292</v>
      </c>
      <c r="B396" s="794" t="s">
        <v>9024</v>
      </c>
      <c r="C396" s="794" t="s">
        <v>824</v>
      </c>
      <c r="D396" s="794" t="s">
        <v>8702</v>
      </c>
      <c r="E396" s="794" t="s">
        <v>9429</v>
      </c>
      <c r="F396" s="795" t="s">
        <v>8744</v>
      </c>
      <c r="G396" s="795">
        <v>2</v>
      </c>
      <c r="H396" s="955">
        <v>44205</v>
      </c>
      <c r="I396" s="210"/>
    </row>
    <row r="397" spans="1:9" ht="36" x14ac:dyDescent="0.3">
      <c r="A397" s="813">
        <v>44292</v>
      </c>
      <c r="B397" s="794" t="s">
        <v>9382</v>
      </c>
      <c r="C397" s="794" t="s">
        <v>824</v>
      </c>
      <c r="D397" s="794" t="s">
        <v>8828</v>
      </c>
      <c r="E397" s="794" t="s">
        <v>9383</v>
      </c>
      <c r="F397" s="795" t="s">
        <v>8744</v>
      </c>
      <c r="G397" s="795">
        <v>2</v>
      </c>
      <c r="H397" s="955">
        <v>44205</v>
      </c>
      <c r="I397" s="210"/>
    </row>
    <row r="398" spans="1:9" ht="48" x14ac:dyDescent="0.3">
      <c r="A398" s="813">
        <v>44292</v>
      </c>
      <c r="B398" s="794" t="s">
        <v>9029</v>
      </c>
      <c r="C398" s="794" t="s">
        <v>663</v>
      </c>
      <c r="D398" s="794" t="s">
        <v>8709</v>
      </c>
      <c r="E398" s="794" t="s">
        <v>9430</v>
      </c>
      <c r="F398" s="795" t="s">
        <v>9030</v>
      </c>
      <c r="G398" s="795">
        <v>2</v>
      </c>
      <c r="H398" s="955">
        <v>44205</v>
      </c>
      <c r="I398" s="210"/>
    </row>
    <row r="399" spans="1:9" ht="60" x14ac:dyDescent="0.3">
      <c r="A399" s="813">
        <v>44292</v>
      </c>
      <c r="B399" s="794" t="s">
        <v>9427</v>
      </c>
      <c r="C399" s="794" t="s">
        <v>663</v>
      </c>
      <c r="D399" s="794" t="s">
        <v>8803</v>
      </c>
      <c r="E399" s="794" t="s">
        <v>9431</v>
      </c>
      <c r="F399" s="795" t="s">
        <v>9030</v>
      </c>
      <c r="G399" s="795">
        <v>2</v>
      </c>
      <c r="H399" s="955">
        <v>44205</v>
      </c>
      <c r="I399" s="210"/>
    </row>
    <row r="400" spans="1:9" ht="72" x14ac:dyDescent="0.3">
      <c r="A400" s="813">
        <v>44292</v>
      </c>
      <c r="B400" s="794" t="s">
        <v>9432</v>
      </c>
      <c r="C400" s="794" t="s">
        <v>877</v>
      </c>
      <c r="D400" s="794" t="s">
        <v>8803</v>
      </c>
      <c r="E400" s="794" t="s">
        <v>9433</v>
      </c>
      <c r="F400" s="795" t="s">
        <v>8720</v>
      </c>
      <c r="G400" s="795">
        <v>2.1</v>
      </c>
      <c r="H400" s="955">
        <v>44205</v>
      </c>
      <c r="I400" s="210"/>
    </row>
    <row r="401" spans="1:9" ht="72" x14ac:dyDescent="0.3">
      <c r="A401" s="813">
        <v>44292</v>
      </c>
      <c r="B401" s="794" t="s">
        <v>9188</v>
      </c>
      <c r="C401" s="794" t="s">
        <v>2725</v>
      </c>
      <c r="D401" s="794" t="s">
        <v>8803</v>
      </c>
      <c r="E401" s="794" t="s">
        <v>9434</v>
      </c>
      <c r="F401" s="795" t="s">
        <v>8778</v>
      </c>
      <c r="G401" s="795">
        <v>2.1</v>
      </c>
      <c r="H401" s="955">
        <v>44205</v>
      </c>
      <c r="I401" s="210"/>
    </row>
    <row r="402" spans="1:9" ht="60" x14ac:dyDescent="0.3">
      <c r="A402" s="813">
        <v>44292</v>
      </c>
      <c r="B402" s="794" t="s">
        <v>9435</v>
      </c>
      <c r="C402" s="794" t="s">
        <v>2725</v>
      </c>
      <c r="D402" s="794" t="s">
        <v>8803</v>
      </c>
      <c r="E402" s="794" t="s">
        <v>9436</v>
      </c>
      <c r="F402" s="795" t="s">
        <v>8778</v>
      </c>
      <c r="G402" s="795">
        <v>2.1</v>
      </c>
      <c r="H402" s="955">
        <v>44205</v>
      </c>
      <c r="I402" s="210"/>
    </row>
    <row r="403" spans="1:9" ht="24" x14ac:dyDescent="0.3">
      <c r="A403" s="813">
        <v>44292</v>
      </c>
      <c r="B403" s="794" t="s">
        <v>3989</v>
      </c>
      <c r="C403" s="794" t="s">
        <v>9099</v>
      </c>
      <c r="D403" s="794" t="s">
        <v>8947</v>
      </c>
      <c r="E403" s="794" t="s">
        <v>9437</v>
      </c>
      <c r="F403" s="795" t="s">
        <v>8949</v>
      </c>
      <c r="G403" s="795" t="s">
        <v>7971</v>
      </c>
      <c r="H403" s="955">
        <v>44205</v>
      </c>
      <c r="I403" s="210"/>
    </row>
    <row r="404" spans="1:9" ht="24" x14ac:dyDescent="0.3">
      <c r="A404" s="813">
        <v>44292</v>
      </c>
      <c r="B404" s="794" t="s">
        <v>3989</v>
      </c>
      <c r="C404" s="794" t="s">
        <v>9438</v>
      </c>
      <c r="D404" s="794" t="s">
        <v>8947</v>
      </c>
      <c r="E404" s="794" t="s">
        <v>9439</v>
      </c>
      <c r="F404" s="795" t="s">
        <v>8949</v>
      </c>
      <c r="G404" s="795" t="s">
        <v>7971</v>
      </c>
      <c r="H404" s="955">
        <v>44205</v>
      </c>
      <c r="I404" s="210"/>
    </row>
    <row r="405" spans="1:9" ht="72" x14ac:dyDescent="0.3">
      <c r="A405" s="813">
        <v>44292</v>
      </c>
      <c r="B405" s="794" t="s">
        <v>8872</v>
      </c>
      <c r="C405" s="794" t="s">
        <v>9440</v>
      </c>
      <c r="D405" s="794" t="s">
        <v>8803</v>
      </c>
      <c r="E405" s="794" t="s">
        <v>9441</v>
      </c>
      <c r="F405" s="795" t="s">
        <v>8699</v>
      </c>
      <c r="G405" s="795">
        <v>2.1</v>
      </c>
      <c r="H405" s="955">
        <v>44205</v>
      </c>
      <c r="I405" s="210"/>
    </row>
    <row r="406" spans="1:9" ht="36" x14ac:dyDescent="0.3">
      <c r="A406" s="813">
        <v>44292</v>
      </c>
      <c r="B406" s="794" t="s">
        <v>9442</v>
      </c>
      <c r="C406" s="794" t="s">
        <v>9440</v>
      </c>
      <c r="D406" s="794" t="s">
        <v>8803</v>
      </c>
      <c r="E406" s="794" t="s">
        <v>9443</v>
      </c>
      <c r="F406" s="795" t="s">
        <v>8699</v>
      </c>
      <c r="G406" s="795">
        <v>2.1</v>
      </c>
      <c r="H406" s="955">
        <v>44205</v>
      </c>
      <c r="I406" s="210"/>
    </row>
    <row r="407" spans="1:9" ht="48" x14ac:dyDescent="0.3">
      <c r="A407" s="813">
        <v>44292</v>
      </c>
      <c r="B407" s="794" t="s">
        <v>9444</v>
      </c>
      <c r="C407" s="794" t="s">
        <v>7886</v>
      </c>
      <c r="D407" s="794" t="s">
        <v>8803</v>
      </c>
      <c r="E407" s="794" t="s">
        <v>9445</v>
      </c>
      <c r="F407" s="795" t="s">
        <v>7971</v>
      </c>
      <c r="G407" s="795" t="s">
        <v>7971</v>
      </c>
      <c r="H407" s="955">
        <v>44205</v>
      </c>
      <c r="I407" s="210"/>
    </row>
    <row r="408" spans="1:9" ht="24" x14ac:dyDescent="0.3">
      <c r="A408" s="813">
        <v>44292</v>
      </c>
      <c r="B408" s="794" t="s">
        <v>9446</v>
      </c>
      <c r="C408" s="794" t="s">
        <v>9447</v>
      </c>
      <c r="D408" s="794" t="s">
        <v>8702</v>
      </c>
      <c r="E408" s="794" t="s">
        <v>9448</v>
      </c>
      <c r="F408" s="795" t="s">
        <v>8699</v>
      </c>
      <c r="G408" s="795">
        <v>2.1</v>
      </c>
      <c r="H408" s="955">
        <v>44205</v>
      </c>
      <c r="I408" s="210"/>
    </row>
    <row r="409" spans="1:9" ht="24" x14ac:dyDescent="0.3">
      <c r="A409" s="813">
        <v>44292</v>
      </c>
      <c r="B409" s="794" t="s">
        <v>9449</v>
      </c>
      <c r="C409" s="794" t="s">
        <v>972</v>
      </c>
      <c r="D409" s="794" t="s">
        <v>8803</v>
      </c>
      <c r="E409" s="814" t="s">
        <v>9450</v>
      </c>
      <c r="F409" s="795" t="s">
        <v>8720</v>
      </c>
      <c r="G409" s="795">
        <v>2.1</v>
      </c>
      <c r="H409" s="955">
        <v>44205</v>
      </c>
      <c r="I409" s="210"/>
    </row>
    <row r="410" spans="1:9" ht="36" x14ac:dyDescent="0.3">
      <c r="A410" s="813">
        <v>44292</v>
      </c>
      <c r="B410" s="794" t="s">
        <v>3989</v>
      </c>
      <c r="C410" s="794" t="s">
        <v>9228</v>
      </c>
      <c r="D410" s="794" t="s">
        <v>8947</v>
      </c>
      <c r="E410" s="794" t="s">
        <v>9451</v>
      </c>
      <c r="F410" s="795" t="s">
        <v>8949</v>
      </c>
      <c r="G410" s="804" t="s">
        <v>7971</v>
      </c>
      <c r="H410" s="955">
        <v>44205</v>
      </c>
      <c r="I410" s="210"/>
    </row>
    <row r="411" spans="1:9" ht="24" x14ac:dyDescent="0.3">
      <c r="A411" s="813">
        <v>44292</v>
      </c>
      <c r="B411" s="794" t="s">
        <v>9452</v>
      </c>
      <c r="C411" s="794" t="s">
        <v>1529</v>
      </c>
      <c r="D411" s="794" t="s">
        <v>8702</v>
      </c>
      <c r="E411" s="794" t="s">
        <v>9453</v>
      </c>
      <c r="F411" s="795" t="s">
        <v>8703</v>
      </c>
      <c r="G411" s="795">
        <v>2.1</v>
      </c>
      <c r="H411" s="955">
        <v>44205</v>
      </c>
      <c r="I411" s="210"/>
    </row>
    <row r="412" spans="1:9" ht="24" x14ac:dyDescent="0.3">
      <c r="A412" s="813">
        <v>44292</v>
      </c>
      <c r="B412" s="794" t="s">
        <v>9454</v>
      </c>
      <c r="C412" s="794" t="s">
        <v>1627</v>
      </c>
      <c r="D412" s="794" t="s">
        <v>8702</v>
      </c>
      <c r="E412" s="794" t="s">
        <v>9455</v>
      </c>
      <c r="F412" s="795" t="s">
        <v>8703</v>
      </c>
      <c r="G412" s="795">
        <v>2.1</v>
      </c>
      <c r="H412" s="955">
        <v>44205</v>
      </c>
      <c r="I412" s="210"/>
    </row>
    <row r="413" spans="1:9" ht="36" x14ac:dyDescent="0.3">
      <c r="A413" s="813">
        <v>44292</v>
      </c>
      <c r="B413" s="794" t="s">
        <v>9456</v>
      </c>
      <c r="C413" s="794" t="s">
        <v>1627</v>
      </c>
      <c r="D413" s="794" t="s">
        <v>8803</v>
      </c>
      <c r="E413" s="794" t="s">
        <v>9457</v>
      </c>
      <c r="F413" s="795" t="s">
        <v>8703</v>
      </c>
      <c r="G413" s="795">
        <v>2.1</v>
      </c>
      <c r="H413" s="955">
        <v>44205</v>
      </c>
      <c r="I413" s="210"/>
    </row>
    <row r="414" spans="1:9" ht="24" x14ac:dyDescent="0.3">
      <c r="A414" s="813">
        <v>44292</v>
      </c>
      <c r="B414" s="794" t="s">
        <v>9458</v>
      </c>
      <c r="C414" s="794" t="s">
        <v>1823</v>
      </c>
      <c r="D414" s="794" t="s">
        <v>8803</v>
      </c>
      <c r="E414" s="794" t="s">
        <v>9459</v>
      </c>
      <c r="F414" s="795" t="s">
        <v>8703</v>
      </c>
      <c r="G414" s="795">
        <v>2.1</v>
      </c>
      <c r="H414" s="955">
        <v>44205</v>
      </c>
      <c r="I414" s="210"/>
    </row>
    <row r="415" spans="1:9" ht="24" x14ac:dyDescent="0.3">
      <c r="A415" s="813">
        <v>44292</v>
      </c>
      <c r="B415" s="794" t="s">
        <v>9001</v>
      </c>
      <c r="C415" s="794" t="s">
        <v>1668</v>
      </c>
      <c r="D415" s="794" t="s">
        <v>8702</v>
      </c>
      <c r="E415" s="794" t="s">
        <v>9460</v>
      </c>
      <c r="F415" s="795" t="s">
        <v>8703</v>
      </c>
      <c r="G415" s="795">
        <v>2.1</v>
      </c>
      <c r="H415" s="955">
        <v>44205</v>
      </c>
      <c r="I415" s="210"/>
    </row>
    <row r="416" spans="1:9" ht="60" x14ac:dyDescent="0.3">
      <c r="A416" s="813">
        <v>44292</v>
      </c>
      <c r="B416" s="794" t="s">
        <v>9461</v>
      </c>
      <c r="C416" s="794" t="s">
        <v>8825</v>
      </c>
      <c r="D416" s="794" t="s">
        <v>8803</v>
      </c>
      <c r="E416" s="794" t="s">
        <v>9462</v>
      </c>
      <c r="F416" s="795" t="s">
        <v>8703</v>
      </c>
      <c r="G416" s="795">
        <v>2.1</v>
      </c>
      <c r="H416" s="955">
        <v>44205</v>
      </c>
      <c r="I416" s="210"/>
    </row>
    <row r="417" spans="1:9" ht="48" x14ac:dyDescent="0.3">
      <c r="A417" s="813">
        <v>44292</v>
      </c>
      <c r="B417" s="794" t="s">
        <v>9463</v>
      </c>
      <c r="C417" s="794" t="s">
        <v>322</v>
      </c>
      <c r="D417" s="794" t="s">
        <v>8803</v>
      </c>
      <c r="E417" s="794" t="s">
        <v>9464</v>
      </c>
      <c r="F417" s="795" t="s">
        <v>4188</v>
      </c>
      <c r="G417" s="795">
        <v>2</v>
      </c>
      <c r="H417" s="955">
        <v>44205</v>
      </c>
      <c r="I417" s="210"/>
    </row>
    <row r="418" spans="1:9" ht="24" x14ac:dyDescent="0.3">
      <c r="A418" s="813">
        <v>44292</v>
      </c>
      <c r="B418" s="794" t="s">
        <v>9355</v>
      </c>
      <c r="C418" s="794" t="s">
        <v>9356</v>
      </c>
      <c r="D418" s="794" t="s">
        <v>8702</v>
      </c>
      <c r="E418" s="794" t="s">
        <v>9465</v>
      </c>
      <c r="F418" s="795" t="s">
        <v>8699</v>
      </c>
      <c r="G418" s="795">
        <v>2.1</v>
      </c>
      <c r="H418" s="955">
        <v>44205</v>
      </c>
      <c r="I418" s="210"/>
    </row>
    <row r="419" spans="1:9" ht="72" x14ac:dyDescent="0.3">
      <c r="A419" s="813">
        <v>44292</v>
      </c>
      <c r="B419" s="794" t="s">
        <v>9466</v>
      </c>
      <c r="C419" s="794" t="s">
        <v>1889</v>
      </c>
      <c r="D419" s="794" t="s">
        <v>8714</v>
      </c>
      <c r="E419" s="794" t="s">
        <v>9467</v>
      </c>
      <c r="F419" s="795" t="s">
        <v>8775</v>
      </c>
      <c r="G419" s="795">
        <v>2.1</v>
      </c>
      <c r="H419" s="955">
        <v>44205</v>
      </c>
      <c r="I419" s="210"/>
    </row>
    <row r="420" spans="1:9" ht="36" x14ac:dyDescent="0.3">
      <c r="A420" s="813">
        <v>44292</v>
      </c>
      <c r="B420" s="794" t="s">
        <v>9468</v>
      </c>
      <c r="C420" s="794" t="s">
        <v>2393</v>
      </c>
      <c r="D420" s="794" t="s">
        <v>8714</v>
      </c>
      <c r="E420" s="794" t="s">
        <v>9469</v>
      </c>
      <c r="F420" s="795" t="s">
        <v>8699</v>
      </c>
      <c r="G420" s="795">
        <v>2.1</v>
      </c>
      <c r="H420" s="955">
        <v>44205</v>
      </c>
      <c r="I420" s="210"/>
    </row>
    <row r="421" spans="1:9" ht="48" x14ac:dyDescent="0.3">
      <c r="A421" s="813">
        <v>44292</v>
      </c>
      <c r="B421" s="794" t="s">
        <v>9470</v>
      </c>
      <c r="C421" s="794" t="s">
        <v>1646</v>
      </c>
      <c r="D421" s="794" t="s">
        <v>8702</v>
      </c>
      <c r="E421" s="794" t="s">
        <v>9471</v>
      </c>
      <c r="F421" s="795" t="s">
        <v>8699</v>
      </c>
      <c r="G421" s="795">
        <v>2.1</v>
      </c>
      <c r="H421" s="955">
        <v>44205</v>
      </c>
      <c r="I421" s="210"/>
    </row>
    <row r="422" spans="1:9" ht="48" x14ac:dyDescent="0.3">
      <c r="A422" s="813">
        <v>44292</v>
      </c>
      <c r="B422" s="794" t="s">
        <v>9472</v>
      </c>
      <c r="C422" s="794" t="s">
        <v>8040</v>
      </c>
      <c r="D422" s="794" t="s">
        <v>8702</v>
      </c>
      <c r="E422" s="794" t="s">
        <v>9473</v>
      </c>
      <c r="F422" s="795" t="s">
        <v>8699</v>
      </c>
      <c r="G422" s="795">
        <v>2.1</v>
      </c>
      <c r="H422" s="955">
        <v>44205</v>
      </c>
      <c r="I422" s="210"/>
    </row>
    <row r="423" spans="1:9" ht="24" x14ac:dyDescent="0.3">
      <c r="A423" s="813">
        <v>44292</v>
      </c>
      <c r="B423" s="794" t="s">
        <v>9474</v>
      </c>
      <c r="C423" s="794" t="s">
        <v>2558</v>
      </c>
      <c r="D423" s="794" t="s">
        <v>8773</v>
      </c>
      <c r="E423" s="794" t="s">
        <v>9326</v>
      </c>
      <c r="F423" s="795" t="s">
        <v>8699</v>
      </c>
      <c r="G423" s="795">
        <v>2.1</v>
      </c>
      <c r="H423" s="955">
        <v>44205</v>
      </c>
      <c r="I423" s="210"/>
    </row>
    <row r="424" spans="1:9" ht="252" x14ac:dyDescent="0.3">
      <c r="A424" s="813">
        <v>44292</v>
      </c>
      <c r="B424" s="794" t="s">
        <v>9475</v>
      </c>
      <c r="C424" s="794" t="s">
        <v>8746</v>
      </c>
      <c r="D424" s="794" t="s">
        <v>8773</v>
      </c>
      <c r="E424" s="794" t="s">
        <v>9476</v>
      </c>
      <c r="F424" s="795" t="s">
        <v>8699</v>
      </c>
      <c r="G424" s="795">
        <v>2.1</v>
      </c>
      <c r="H424" s="955">
        <v>44205</v>
      </c>
      <c r="I424" s="210"/>
    </row>
    <row r="425" spans="1:9" ht="276" x14ac:dyDescent="0.3">
      <c r="A425" s="813">
        <v>44292</v>
      </c>
      <c r="B425" s="794" t="s">
        <v>9477</v>
      </c>
      <c r="C425" s="794" t="s">
        <v>8746</v>
      </c>
      <c r="D425" s="794" t="s">
        <v>8773</v>
      </c>
      <c r="E425" s="794" t="s">
        <v>9478</v>
      </c>
      <c r="F425" s="795" t="s">
        <v>8699</v>
      </c>
      <c r="G425" s="795">
        <v>2.1</v>
      </c>
      <c r="H425" s="955">
        <v>44205</v>
      </c>
      <c r="I425" s="210"/>
    </row>
    <row r="426" spans="1:9" ht="84" x14ac:dyDescent="0.3">
      <c r="A426" s="813">
        <v>44292</v>
      </c>
      <c r="B426" s="794" t="s">
        <v>9479</v>
      </c>
      <c r="C426" s="794" t="s">
        <v>9480</v>
      </c>
      <c r="D426" s="794" t="s">
        <v>8773</v>
      </c>
      <c r="E426" s="794" t="s">
        <v>9481</v>
      </c>
      <c r="F426" s="795" t="s">
        <v>8810</v>
      </c>
      <c r="G426" s="795">
        <v>2</v>
      </c>
      <c r="H426" s="955">
        <v>44205</v>
      </c>
      <c r="I426" s="210"/>
    </row>
    <row r="427" spans="1:9" ht="348" x14ac:dyDescent="0.3">
      <c r="A427" s="813">
        <v>44292</v>
      </c>
      <c r="B427" s="794" t="s">
        <v>9482</v>
      </c>
      <c r="C427" s="794" t="s">
        <v>8746</v>
      </c>
      <c r="D427" s="794" t="s">
        <v>8773</v>
      </c>
      <c r="E427" s="794" t="s">
        <v>9483</v>
      </c>
      <c r="F427" s="795" t="s">
        <v>8720</v>
      </c>
      <c r="G427" s="795">
        <v>2.1</v>
      </c>
      <c r="H427" s="955">
        <v>44205</v>
      </c>
      <c r="I427" s="210"/>
    </row>
    <row r="428" spans="1:9" ht="348" x14ac:dyDescent="0.3">
      <c r="A428" s="813">
        <v>44292</v>
      </c>
      <c r="B428" s="794" t="s">
        <v>9484</v>
      </c>
      <c r="C428" s="794" t="s">
        <v>8746</v>
      </c>
      <c r="D428" s="794" t="s">
        <v>8773</v>
      </c>
      <c r="E428" s="794" t="s">
        <v>9485</v>
      </c>
      <c r="F428" s="795" t="s">
        <v>8775</v>
      </c>
      <c r="G428" s="795">
        <v>2.1</v>
      </c>
      <c r="H428" s="955">
        <v>44205</v>
      </c>
      <c r="I428" s="210"/>
    </row>
    <row r="429" spans="1:9" ht="60" x14ac:dyDescent="0.3">
      <c r="A429" s="813">
        <v>44292</v>
      </c>
      <c r="B429" s="794" t="s">
        <v>9486</v>
      </c>
      <c r="C429" s="794" t="s">
        <v>9487</v>
      </c>
      <c r="D429" s="794" t="s">
        <v>8714</v>
      </c>
      <c r="E429" s="794" t="s">
        <v>9488</v>
      </c>
      <c r="F429" s="795" t="s">
        <v>8830</v>
      </c>
      <c r="G429" s="795">
        <v>2.1</v>
      </c>
      <c r="H429" s="955">
        <v>44205</v>
      </c>
      <c r="I429" s="210"/>
    </row>
    <row r="430" spans="1:9" ht="36" x14ac:dyDescent="0.3">
      <c r="A430" s="813">
        <v>44292</v>
      </c>
      <c r="B430" s="794" t="s">
        <v>3989</v>
      </c>
      <c r="C430" s="794" t="s">
        <v>9489</v>
      </c>
      <c r="D430" s="794" t="s">
        <v>8947</v>
      </c>
      <c r="E430" s="794" t="s">
        <v>9490</v>
      </c>
      <c r="F430" s="795" t="s">
        <v>8949</v>
      </c>
      <c r="G430" s="795" t="s">
        <v>7971</v>
      </c>
      <c r="H430" s="955">
        <v>44205</v>
      </c>
      <c r="I430" s="210"/>
    </row>
    <row r="431" spans="1:9" x14ac:dyDescent="0.3">
      <c r="A431" s="813">
        <v>44292</v>
      </c>
      <c r="B431" s="794" t="s">
        <v>3989</v>
      </c>
      <c r="C431" s="794" t="s">
        <v>9087</v>
      </c>
      <c r="D431" s="794" t="s">
        <v>8947</v>
      </c>
      <c r="E431" s="794" t="s">
        <v>9491</v>
      </c>
      <c r="F431" s="795" t="s">
        <v>8949</v>
      </c>
      <c r="G431" s="795" t="s">
        <v>7971</v>
      </c>
      <c r="H431" s="955">
        <v>44205</v>
      </c>
      <c r="I431" s="210"/>
    </row>
    <row r="432" spans="1:9" ht="36" x14ac:dyDescent="0.3">
      <c r="A432" s="815" t="s">
        <v>9492</v>
      </c>
      <c r="B432" s="794" t="s">
        <v>9454</v>
      </c>
      <c r="C432" s="794" t="s">
        <v>2393</v>
      </c>
      <c r="D432" s="794" t="s">
        <v>8702</v>
      </c>
      <c r="E432" s="794" t="s">
        <v>9493</v>
      </c>
      <c r="F432" s="795" t="s">
        <v>8699</v>
      </c>
      <c r="G432" s="795" t="s">
        <v>7971</v>
      </c>
      <c r="H432" s="955">
        <v>44205</v>
      </c>
      <c r="I432" s="210"/>
    </row>
    <row r="433" spans="1:9" ht="36" x14ac:dyDescent="0.3">
      <c r="A433" s="815" t="s">
        <v>9492</v>
      </c>
      <c r="B433" s="794" t="s">
        <v>9494</v>
      </c>
      <c r="C433" s="794" t="s">
        <v>1529</v>
      </c>
      <c r="D433" s="794" t="s">
        <v>8702</v>
      </c>
      <c r="E433" s="794" t="s">
        <v>9495</v>
      </c>
      <c r="F433" s="795" t="s">
        <v>8699</v>
      </c>
      <c r="G433" s="795" t="s">
        <v>7971</v>
      </c>
      <c r="H433" s="955">
        <v>44205</v>
      </c>
      <c r="I433" s="210"/>
    </row>
    <row r="434" spans="1:9" ht="36" x14ac:dyDescent="0.3">
      <c r="A434" s="815" t="s">
        <v>9492</v>
      </c>
      <c r="B434" s="794" t="s">
        <v>9166</v>
      </c>
      <c r="C434" s="794" t="s">
        <v>9496</v>
      </c>
      <c r="D434" s="794" t="s">
        <v>8702</v>
      </c>
      <c r="E434" s="794" t="s">
        <v>9495</v>
      </c>
      <c r="F434" s="795" t="s">
        <v>8830</v>
      </c>
      <c r="G434" s="795" t="s">
        <v>7971</v>
      </c>
      <c r="H434" s="955">
        <v>44205</v>
      </c>
      <c r="I434" s="210"/>
    </row>
    <row r="435" spans="1:9" ht="24" x14ac:dyDescent="0.3">
      <c r="A435" s="815" t="s">
        <v>9497</v>
      </c>
      <c r="B435" s="794" t="s">
        <v>9166</v>
      </c>
      <c r="C435" s="794" t="s">
        <v>9496</v>
      </c>
      <c r="D435" s="794" t="s">
        <v>9085</v>
      </c>
      <c r="E435" s="794" t="s">
        <v>9498</v>
      </c>
      <c r="F435" s="795" t="s">
        <v>8830</v>
      </c>
      <c r="G435" s="795" t="s">
        <v>7971</v>
      </c>
      <c r="H435" s="955">
        <v>44205</v>
      </c>
      <c r="I435" s="210"/>
    </row>
    <row r="436" spans="1:9" ht="36" x14ac:dyDescent="0.3">
      <c r="A436" s="816">
        <v>44236</v>
      </c>
      <c r="B436" s="794" t="s">
        <v>9499</v>
      </c>
      <c r="C436" s="794" t="s">
        <v>9312</v>
      </c>
      <c r="D436" s="794" t="s">
        <v>8828</v>
      </c>
      <c r="E436" s="817" t="s">
        <v>9500</v>
      </c>
      <c r="F436" s="795" t="s">
        <v>8699</v>
      </c>
      <c r="G436" s="795">
        <v>2.1</v>
      </c>
      <c r="H436" s="956" t="s">
        <v>9501</v>
      </c>
      <c r="I436" s="210"/>
    </row>
    <row r="437" spans="1:9" ht="96" x14ac:dyDescent="0.3">
      <c r="A437" s="816">
        <v>44236</v>
      </c>
      <c r="B437" s="794" t="s">
        <v>9502</v>
      </c>
      <c r="C437" s="794" t="s">
        <v>9315</v>
      </c>
      <c r="D437" s="794" t="s">
        <v>8828</v>
      </c>
      <c r="E437" s="817" t="s">
        <v>9500</v>
      </c>
      <c r="F437" s="795" t="s">
        <v>8699</v>
      </c>
      <c r="G437" s="795">
        <v>2.1</v>
      </c>
      <c r="H437" s="956" t="s">
        <v>9501</v>
      </c>
      <c r="I437" s="210"/>
    </row>
    <row r="438" spans="1:9" ht="36" x14ac:dyDescent="0.3">
      <c r="A438" s="816">
        <v>44236</v>
      </c>
      <c r="B438" s="794" t="s">
        <v>9503</v>
      </c>
      <c r="C438" s="794" t="s">
        <v>9317</v>
      </c>
      <c r="D438" s="794" t="s">
        <v>8828</v>
      </c>
      <c r="E438" s="817" t="s">
        <v>9500</v>
      </c>
      <c r="F438" s="795" t="s">
        <v>8699</v>
      </c>
      <c r="G438" s="795">
        <v>2.1</v>
      </c>
      <c r="H438" s="956" t="s">
        <v>9501</v>
      </c>
      <c r="I438" s="210"/>
    </row>
    <row r="439" spans="1:9" ht="36" x14ac:dyDescent="0.3">
      <c r="A439" s="818">
        <v>44267</v>
      </c>
      <c r="B439" s="794" t="s">
        <v>9504</v>
      </c>
      <c r="C439" s="794" t="s">
        <v>2333</v>
      </c>
      <c r="D439" s="794" t="s">
        <v>8803</v>
      </c>
      <c r="E439" s="819" t="s">
        <v>9505</v>
      </c>
      <c r="F439" s="795" t="s">
        <v>8699</v>
      </c>
      <c r="G439" s="795">
        <v>2.1</v>
      </c>
      <c r="H439" s="949" t="s">
        <v>9506</v>
      </c>
      <c r="I439" s="210"/>
    </row>
    <row r="440" spans="1:9" ht="24" x14ac:dyDescent="0.3">
      <c r="A440" s="818">
        <v>44267</v>
      </c>
      <c r="B440" s="794" t="s">
        <v>9507</v>
      </c>
      <c r="C440" s="794" t="s">
        <v>2333</v>
      </c>
      <c r="D440" s="794" t="s">
        <v>8702</v>
      </c>
      <c r="E440" s="819" t="s">
        <v>9409</v>
      </c>
      <c r="F440" s="795" t="s">
        <v>8699</v>
      </c>
      <c r="G440" s="795">
        <v>2.1</v>
      </c>
      <c r="H440" s="949" t="s">
        <v>9506</v>
      </c>
      <c r="I440" s="210"/>
    </row>
    <row r="441" spans="1:9" ht="24" x14ac:dyDescent="0.3">
      <c r="A441" s="818">
        <v>44267</v>
      </c>
      <c r="B441" s="794" t="s">
        <v>9507</v>
      </c>
      <c r="C441" s="794" t="s">
        <v>9508</v>
      </c>
      <c r="D441" s="794" t="s">
        <v>8718</v>
      </c>
      <c r="E441" s="819" t="s">
        <v>9509</v>
      </c>
      <c r="F441" s="795" t="s">
        <v>7971</v>
      </c>
      <c r="G441" s="795">
        <v>2.1</v>
      </c>
      <c r="H441" s="949" t="s">
        <v>9506</v>
      </c>
      <c r="I441" s="210"/>
    </row>
    <row r="442" spans="1:9" ht="36" x14ac:dyDescent="0.3">
      <c r="A442" s="818">
        <v>44267</v>
      </c>
      <c r="B442" s="794" t="s">
        <v>9510</v>
      </c>
      <c r="C442" s="794" t="s">
        <v>2333</v>
      </c>
      <c r="D442" s="794" t="s">
        <v>8702</v>
      </c>
      <c r="E442" s="819" t="s">
        <v>9511</v>
      </c>
      <c r="F442" s="795" t="s">
        <v>8699</v>
      </c>
      <c r="G442" s="795">
        <v>2.1</v>
      </c>
      <c r="H442" s="949" t="s">
        <v>9506</v>
      </c>
      <c r="I442" s="210"/>
    </row>
    <row r="443" spans="1:9" ht="36" x14ac:dyDescent="0.3">
      <c r="A443" s="818">
        <v>44267</v>
      </c>
      <c r="B443" s="794" t="s">
        <v>9512</v>
      </c>
      <c r="C443" s="794" t="s">
        <v>2333</v>
      </c>
      <c r="D443" s="794" t="s">
        <v>8803</v>
      </c>
      <c r="E443" s="819" t="s">
        <v>9513</v>
      </c>
      <c r="F443" s="795" t="s">
        <v>8720</v>
      </c>
      <c r="G443" s="795">
        <v>2.1</v>
      </c>
      <c r="H443" s="949" t="s">
        <v>9506</v>
      </c>
      <c r="I443" s="210"/>
    </row>
    <row r="444" spans="1:9" ht="36" x14ac:dyDescent="0.3">
      <c r="A444" s="818">
        <v>44267</v>
      </c>
      <c r="B444" s="794" t="s">
        <v>9504</v>
      </c>
      <c r="C444" s="794" t="s">
        <v>2333</v>
      </c>
      <c r="D444" s="794" t="s">
        <v>8803</v>
      </c>
      <c r="E444" s="819" t="s">
        <v>9505</v>
      </c>
      <c r="F444" s="795" t="s">
        <v>8720</v>
      </c>
      <c r="G444" s="795">
        <v>2.1</v>
      </c>
      <c r="H444" s="949" t="s">
        <v>9506</v>
      </c>
      <c r="I444" s="210"/>
    </row>
    <row r="445" spans="1:9" ht="36" x14ac:dyDescent="0.3">
      <c r="A445" s="818">
        <v>44267</v>
      </c>
      <c r="B445" s="794" t="s">
        <v>9514</v>
      </c>
      <c r="C445" s="794" t="s">
        <v>2333</v>
      </c>
      <c r="D445" s="794" t="s">
        <v>8803</v>
      </c>
      <c r="E445" s="819" t="s">
        <v>9515</v>
      </c>
      <c r="F445" s="795" t="s">
        <v>8720</v>
      </c>
      <c r="G445" s="795">
        <v>2.1</v>
      </c>
      <c r="H445" s="949" t="s">
        <v>9506</v>
      </c>
      <c r="I445" s="210"/>
    </row>
    <row r="446" spans="1:9" ht="24" x14ac:dyDescent="0.3">
      <c r="A446" s="818">
        <v>44267</v>
      </c>
      <c r="B446" s="794" t="s">
        <v>3989</v>
      </c>
      <c r="C446" s="794" t="s">
        <v>9323</v>
      </c>
      <c r="D446" s="794" t="s">
        <v>9516</v>
      </c>
      <c r="E446" s="819" t="s">
        <v>9517</v>
      </c>
      <c r="F446" s="795" t="s">
        <v>8949</v>
      </c>
      <c r="G446" s="795" t="s">
        <v>7971</v>
      </c>
      <c r="H446" s="949" t="s">
        <v>9506</v>
      </c>
      <c r="I446" s="210"/>
    </row>
    <row r="447" spans="1:9" ht="36" x14ac:dyDescent="0.3">
      <c r="A447" s="818">
        <v>44451</v>
      </c>
      <c r="B447" s="794" t="s">
        <v>9510</v>
      </c>
      <c r="C447" s="794" t="s">
        <v>2333</v>
      </c>
      <c r="D447" s="794" t="s">
        <v>8702</v>
      </c>
      <c r="E447" s="819" t="s">
        <v>9511</v>
      </c>
      <c r="F447" s="795" t="s">
        <v>8720</v>
      </c>
      <c r="G447" s="795">
        <v>2.1</v>
      </c>
      <c r="H447" s="949" t="s">
        <v>9506</v>
      </c>
      <c r="I447" s="210"/>
    </row>
    <row r="448" spans="1:9" ht="24" x14ac:dyDescent="0.3">
      <c r="A448" s="820" t="s">
        <v>9518</v>
      </c>
      <c r="B448" s="805" t="s">
        <v>7971</v>
      </c>
      <c r="C448" s="794" t="s">
        <v>423</v>
      </c>
      <c r="D448" s="794" t="s">
        <v>7971</v>
      </c>
      <c r="E448" s="821" t="s">
        <v>9519</v>
      </c>
      <c r="F448" s="804" t="s">
        <v>7971</v>
      </c>
      <c r="G448" s="804" t="s">
        <v>7971</v>
      </c>
      <c r="H448" s="957" t="s">
        <v>9520</v>
      </c>
      <c r="I448" s="210"/>
    </row>
    <row r="449" spans="1:9" ht="72" x14ac:dyDescent="0.3">
      <c r="A449" s="820" t="s">
        <v>9518</v>
      </c>
      <c r="B449" s="794" t="s">
        <v>9521</v>
      </c>
      <c r="C449" s="794" t="s">
        <v>9522</v>
      </c>
      <c r="D449" s="794" t="s">
        <v>8828</v>
      </c>
      <c r="E449" s="822" t="s">
        <v>9523</v>
      </c>
      <c r="F449" s="795" t="s">
        <v>8744</v>
      </c>
      <c r="G449" s="795">
        <v>2.1</v>
      </c>
      <c r="H449" s="957" t="s">
        <v>9524</v>
      </c>
      <c r="I449" s="210"/>
    </row>
    <row r="450" spans="1:9" ht="48" x14ac:dyDescent="0.3">
      <c r="A450" s="820" t="s">
        <v>9518</v>
      </c>
      <c r="B450" s="794" t="s">
        <v>9521</v>
      </c>
      <c r="C450" s="794" t="s">
        <v>2433</v>
      </c>
      <c r="D450" s="794" t="s">
        <v>8702</v>
      </c>
      <c r="E450" s="821" t="s">
        <v>9690</v>
      </c>
      <c r="F450" s="795" t="s">
        <v>8830</v>
      </c>
      <c r="G450" s="795">
        <v>2.1</v>
      </c>
      <c r="H450" s="957" t="s">
        <v>9524</v>
      </c>
      <c r="I450" s="210"/>
    </row>
    <row r="451" spans="1:9" ht="36" x14ac:dyDescent="0.3">
      <c r="A451" s="820" t="s">
        <v>9518</v>
      </c>
      <c r="B451" s="794" t="s">
        <v>9525</v>
      </c>
      <c r="C451" s="794" t="s">
        <v>1243</v>
      </c>
      <c r="D451" s="794" t="s">
        <v>8702</v>
      </c>
      <c r="E451" s="821" t="s">
        <v>9526</v>
      </c>
      <c r="F451" s="795" t="s">
        <v>9527</v>
      </c>
      <c r="G451" s="795">
        <v>2.1</v>
      </c>
      <c r="H451" s="957" t="s">
        <v>9524</v>
      </c>
      <c r="I451" s="210"/>
    </row>
    <row r="452" spans="1:9" ht="48" x14ac:dyDescent="0.3">
      <c r="A452" s="820" t="s">
        <v>9518</v>
      </c>
      <c r="B452" s="794" t="s">
        <v>9528</v>
      </c>
      <c r="C452" s="794" t="s">
        <v>1049</v>
      </c>
      <c r="D452" s="794" t="s">
        <v>8803</v>
      </c>
      <c r="E452" s="821" t="s">
        <v>9529</v>
      </c>
      <c r="F452" s="795" t="s">
        <v>8876</v>
      </c>
      <c r="G452" s="795">
        <v>2.1</v>
      </c>
      <c r="H452" s="957" t="s">
        <v>9524</v>
      </c>
      <c r="I452" s="210"/>
    </row>
    <row r="453" spans="1:9" ht="36" x14ac:dyDescent="0.3">
      <c r="A453" s="816">
        <v>44867</v>
      </c>
      <c r="B453" s="794" t="s">
        <v>9530</v>
      </c>
      <c r="C453" s="794" t="s">
        <v>9531</v>
      </c>
      <c r="D453" s="794" t="s">
        <v>8803</v>
      </c>
      <c r="E453" s="817" t="s">
        <v>9532</v>
      </c>
      <c r="F453" s="795" t="s">
        <v>4188</v>
      </c>
      <c r="G453" s="795">
        <v>2</v>
      </c>
      <c r="H453" s="956">
        <v>44564</v>
      </c>
      <c r="I453" s="210"/>
    </row>
    <row r="454" spans="1:9" ht="60" x14ac:dyDescent="0.3">
      <c r="A454" s="816">
        <v>44867</v>
      </c>
      <c r="B454" s="794" t="s">
        <v>9463</v>
      </c>
      <c r="C454" s="794" t="s">
        <v>322</v>
      </c>
      <c r="D454" s="794" t="s">
        <v>8702</v>
      </c>
      <c r="E454" s="817" t="s">
        <v>9691</v>
      </c>
      <c r="F454" s="795" t="s">
        <v>4188</v>
      </c>
      <c r="G454" s="795">
        <v>2</v>
      </c>
      <c r="H454" s="956">
        <v>44564</v>
      </c>
      <c r="I454" s="210"/>
    </row>
    <row r="455" spans="1:9" ht="36" x14ac:dyDescent="0.3">
      <c r="A455" s="823" t="s">
        <v>9533</v>
      </c>
      <c r="B455" s="794" t="s">
        <v>9534</v>
      </c>
      <c r="C455" s="794" t="s">
        <v>1737</v>
      </c>
      <c r="D455" s="794" t="s">
        <v>8702</v>
      </c>
      <c r="E455" s="824" t="s">
        <v>9535</v>
      </c>
      <c r="F455" s="795" t="s">
        <v>3993</v>
      </c>
      <c r="G455" s="795">
        <v>2.1</v>
      </c>
      <c r="H455" s="958" t="s">
        <v>9536</v>
      </c>
      <c r="I455" s="210"/>
    </row>
    <row r="456" spans="1:9" ht="36" x14ac:dyDescent="0.3">
      <c r="A456" s="823" t="s">
        <v>9533</v>
      </c>
      <c r="B456" s="794" t="s">
        <v>9537</v>
      </c>
      <c r="C456" s="794" t="s">
        <v>1737</v>
      </c>
      <c r="D456" s="794" t="s">
        <v>8702</v>
      </c>
      <c r="E456" s="824" t="s">
        <v>9538</v>
      </c>
      <c r="F456" s="795" t="s">
        <v>3993</v>
      </c>
      <c r="G456" s="795">
        <v>2.1</v>
      </c>
      <c r="H456" s="958" t="s">
        <v>9536</v>
      </c>
      <c r="I456" s="210"/>
    </row>
    <row r="457" spans="1:9" ht="24" x14ac:dyDescent="0.3">
      <c r="A457" s="823" t="s">
        <v>9533</v>
      </c>
      <c r="B457" s="794" t="s">
        <v>9539</v>
      </c>
      <c r="C457" s="794" t="s">
        <v>1737</v>
      </c>
      <c r="D457" s="794" t="s">
        <v>8707</v>
      </c>
      <c r="E457" s="824" t="s">
        <v>9540</v>
      </c>
      <c r="F457" s="795" t="s">
        <v>8703</v>
      </c>
      <c r="G457" s="795">
        <v>2.1</v>
      </c>
      <c r="H457" s="958" t="s">
        <v>9536</v>
      </c>
      <c r="I457" s="210"/>
    </row>
    <row r="458" spans="1:9" ht="36" x14ac:dyDescent="0.3">
      <c r="A458" s="823" t="s">
        <v>9533</v>
      </c>
      <c r="B458" s="794" t="s">
        <v>9541</v>
      </c>
      <c r="C458" s="794" t="s">
        <v>1737</v>
      </c>
      <c r="D458" s="794" t="s">
        <v>8803</v>
      </c>
      <c r="E458" s="824" t="s">
        <v>9542</v>
      </c>
      <c r="F458" s="795" t="s">
        <v>3993</v>
      </c>
      <c r="G458" s="795">
        <v>2.1</v>
      </c>
      <c r="H458" s="958" t="s">
        <v>9536</v>
      </c>
      <c r="I458" s="210"/>
    </row>
    <row r="459" spans="1:9" ht="48" x14ac:dyDescent="0.3">
      <c r="A459" s="823" t="s">
        <v>9533</v>
      </c>
      <c r="B459" s="794" t="s">
        <v>9463</v>
      </c>
      <c r="C459" s="794" t="s">
        <v>322</v>
      </c>
      <c r="D459" s="794" t="s">
        <v>8702</v>
      </c>
      <c r="E459" s="824" t="s">
        <v>9543</v>
      </c>
      <c r="F459" s="795" t="s">
        <v>4188</v>
      </c>
      <c r="G459" s="795">
        <v>2</v>
      </c>
      <c r="H459" s="958" t="s">
        <v>9536</v>
      </c>
      <c r="I459" s="210"/>
    </row>
    <row r="460" spans="1:9" ht="48" x14ac:dyDescent="0.3">
      <c r="A460" s="823" t="s">
        <v>9533</v>
      </c>
      <c r="B460" s="794" t="s">
        <v>9544</v>
      </c>
      <c r="C460" s="794" t="s">
        <v>322</v>
      </c>
      <c r="D460" s="794" t="s">
        <v>8702</v>
      </c>
      <c r="E460" s="824" t="s">
        <v>9545</v>
      </c>
      <c r="F460" s="795" t="s">
        <v>4188</v>
      </c>
      <c r="G460" s="795">
        <v>2</v>
      </c>
      <c r="H460" s="958" t="s">
        <v>9536</v>
      </c>
      <c r="I460" s="210"/>
    </row>
    <row r="461" spans="1:9" ht="24" x14ac:dyDescent="0.3">
      <c r="A461" s="823" t="s">
        <v>9533</v>
      </c>
      <c r="B461" s="794" t="s">
        <v>9546</v>
      </c>
      <c r="C461" s="794" t="s">
        <v>322</v>
      </c>
      <c r="D461" s="794" t="s">
        <v>8803</v>
      </c>
      <c r="E461" s="824" t="s">
        <v>9547</v>
      </c>
      <c r="F461" s="795" t="s">
        <v>4188</v>
      </c>
      <c r="G461" s="795">
        <v>2</v>
      </c>
      <c r="H461" s="958" t="s">
        <v>9536</v>
      </c>
      <c r="I461" s="210"/>
    </row>
    <row r="462" spans="1:9" ht="48" x14ac:dyDescent="0.3">
      <c r="A462" s="823" t="s">
        <v>9533</v>
      </c>
      <c r="B462" s="794" t="s">
        <v>9548</v>
      </c>
      <c r="C462" s="794" t="s">
        <v>322</v>
      </c>
      <c r="D462" s="794" t="s">
        <v>8803</v>
      </c>
      <c r="E462" s="824" t="s">
        <v>9549</v>
      </c>
      <c r="F462" s="795" t="s">
        <v>4188</v>
      </c>
      <c r="G462" s="795">
        <v>2</v>
      </c>
      <c r="H462" s="958" t="s">
        <v>9536</v>
      </c>
      <c r="I462" s="210"/>
    </row>
    <row r="463" spans="1:9" ht="120" x14ac:dyDescent="0.3">
      <c r="A463" s="825" t="s">
        <v>9550</v>
      </c>
      <c r="B463" s="794" t="s">
        <v>9551</v>
      </c>
      <c r="C463" s="794" t="s">
        <v>9552</v>
      </c>
      <c r="D463" s="794" t="s">
        <v>9553</v>
      </c>
      <c r="E463" s="826" t="s">
        <v>9554</v>
      </c>
      <c r="F463" s="795" t="s">
        <v>9555</v>
      </c>
      <c r="G463" s="795" t="s">
        <v>9556</v>
      </c>
      <c r="H463" s="827">
        <v>44805</v>
      </c>
      <c r="I463" s="210"/>
    </row>
    <row r="464" spans="1:9" ht="72" x14ac:dyDescent="0.3">
      <c r="A464" s="832">
        <v>44867</v>
      </c>
      <c r="B464" s="833" t="s">
        <v>3989</v>
      </c>
      <c r="C464" s="833" t="s">
        <v>9557</v>
      </c>
      <c r="D464" s="833" t="s">
        <v>8947</v>
      </c>
      <c r="E464" s="833" t="s">
        <v>9558</v>
      </c>
      <c r="F464" s="834" t="s">
        <v>8949</v>
      </c>
      <c r="G464" s="835"/>
      <c r="H464" s="836">
        <v>44755</v>
      </c>
      <c r="I464" s="210"/>
    </row>
    <row r="465" spans="1:9" ht="48" x14ac:dyDescent="0.3">
      <c r="A465" s="832">
        <v>44867</v>
      </c>
      <c r="B465" s="833" t="s">
        <v>3989</v>
      </c>
      <c r="C465" s="833" t="s">
        <v>9559</v>
      </c>
      <c r="D465" s="833" t="s">
        <v>8947</v>
      </c>
      <c r="E465" s="833" t="s">
        <v>9560</v>
      </c>
      <c r="F465" s="834" t="s">
        <v>8949</v>
      </c>
      <c r="G465" s="835"/>
      <c r="H465" s="836">
        <v>44755</v>
      </c>
      <c r="I465" s="210"/>
    </row>
    <row r="466" spans="1:9" ht="24" x14ac:dyDescent="0.3">
      <c r="A466" s="832">
        <v>44867</v>
      </c>
      <c r="B466" s="833" t="s">
        <v>3989</v>
      </c>
      <c r="C466" s="833" t="s">
        <v>9561</v>
      </c>
      <c r="D466" s="833" t="s">
        <v>8697</v>
      </c>
      <c r="E466" s="833" t="s">
        <v>9562</v>
      </c>
      <c r="F466" s="834" t="s">
        <v>8949</v>
      </c>
      <c r="G466" s="835"/>
      <c r="H466" s="836">
        <v>44755</v>
      </c>
      <c r="I466" s="210"/>
    </row>
    <row r="467" spans="1:9" ht="108" x14ac:dyDescent="0.3">
      <c r="A467" s="832">
        <v>44867</v>
      </c>
      <c r="B467" s="833" t="s">
        <v>8746</v>
      </c>
      <c r="C467" s="833" t="s">
        <v>9563</v>
      </c>
      <c r="D467" s="833" t="s">
        <v>8697</v>
      </c>
      <c r="E467" s="833" t="s">
        <v>9564</v>
      </c>
      <c r="F467" s="834" t="s">
        <v>9225</v>
      </c>
      <c r="G467" s="835">
        <v>2.1</v>
      </c>
      <c r="H467" s="836">
        <v>44755</v>
      </c>
      <c r="I467" s="210"/>
    </row>
    <row r="468" spans="1:9" ht="409.6" x14ac:dyDescent="0.3">
      <c r="A468" s="832">
        <v>44867</v>
      </c>
      <c r="B468" s="837" t="s">
        <v>8746</v>
      </c>
      <c r="C468" s="837" t="s">
        <v>9565</v>
      </c>
      <c r="D468" s="837" t="s">
        <v>8697</v>
      </c>
      <c r="E468" s="837" t="s">
        <v>9566</v>
      </c>
      <c r="F468" s="838" t="s">
        <v>8699</v>
      </c>
      <c r="G468" s="839">
        <v>2.1</v>
      </c>
      <c r="H468" s="836">
        <v>44755</v>
      </c>
      <c r="I468" s="210"/>
    </row>
    <row r="469" spans="1:9" ht="384" x14ac:dyDescent="0.3">
      <c r="A469" s="832">
        <v>44867</v>
      </c>
      <c r="B469" s="837" t="s">
        <v>8746</v>
      </c>
      <c r="C469" s="837" t="s">
        <v>9567</v>
      </c>
      <c r="D469" s="837" t="s">
        <v>8697</v>
      </c>
      <c r="E469" s="837" t="s">
        <v>9568</v>
      </c>
      <c r="F469" s="838" t="s">
        <v>8699</v>
      </c>
      <c r="G469" s="839">
        <v>2.1</v>
      </c>
      <c r="H469" s="836">
        <v>44755</v>
      </c>
      <c r="I469" s="210"/>
    </row>
    <row r="470" spans="1:9" ht="24" x14ac:dyDescent="0.3">
      <c r="A470" s="840">
        <v>44867</v>
      </c>
      <c r="B470" s="841" t="s">
        <v>9525</v>
      </c>
      <c r="C470" s="841" t="s">
        <v>1243</v>
      </c>
      <c r="D470" s="841" t="s">
        <v>8702</v>
      </c>
      <c r="E470" s="841" t="s">
        <v>9569</v>
      </c>
      <c r="F470" s="1006" t="s">
        <v>9527</v>
      </c>
      <c r="G470" s="842">
        <v>2.1</v>
      </c>
      <c r="H470" s="843">
        <v>44755</v>
      </c>
      <c r="I470" s="210"/>
    </row>
    <row r="471" spans="1:9" ht="24" x14ac:dyDescent="0.3">
      <c r="A471" s="844">
        <v>44867</v>
      </c>
      <c r="B471" s="845" t="s">
        <v>9570</v>
      </c>
      <c r="C471" s="845" t="s">
        <v>173</v>
      </c>
      <c r="D471" s="845" t="s">
        <v>8803</v>
      </c>
      <c r="E471" s="845" t="s">
        <v>9571</v>
      </c>
      <c r="F471" s="846" t="s">
        <v>8800</v>
      </c>
      <c r="G471" s="847">
        <v>2.1</v>
      </c>
      <c r="H471" s="848">
        <v>44755</v>
      </c>
      <c r="I471" s="210"/>
    </row>
    <row r="472" spans="1:9" ht="24" x14ac:dyDescent="0.3">
      <c r="A472" s="849">
        <v>44876</v>
      </c>
      <c r="B472" s="850" t="s">
        <v>9033</v>
      </c>
      <c r="C472" s="850" t="s">
        <v>9572</v>
      </c>
      <c r="D472" s="850" t="s">
        <v>8803</v>
      </c>
      <c r="E472" s="850" t="s">
        <v>9573</v>
      </c>
      <c r="F472" s="851" t="s">
        <v>9030</v>
      </c>
      <c r="G472" s="852" t="s">
        <v>142</v>
      </c>
      <c r="H472" s="853">
        <v>44886</v>
      </c>
      <c r="I472" s="210"/>
    </row>
    <row r="473" spans="1:9" ht="36" x14ac:dyDescent="0.3">
      <c r="A473" s="849">
        <v>44876</v>
      </c>
      <c r="B473" s="850" t="s">
        <v>9574</v>
      </c>
      <c r="C473" s="850" t="s">
        <v>2558</v>
      </c>
      <c r="D473" s="850" t="s">
        <v>8718</v>
      </c>
      <c r="E473" s="850" t="s">
        <v>9119</v>
      </c>
      <c r="F473" s="854" t="s">
        <v>9575</v>
      </c>
      <c r="G473" s="855" t="s">
        <v>3803</v>
      </c>
      <c r="H473" s="856">
        <v>44886</v>
      </c>
      <c r="I473" s="210"/>
    </row>
    <row r="474" spans="1:9" ht="24" x14ac:dyDescent="0.3">
      <c r="A474" s="849">
        <v>44876</v>
      </c>
      <c r="B474" s="850" t="s">
        <v>9188</v>
      </c>
      <c r="C474" s="850" t="s">
        <v>9576</v>
      </c>
      <c r="D474" s="850" t="s">
        <v>9577</v>
      </c>
      <c r="E474" s="850" t="s">
        <v>9578</v>
      </c>
      <c r="F474" s="857" t="s">
        <v>8778</v>
      </c>
      <c r="G474" s="852" t="s">
        <v>3803</v>
      </c>
      <c r="H474" s="853">
        <v>44886</v>
      </c>
      <c r="I474" s="210"/>
    </row>
    <row r="475" spans="1:9" ht="36" x14ac:dyDescent="0.3">
      <c r="A475" s="849">
        <v>44876</v>
      </c>
      <c r="B475" s="850" t="s">
        <v>9579</v>
      </c>
      <c r="C475" s="850" t="s">
        <v>2333</v>
      </c>
      <c r="D475" s="850" t="s">
        <v>8803</v>
      </c>
      <c r="E475" s="858" t="s">
        <v>9580</v>
      </c>
      <c r="F475" s="856" t="s">
        <v>3993</v>
      </c>
      <c r="G475" s="855">
        <v>2.1</v>
      </c>
      <c r="H475" s="856">
        <v>44886</v>
      </c>
      <c r="I475" s="210"/>
    </row>
    <row r="476" spans="1:9" ht="24" x14ac:dyDescent="0.3">
      <c r="A476" s="849">
        <v>44876</v>
      </c>
      <c r="B476" s="859" t="s">
        <v>9581</v>
      </c>
      <c r="C476" s="859" t="s">
        <v>9582</v>
      </c>
      <c r="D476" s="859" t="s">
        <v>8702</v>
      </c>
      <c r="E476" s="859" t="s">
        <v>9583</v>
      </c>
      <c r="F476" s="860" t="s">
        <v>8744</v>
      </c>
      <c r="G476" s="861" t="s">
        <v>142</v>
      </c>
      <c r="H476" s="860">
        <v>44927</v>
      </c>
      <c r="I476" s="210"/>
    </row>
    <row r="477" spans="1:9" ht="36" x14ac:dyDescent="0.3">
      <c r="A477" s="849">
        <v>44876</v>
      </c>
      <c r="B477" s="862" t="s">
        <v>9584</v>
      </c>
      <c r="C477" s="862" t="s">
        <v>9582</v>
      </c>
      <c r="D477" s="862" t="s">
        <v>8702</v>
      </c>
      <c r="E477" s="862" t="s">
        <v>9585</v>
      </c>
      <c r="F477" s="863" t="s">
        <v>3993</v>
      </c>
      <c r="G477" s="864">
        <v>2.1</v>
      </c>
      <c r="H477" s="863">
        <v>44927</v>
      </c>
      <c r="I477" s="210"/>
    </row>
    <row r="478" spans="1:9" ht="24" x14ac:dyDescent="0.3">
      <c r="A478" s="849">
        <v>44876</v>
      </c>
      <c r="B478" s="862" t="s">
        <v>9586</v>
      </c>
      <c r="C478" s="862" t="s">
        <v>9582</v>
      </c>
      <c r="D478" s="862" t="s">
        <v>8803</v>
      </c>
      <c r="E478" s="862" t="s">
        <v>9587</v>
      </c>
      <c r="F478" s="863" t="s">
        <v>3993</v>
      </c>
      <c r="G478" s="864">
        <v>2.1</v>
      </c>
      <c r="H478" s="863">
        <v>44927</v>
      </c>
      <c r="I478" s="210"/>
    </row>
    <row r="479" spans="1:9" ht="36" x14ac:dyDescent="0.3">
      <c r="A479" s="849">
        <v>44876</v>
      </c>
      <c r="B479" s="862" t="s">
        <v>9588</v>
      </c>
      <c r="C479" s="862" t="s">
        <v>9582</v>
      </c>
      <c r="D479" s="862" t="s">
        <v>8702</v>
      </c>
      <c r="E479" s="862" t="s">
        <v>9585</v>
      </c>
      <c r="F479" s="863" t="s">
        <v>823</v>
      </c>
      <c r="G479" s="864">
        <v>2.1</v>
      </c>
      <c r="H479" s="863">
        <v>44927</v>
      </c>
      <c r="I479" s="210"/>
    </row>
    <row r="480" spans="1:9" ht="24" x14ac:dyDescent="0.3">
      <c r="A480" s="849">
        <v>44876</v>
      </c>
      <c r="B480" s="862" t="s">
        <v>9589</v>
      </c>
      <c r="C480" s="862" t="s">
        <v>9582</v>
      </c>
      <c r="D480" s="862" t="s">
        <v>8803</v>
      </c>
      <c r="E480" s="862" t="s">
        <v>9587</v>
      </c>
      <c r="F480" s="863" t="s">
        <v>823</v>
      </c>
      <c r="G480" s="864">
        <v>2.1</v>
      </c>
      <c r="H480" s="863">
        <v>44927</v>
      </c>
      <c r="I480" s="210"/>
    </row>
    <row r="481" spans="1:9" ht="36" x14ac:dyDescent="0.3">
      <c r="A481" s="849">
        <v>44876</v>
      </c>
      <c r="B481" s="862" t="s">
        <v>9590</v>
      </c>
      <c r="C481" s="862" t="s">
        <v>9582</v>
      </c>
      <c r="D481" s="862" t="s">
        <v>8702</v>
      </c>
      <c r="E481" s="862" t="s">
        <v>9585</v>
      </c>
      <c r="F481" s="863" t="s">
        <v>8778</v>
      </c>
      <c r="G481" s="864">
        <v>2.1</v>
      </c>
      <c r="H481" s="863">
        <v>44927</v>
      </c>
      <c r="I481" s="210"/>
    </row>
    <row r="482" spans="1:9" ht="24" x14ac:dyDescent="0.3">
      <c r="A482" s="849">
        <v>44876</v>
      </c>
      <c r="B482" s="862" t="s">
        <v>9591</v>
      </c>
      <c r="C482" s="862" t="s">
        <v>9582</v>
      </c>
      <c r="D482" s="862" t="s">
        <v>8803</v>
      </c>
      <c r="E482" s="862" t="s">
        <v>9587</v>
      </c>
      <c r="F482" s="863" t="s">
        <v>8778</v>
      </c>
      <c r="G482" s="864" t="s">
        <v>3803</v>
      </c>
      <c r="H482" s="863">
        <v>44927</v>
      </c>
      <c r="I482" s="210"/>
    </row>
    <row r="483" spans="1:9" ht="48" x14ac:dyDescent="0.3">
      <c r="A483" s="849">
        <v>44876</v>
      </c>
      <c r="B483" s="865" t="s">
        <v>9592</v>
      </c>
      <c r="C483" s="865" t="s">
        <v>9582</v>
      </c>
      <c r="D483" s="865" t="s">
        <v>8803</v>
      </c>
      <c r="E483" s="865" t="s">
        <v>9593</v>
      </c>
      <c r="F483" s="866" t="s">
        <v>9594</v>
      </c>
      <c r="G483" s="867">
        <v>2.1</v>
      </c>
      <c r="H483" s="868">
        <v>44927</v>
      </c>
      <c r="I483" s="210"/>
    </row>
    <row r="484" spans="1:9" ht="24" x14ac:dyDescent="0.3">
      <c r="A484" s="849">
        <v>44876</v>
      </c>
      <c r="B484" s="869" t="s">
        <v>9444</v>
      </c>
      <c r="C484" s="869" t="s">
        <v>7970</v>
      </c>
      <c r="D484" s="869"/>
      <c r="E484" s="869" t="s">
        <v>9595</v>
      </c>
      <c r="F484" s="870"/>
      <c r="G484" s="871"/>
      <c r="H484" s="872">
        <v>44927</v>
      </c>
      <c r="I484" s="210"/>
    </row>
    <row r="485" spans="1:9" ht="48" x14ac:dyDescent="0.3">
      <c r="A485" s="849">
        <v>44894</v>
      </c>
      <c r="B485" s="862" t="s">
        <v>9596</v>
      </c>
      <c r="C485" s="862" t="s">
        <v>9582</v>
      </c>
      <c r="D485" s="873" t="s">
        <v>8718</v>
      </c>
      <c r="E485" s="873" t="s">
        <v>9119</v>
      </c>
      <c r="F485" s="874" t="s">
        <v>9594</v>
      </c>
      <c r="G485" s="875">
        <v>2.1</v>
      </c>
      <c r="H485" s="863">
        <v>44927</v>
      </c>
      <c r="I485" s="210"/>
    </row>
    <row r="486" spans="1:9" ht="36" x14ac:dyDescent="0.3">
      <c r="A486" s="876">
        <v>44894</v>
      </c>
      <c r="B486" s="850" t="s">
        <v>9574</v>
      </c>
      <c r="C486" s="850" t="s">
        <v>2558</v>
      </c>
      <c r="D486" s="850" t="s">
        <v>8718</v>
      </c>
      <c r="E486" s="850" t="s">
        <v>9597</v>
      </c>
      <c r="F486" s="854" t="s">
        <v>9575</v>
      </c>
      <c r="G486" s="877" t="s">
        <v>3803</v>
      </c>
      <c r="H486" s="878">
        <v>44927</v>
      </c>
      <c r="I486" s="210"/>
    </row>
    <row r="487" spans="1:9" x14ac:dyDescent="0.3">
      <c r="A487" s="876">
        <v>44894</v>
      </c>
      <c r="B487" s="862" t="s">
        <v>3989</v>
      </c>
      <c r="C487" s="862" t="s">
        <v>9438</v>
      </c>
      <c r="D487" s="873" t="s">
        <v>8947</v>
      </c>
      <c r="E487" s="873" t="s">
        <v>9598</v>
      </c>
      <c r="F487" s="874"/>
      <c r="G487" s="875"/>
      <c r="H487" s="863">
        <v>44927</v>
      </c>
      <c r="I487" s="210"/>
    </row>
    <row r="488" spans="1:9" ht="24" x14ac:dyDescent="0.3">
      <c r="A488" s="876">
        <v>44894</v>
      </c>
      <c r="B488" s="862" t="s">
        <v>9444</v>
      </c>
      <c r="C488" s="862" t="s">
        <v>7970</v>
      </c>
      <c r="D488" s="873"/>
      <c r="E488" s="873" t="s">
        <v>9599</v>
      </c>
      <c r="F488" s="874"/>
      <c r="G488" s="875"/>
      <c r="H488" s="863">
        <v>44927</v>
      </c>
      <c r="I488" s="210"/>
    </row>
    <row r="489" spans="1:9" ht="24" x14ac:dyDescent="0.3">
      <c r="A489" s="876">
        <v>44894</v>
      </c>
      <c r="B489" s="862" t="s">
        <v>9570</v>
      </c>
      <c r="C489" s="862" t="s">
        <v>173</v>
      </c>
      <c r="D489" s="873" t="s">
        <v>8803</v>
      </c>
      <c r="E489" s="873" t="s">
        <v>9571</v>
      </c>
      <c r="F489" s="874" t="s">
        <v>8800</v>
      </c>
      <c r="G489" s="875">
        <v>2.1</v>
      </c>
      <c r="H489" s="863">
        <v>44896</v>
      </c>
      <c r="I489" s="210"/>
    </row>
    <row r="490" spans="1:9" ht="48" x14ac:dyDescent="0.3">
      <c r="A490" s="879">
        <v>45000</v>
      </c>
      <c r="B490" s="880" t="s">
        <v>9589</v>
      </c>
      <c r="C490" s="880" t="s">
        <v>4180</v>
      </c>
      <c r="D490" s="881" t="s">
        <v>8773</v>
      </c>
      <c r="E490" s="881" t="s">
        <v>9600</v>
      </c>
      <c r="F490" s="882" t="s">
        <v>823</v>
      </c>
      <c r="G490" s="883">
        <v>2.1</v>
      </c>
      <c r="H490" s="884">
        <v>45017</v>
      </c>
      <c r="I490" s="210"/>
    </row>
    <row r="491" spans="1:9" ht="24" x14ac:dyDescent="0.3">
      <c r="A491" s="879">
        <v>45000</v>
      </c>
      <c r="B491" s="880" t="s">
        <v>9589</v>
      </c>
      <c r="C491" s="880" t="s">
        <v>4180</v>
      </c>
      <c r="D491" s="881" t="s">
        <v>8773</v>
      </c>
      <c r="E491" s="881" t="s">
        <v>9601</v>
      </c>
      <c r="F491" s="882" t="s">
        <v>8778</v>
      </c>
      <c r="G491" s="883">
        <v>2.1</v>
      </c>
      <c r="H491" s="884">
        <v>45017</v>
      </c>
      <c r="I491" s="210"/>
    </row>
    <row r="492" spans="1:9" ht="36" x14ac:dyDescent="0.3">
      <c r="A492" s="879">
        <v>45000</v>
      </c>
      <c r="B492" s="880" t="s">
        <v>9001</v>
      </c>
      <c r="C492" s="880" t="s">
        <v>2540</v>
      </c>
      <c r="D492" s="881" t="s">
        <v>8702</v>
      </c>
      <c r="E492" s="881" t="s">
        <v>9602</v>
      </c>
      <c r="F492" s="882" t="s">
        <v>823</v>
      </c>
      <c r="G492" s="883">
        <v>2.1</v>
      </c>
      <c r="H492" s="884">
        <v>45017</v>
      </c>
      <c r="I492" s="210"/>
    </row>
    <row r="493" spans="1:9" ht="36" x14ac:dyDescent="0.3">
      <c r="A493" s="879">
        <v>45000</v>
      </c>
      <c r="B493" s="880" t="s">
        <v>9474</v>
      </c>
      <c r="C493" s="880" t="s">
        <v>1776</v>
      </c>
      <c r="D493" s="885" t="s">
        <v>9085</v>
      </c>
      <c r="E493" s="885" t="s">
        <v>9603</v>
      </c>
      <c r="F493" s="882" t="s">
        <v>823</v>
      </c>
      <c r="G493" s="883">
        <v>2.1</v>
      </c>
      <c r="H493" s="884">
        <v>45017</v>
      </c>
      <c r="I493" s="210"/>
    </row>
    <row r="494" spans="1:9" ht="36" x14ac:dyDescent="0.3">
      <c r="A494" s="886">
        <v>45327</v>
      </c>
      <c r="B494" s="601" t="s">
        <v>9604</v>
      </c>
      <c r="C494" s="601" t="s">
        <v>9605</v>
      </c>
      <c r="D494" s="887" t="s">
        <v>8803</v>
      </c>
      <c r="E494" s="887" t="s">
        <v>9606</v>
      </c>
      <c r="F494" s="888" t="s">
        <v>9607</v>
      </c>
      <c r="G494" s="889">
        <v>2.1</v>
      </c>
      <c r="H494" s="890">
        <v>45351</v>
      </c>
      <c r="I494" s="210"/>
    </row>
    <row r="495" spans="1:9" ht="24" x14ac:dyDescent="0.3">
      <c r="A495" s="886">
        <v>45327</v>
      </c>
      <c r="B495" s="601" t="s">
        <v>9608</v>
      </c>
      <c r="C495" s="601" t="s">
        <v>9608</v>
      </c>
      <c r="D495" s="887"/>
      <c r="E495" s="887" t="s">
        <v>9609</v>
      </c>
      <c r="F495" s="888"/>
      <c r="G495" s="889">
        <v>2.1</v>
      </c>
      <c r="H495" s="890">
        <v>45351</v>
      </c>
      <c r="I495" s="210"/>
    </row>
    <row r="496" spans="1:9" ht="48" x14ac:dyDescent="0.3">
      <c r="A496" s="886">
        <v>45327</v>
      </c>
      <c r="B496" s="601" t="s">
        <v>9610</v>
      </c>
      <c r="C496" s="601" t="s">
        <v>9611</v>
      </c>
      <c r="D496" s="887" t="s">
        <v>8803</v>
      </c>
      <c r="E496" s="887" t="s">
        <v>9612</v>
      </c>
      <c r="F496" s="888" t="s">
        <v>8778</v>
      </c>
      <c r="G496" s="889" t="s">
        <v>3803</v>
      </c>
      <c r="H496" s="890">
        <v>45351</v>
      </c>
      <c r="I496" s="210"/>
    </row>
    <row r="497" spans="1:9" ht="24" x14ac:dyDescent="0.3">
      <c r="A497" s="886">
        <v>45327</v>
      </c>
      <c r="B497" s="601" t="s">
        <v>9613</v>
      </c>
      <c r="C497" s="601" t="s">
        <v>1346</v>
      </c>
      <c r="D497" s="887" t="s">
        <v>8702</v>
      </c>
      <c r="E497" s="887" t="s">
        <v>9614</v>
      </c>
      <c r="F497" s="888" t="s">
        <v>9527</v>
      </c>
      <c r="G497" s="889" t="s">
        <v>3803</v>
      </c>
      <c r="H497" s="890">
        <v>45351</v>
      </c>
      <c r="I497" s="210"/>
    </row>
    <row r="498" spans="1:9" ht="48" x14ac:dyDescent="0.3">
      <c r="A498" s="886">
        <v>45327</v>
      </c>
      <c r="B498" s="601" t="s">
        <v>9141</v>
      </c>
      <c r="C498" s="601" t="s">
        <v>633</v>
      </c>
      <c r="D498" s="887" t="s">
        <v>8702</v>
      </c>
      <c r="E498" s="887" t="s">
        <v>9615</v>
      </c>
      <c r="F498" s="888" t="s">
        <v>9616</v>
      </c>
      <c r="G498" s="889"/>
      <c r="H498" s="890">
        <v>45351</v>
      </c>
      <c r="I498" s="210"/>
    </row>
    <row r="499" spans="1:9" x14ac:dyDescent="0.3">
      <c r="A499" s="886">
        <v>45327</v>
      </c>
      <c r="B499" s="601" t="s">
        <v>8920</v>
      </c>
      <c r="C499" s="601" t="s">
        <v>8921</v>
      </c>
      <c r="D499" s="887" t="s">
        <v>8702</v>
      </c>
      <c r="E499" s="887" t="s">
        <v>8747</v>
      </c>
      <c r="F499" s="888" t="s">
        <v>8923</v>
      </c>
      <c r="G499" s="889"/>
      <c r="H499" s="890">
        <v>45351</v>
      </c>
      <c r="I499" s="210"/>
    </row>
    <row r="500" spans="1:9" ht="72" x14ac:dyDescent="0.3">
      <c r="A500" s="891">
        <v>45576</v>
      </c>
      <c r="B500" s="892" t="s">
        <v>9617</v>
      </c>
      <c r="C500" s="892" t="s">
        <v>173</v>
      </c>
      <c r="D500" s="893" t="s">
        <v>8702</v>
      </c>
      <c r="E500" s="893" t="s">
        <v>9618</v>
      </c>
      <c r="F500" s="1007" t="s">
        <v>9692</v>
      </c>
      <c r="G500" s="894"/>
      <c r="H500" s="895">
        <v>45597</v>
      </c>
      <c r="I500" s="210"/>
    </row>
    <row r="501" spans="1:9" ht="36" x14ac:dyDescent="0.3">
      <c r="A501" s="891">
        <v>45576</v>
      </c>
      <c r="B501" s="892" t="s">
        <v>9619</v>
      </c>
      <c r="C501" s="892" t="s">
        <v>796</v>
      </c>
      <c r="D501" s="893" t="s">
        <v>8803</v>
      </c>
      <c r="E501" s="893" t="s">
        <v>9620</v>
      </c>
      <c r="F501" s="1007" t="s">
        <v>9621</v>
      </c>
      <c r="G501" s="894"/>
      <c r="H501" s="895">
        <v>45607</v>
      </c>
      <c r="I501" s="210"/>
    </row>
    <row r="502" spans="1:9" ht="24" x14ac:dyDescent="0.3">
      <c r="A502" s="891">
        <v>45576</v>
      </c>
      <c r="B502" s="892" t="s">
        <v>9622</v>
      </c>
      <c r="C502" s="892" t="s">
        <v>3966</v>
      </c>
      <c r="D502" s="893" t="s">
        <v>8773</v>
      </c>
      <c r="E502" s="893" t="s">
        <v>9623</v>
      </c>
      <c r="F502" s="1007" t="s">
        <v>8808</v>
      </c>
      <c r="G502" s="894"/>
      <c r="H502" s="895">
        <v>45607</v>
      </c>
      <c r="I502" s="210"/>
    </row>
    <row r="503" spans="1:9" ht="24" x14ac:dyDescent="0.3">
      <c r="A503" s="896">
        <v>45623</v>
      </c>
      <c r="B503" s="897" t="s">
        <v>9622</v>
      </c>
      <c r="C503" s="897" t="s">
        <v>3966</v>
      </c>
      <c r="D503" s="898" t="s">
        <v>8828</v>
      </c>
      <c r="E503" s="898" t="s">
        <v>9624</v>
      </c>
      <c r="F503" s="995" t="s">
        <v>8808</v>
      </c>
      <c r="G503" s="899"/>
      <c r="H503" s="900">
        <v>45636</v>
      </c>
      <c r="I503" s="210"/>
    </row>
    <row r="504" spans="1:9" ht="24" x14ac:dyDescent="0.3">
      <c r="A504" s="901">
        <v>45749</v>
      </c>
      <c r="B504" s="902" t="s">
        <v>3989</v>
      </c>
      <c r="C504" s="902" t="s">
        <v>8946</v>
      </c>
      <c r="D504" s="902" t="s">
        <v>8947</v>
      </c>
      <c r="E504" s="903" t="s">
        <v>9625</v>
      </c>
      <c r="F504" s="1001" t="s">
        <v>9076</v>
      </c>
      <c r="G504" s="904" t="s">
        <v>3803</v>
      </c>
      <c r="H504" s="904">
        <v>45748</v>
      </c>
      <c r="I504" s="210"/>
    </row>
    <row r="505" spans="1:9" ht="24" x14ac:dyDescent="0.3">
      <c r="A505" s="901">
        <v>45749</v>
      </c>
      <c r="B505" s="902" t="s">
        <v>3989</v>
      </c>
      <c r="C505" s="902" t="s">
        <v>9626</v>
      </c>
      <c r="D505" s="902" t="s">
        <v>8947</v>
      </c>
      <c r="E505" s="903" t="s">
        <v>9627</v>
      </c>
      <c r="F505" s="1001" t="s">
        <v>8949</v>
      </c>
      <c r="G505" s="904"/>
      <c r="H505" s="904">
        <v>45748</v>
      </c>
      <c r="I505" s="210"/>
    </row>
    <row r="506" spans="1:9" ht="36" x14ac:dyDescent="0.3">
      <c r="A506" s="905">
        <v>45768</v>
      </c>
      <c r="B506" s="906" t="s">
        <v>3989</v>
      </c>
      <c r="C506" s="906" t="s">
        <v>8946</v>
      </c>
      <c r="D506" s="906" t="s">
        <v>9628</v>
      </c>
      <c r="E506" s="907" t="s">
        <v>9629</v>
      </c>
      <c r="F506" s="1008" t="s">
        <v>9076</v>
      </c>
      <c r="G506" s="908" t="s">
        <v>3803</v>
      </c>
      <c r="H506" s="908">
        <v>45748</v>
      </c>
      <c r="I506" s="210"/>
    </row>
    <row r="507" spans="1:9" ht="36" x14ac:dyDescent="0.3">
      <c r="A507" s="905">
        <v>45768</v>
      </c>
      <c r="B507" s="906" t="s">
        <v>3989</v>
      </c>
      <c r="C507" s="906" t="s">
        <v>9626</v>
      </c>
      <c r="D507" s="906" t="s">
        <v>9628</v>
      </c>
      <c r="E507" s="907" t="s">
        <v>9630</v>
      </c>
      <c r="F507" s="1008" t="s">
        <v>8949</v>
      </c>
      <c r="G507" s="908"/>
      <c r="H507" s="908">
        <v>45748</v>
      </c>
      <c r="I507" s="210"/>
    </row>
    <row r="508" spans="1:9" ht="24" x14ac:dyDescent="0.3">
      <c r="A508" s="909">
        <v>45684</v>
      </c>
      <c r="B508" s="910" t="s">
        <v>9631</v>
      </c>
      <c r="C508" s="910" t="s">
        <v>2462</v>
      </c>
      <c r="D508" s="911" t="s">
        <v>8709</v>
      </c>
      <c r="E508" s="912" t="s">
        <v>9632</v>
      </c>
      <c r="F508" s="913" t="s">
        <v>8715</v>
      </c>
      <c r="G508" s="914" t="s">
        <v>3803</v>
      </c>
      <c r="H508" s="915">
        <v>46053</v>
      </c>
      <c r="I508" s="210"/>
    </row>
    <row r="509" spans="1:9" ht="24" x14ac:dyDescent="0.3">
      <c r="A509" s="909">
        <v>45684</v>
      </c>
      <c r="B509" s="910" t="s">
        <v>9633</v>
      </c>
      <c r="C509" s="910" t="s">
        <v>2462</v>
      </c>
      <c r="D509" s="911" t="s">
        <v>8803</v>
      </c>
      <c r="E509" s="912" t="s">
        <v>9634</v>
      </c>
      <c r="F509" s="913" t="s">
        <v>8715</v>
      </c>
      <c r="G509" s="914" t="s">
        <v>3803</v>
      </c>
      <c r="H509" s="915">
        <v>46053</v>
      </c>
      <c r="I509" s="210"/>
    </row>
    <row r="510" spans="1:9" ht="24" x14ac:dyDescent="0.3">
      <c r="A510" s="916">
        <v>46062</v>
      </c>
      <c r="B510" s="917" t="s">
        <v>9592</v>
      </c>
      <c r="C510" s="917" t="s">
        <v>9582</v>
      </c>
      <c r="D510" s="918" t="s">
        <v>8718</v>
      </c>
      <c r="E510" s="919" t="s">
        <v>9635</v>
      </c>
      <c r="F510" s="920" t="s">
        <v>8715</v>
      </c>
      <c r="G510" s="639" t="s">
        <v>3803</v>
      </c>
      <c r="H510" s="921">
        <v>46066</v>
      </c>
      <c r="I510" s="210"/>
    </row>
    <row r="511" spans="1:9" ht="72" x14ac:dyDescent="0.3">
      <c r="A511" s="916">
        <v>46062</v>
      </c>
      <c r="B511" s="917" t="s">
        <v>9636</v>
      </c>
      <c r="C511" s="917" t="s">
        <v>9582</v>
      </c>
      <c r="D511" s="918" t="s">
        <v>8702</v>
      </c>
      <c r="E511" s="919" t="s">
        <v>9637</v>
      </c>
      <c r="F511" s="920" t="s">
        <v>9638</v>
      </c>
      <c r="G511" s="639" t="s">
        <v>3803</v>
      </c>
      <c r="H511" s="921">
        <v>46066</v>
      </c>
      <c r="I511" s="210"/>
    </row>
    <row r="512" spans="1:9" ht="36" x14ac:dyDescent="0.3">
      <c r="A512" s="916">
        <v>46062</v>
      </c>
      <c r="B512" s="917" t="s">
        <v>9586</v>
      </c>
      <c r="C512" s="917" t="s">
        <v>9582</v>
      </c>
      <c r="D512" s="918"/>
      <c r="E512" s="919" t="s">
        <v>9639</v>
      </c>
      <c r="F512" s="920" t="s">
        <v>9638</v>
      </c>
      <c r="G512" s="639" t="s">
        <v>3803</v>
      </c>
      <c r="H512" s="921">
        <v>46066</v>
      </c>
      <c r="I512" s="210"/>
    </row>
    <row r="513" spans="1:9" ht="36" x14ac:dyDescent="0.3">
      <c r="A513" s="916">
        <v>46062</v>
      </c>
      <c r="B513" s="917" t="s">
        <v>9581</v>
      </c>
      <c r="C513" s="917" t="s">
        <v>3542</v>
      </c>
      <c r="D513" s="918" t="s">
        <v>8702</v>
      </c>
      <c r="E513" s="919" t="s">
        <v>9640</v>
      </c>
      <c r="F513" s="920" t="s">
        <v>9621</v>
      </c>
      <c r="G513" s="639" t="s">
        <v>3803</v>
      </c>
      <c r="H513" s="921">
        <v>46066</v>
      </c>
      <c r="I513" s="210"/>
    </row>
    <row r="514" spans="1:9" ht="48" x14ac:dyDescent="0.3">
      <c r="A514" s="916">
        <v>46062</v>
      </c>
      <c r="B514" s="917" t="s">
        <v>9641</v>
      </c>
      <c r="C514" s="917" t="s">
        <v>9582</v>
      </c>
      <c r="D514" s="918" t="s">
        <v>8702</v>
      </c>
      <c r="E514" s="919" t="s">
        <v>9642</v>
      </c>
      <c r="F514" s="920" t="s">
        <v>8778</v>
      </c>
      <c r="G514" s="639" t="s">
        <v>3803</v>
      </c>
      <c r="H514" s="921">
        <v>46066</v>
      </c>
      <c r="I514" s="210"/>
    </row>
    <row r="515" spans="1:9" ht="24" x14ac:dyDescent="0.3">
      <c r="A515" s="922">
        <v>46136</v>
      </c>
      <c r="B515" s="923" t="s">
        <v>3989</v>
      </c>
      <c r="C515" s="924" t="s">
        <v>9643</v>
      </c>
      <c r="D515" s="925" t="s">
        <v>8947</v>
      </c>
      <c r="E515" s="659" t="s">
        <v>9695</v>
      </c>
      <c r="F515" s="926" t="s">
        <v>8949</v>
      </c>
      <c r="G515" s="927"/>
      <c r="H515" s="1024" t="s">
        <v>9808</v>
      </c>
      <c r="I515" s="210"/>
    </row>
    <row r="516" spans="1:9" ht="24" x14ac:dyDescent="0.3">
      <c r="A516" s="922">
        <v>46136</v>
      </c>
      <c r="B516" s="923" t="s">
        <v>3989</v>
      </c>
      <c r="C516" s="924" t="s">
        <v>9644</v>
      </c>
      <c r="D516" s="925" t="s">
        <v>8947</v>
      </c>
      <c r="E516" s="659" t="s">
        <v>9694</v>
      </c>
      <c r="F516" s="926" t="s">
        <v>8949</v>
      </c>
      <c r="G516" s="927"/>
      <c r="H516" s="1002" t="s">
        <v>9808</v>
      </c>
      <c r="I516" s="210"/>
    </row>
    <row r="517" spans="1:9" ht="36" x14ac:dyDescent="0.3">
      <c r="A517" s="922">
        <v>46136</v>
      </c>
      <c r="B517" s="929" t="s">
        <v>3989</v>
      </c>
      <c r="C517" s="930" t="s">
        <v>9323</v>
      </c>
      <c r="D517" s="931" t="s">
        <v>9516</v>
      </c>
      <c r="E517" s="932" t="s">
        <v>9645</v>
      </c>
      <c r="F517" s="933" t="s">
        <v>8949</v>
      </c>
      <c r="G517" s="934"/>
      <c r="H517" s="1002" t="s">
        <v>9808</v>
      </c>
      <c r="I517" s="210"/>
    </row>
    <row r="518" spans="1:9" ht="24" x14ac:dyDescent="0.3">
      <c r="A518" s="922">
        <v>46136</v>
      </c>
      <c r="B518" s="923" t="s">
        <v>3989</v>
      </c>
      <c r="C518" s="924" t="s">
        <v>9646</v>
      </c>
      <c r="D518" s="925" t="s">
        <v>8947</v>
      </c>
      <c r="E518" s="659" t="s">
        <v>9647</v>
      </c>
      <c r="F518" s="926" t="s">
        <v>8949</v>
      </c>
      <c r="G518" s="927"/>
      <c r="H518" s="1002" t="s">
        <v>9808</v>
      </c>
      <c r="I518" s="210"/>
    </row>
    <row r="519" spans="1:9" ht="48" x14ac:dyDescent="0.3">
      <c r="A519" s="922">
        <v>46136</v>
      </c>
      <c r="B519" s="935" t="s">
        <v>3989</v>
      </c>
      <c r="C519" s="924" t="s">
        <v>9099</v>
      </c>
      <c r="D519" s="923" t="s">
        <v>9516</v>
      </c>
      <c r="E519" s="659" t="s">
        <v>9815</v>
      </c>
      <c r="F519" s="926" t="s">
        <v>8949</v>
      </c>
      <c r="G519" s="656"/>
      <c r="H519" s="928">
        <v>46235</v>
      </c>
      <c r="I519" s="210"/>
    </row>
    <row r="520" spans="1:9" ht="36" x14ac:dyDescent="0.3">
      <c r="A520" s="922">
        <v>46136</v>
      </c>
      <c r="B520" s="936" t="s">
        <v>3989</v>
      </c>
      <c r="C520" s="924" t="s">
        <v>9648</v>
      </c>
      <c r="D520" s="937" t="s">
        <v>9094</v>
      </c>
      <c r="E520" s="925" t="s">
        <v>9649</v>
      </c>
      <c r="F520" s="926" t="s">
        <v>8949</v>
      </c>
      <c r="G520" s="656"/>
      <c r="H520" s="928">
        <v>46235</v>
      </c>
      <c r="I520" s="210"/>
    </row>
    <row r="521" spans="1:9" ht="36" x14ac:dyDescent="0.3">
      <c r="A521" s="922">
        <v>46136</v>
      </c>
      <c r="B521" s="664" t="s">
        <v>9129</v>
      </c>
      <c r="C521" s="664" t="s">
        <v>1059</v>
      </c>
      <c r="D521" s="664" t="s">
        <v>8702</v>
      </c>
      <c r="E521" s="664" t="s">
        <v>9650</v>
      </c>
      <c r="F521" s="656" t="s">
        <v>9030</v>
      </c>
      <c r="G521" s="927" t="s">
        <v>142</v>
      </c>
      <c r="H521" s="1024" t="s">
        <v>9808</v>
      </c>
      <c r="I521" s="210"/>
    </row>
    <row r="522" spans="1:9" ht="24" x14ac:dyDescent="0.3">
      <c r="A522" s="922">
        <v>46136</v>
      </c>
      <c r="B522" s="924" t="s">
        <v>9651</v>
      </c>
      <c r="C522" s="923" t="s">
        <v>9652</v>
      </c>
      <c r="D522" s="923" t="s">
        <v>8702</v>
      </c>
      <c r="E522" s="923" t="s">
        <v>9809</v>
      </c>
      <c r="F522" s="656" t="s">
        <v>9030</v>
      </c>
      <c r="G522" s="927" t="s">
        <v>142</v>
      </c>
      <c r="H522" s="1002" t="s">
        <v>9808</v>
      </c>
      <c r="I522" s="210"/>
    </row>
    <row r="523" spans="1:9" ht="24" x14ac:dyDescent="0.3">
      <c r="A523" s="922">
        <v>46136</v>
      </c>
      <c r="B523" s="924" t="s">
        <v>9651</v>
      </c>
      <c r="C523" s="923" t="s">
        <v>9652</v>
      </c>
      <c r="D523" s="923" t="s">
        <v>8702</v>
      </c>
      <c r="E523" s="923" t="s">
        <v>9810</v>
      </c>
      <c r="F523" s="656" t="s">
        <v>9030</v>
      </c>
      <c r="G523" s="927" t="s">
        <v>142</v>
      </c>
      <c r="H523" s="1024" t="s">
        <v>9808</v>
      </c>
      <c r="I523" s="210"/>
    </row>
    <row r="524" spans="1:9" ht="120" x14ac:dyDescent="0.3">
      <c r="A524" s="922">
        <v>46136</v>
      </c>
      <c r="B524" s="672" t="s">
        <v>9653</v>
      </c>
      <c r="C524" s="938" t="s">
        <v>9654</v>
      </c>
      <c r="D524" s="923" t="s">
        <v>8773</v>
      </c>
      <c r="E524" s="923" t="s">
        <v>9693</v>
      </c>
      <c r="F524" s="939" t="s">
        <v>9255</v>
      </c>
      <c r="G524" s="927" t="s">
        <v>3803</v>
      </c>
      <c r="H524" s="1002" t="s">
        <v>9808</v>
      </c>
      <c r="I524" s="210"/>
    </row>
    <row r="525" spans="1:9" ht="36" x14ac:dyDescent="0.3">
      <c r="A525" s="922">
        <v>46136</v>
      </c>
      <c r="B525" s="940" t="s">
        <v>8796</v>
      </c>
      <c r="C525" s="924" t="s">
        <v>1049</v>
      </c>
      <c r="D525" s="937" t="s">
        <v>8803</v>
      </c>
      <c r="E525" s="659" t="s">
        <v>9816</v>
      </c>
      <c r="F525" s="939" t="s">
        <v>9255</v>
      </c>
      <c r="G525" s="927" t="s">
        <v>3803</v>
      </c>
      <c r="H525" s="1002" t="s">
        <v>9808</v>
      </c>
      <c r="I525" s="210"/>
    </row>
    <row r="526" spans="1:9" ht="36" x14ac:dyDescent="0.3">
      <c r="A526" s="922">
        <v>46136</v>
      </c>
      <c r="B526" s="941" t="s">
        <v>9655</v>
      </c>
      <c r="C526" s="942" t="s">
        <v>1049</v>
      </c>
      <c r="D526" s="937" t="s">
        <v>8702</v>
      </c>
      <c r="E526" s="659" t="s">
        <v>9656</v>
      </c>
      <c r="F526" s="943" t="s">
        <v>9233</v>
      </c>
      <c r="G526" s="927" t="s">
        <v>3803</v>
      </c>
      <c r="H526" s="1002" t="s">
        <v>9808</v>
      </c>
      <c r="I526" s="210"/>
    </row>
    <row r="527" spans="1:9" ht="24" x14ac:dyDescent="0.3">
      <c r="A527" s="922">
        <v>46136</v>
      </c>
      <c r="B527" s="923" t="s">
        <v>9657</v>
      </c>
      <c r="C527" s="923" t="s">
        <v>2462</v>
      </c>
      <c r="D527" s="925" t="s">
        <v>8773</v>
      </c>
      <c r="E527" s="944" t="s">
        <v>9658</v>
      </c>
      <c r="F527" s="926" t="s">
        <v>8715</v>
      </c>
      <c r="G527" s="927" t="s">
        <v>3803</v>
      </c>
      <c r="H527" s="1002" t="s">
        <v>9808</v>
      </c>
      <c r="I527" s="210"/>
    </row>
    <row r="528" spans="1:9" ht="72" x14ac:dyDescent="0.3">
      <c r="A528" s="922">
        <v>46136</v>
      </c>
      <c r="B528" s="923" t="s">
        <v>9659</v>
      </c>
      <c r="C528" s="924" t="s">
        <v>9660</v>
      </c>
      <c r="D528" s="925" t="s">
        <v>8714</v>
      </c>
      <c r="E528" s="659" t="s">
        <v>9661</v>
      </c>
      <c r="F528" s="926" t="s">
        <v>8715</v>
      </c>
      <c r="G528" s="927" t="s">
        <v>3803</v>
      </c>
      <c r="H528" s="1002" t="s">
        <v>9808</v>
      </c>
      <c r="I528" s="210"/>
    </row>
    <row r="529" spans="1:9" ht="24" x14ac:dyDescent="0.3">
      <c r="A529" s="922">
        <v>46136</v>
      </c>
      <c r="B529" s="923" t="s">
        <v>9662</v>
      </c>
      <c r="C529" s="924" t="s">
        <v>8921</v>
      </c>
      <c r="D529" s="925" t="s">
        <v>8702</v>
      </c>
      <c r="E529" s="659" t="s">
        <v>9663</v>
      </c>
      <c r="F529" s="926" t="s">
        <v>8923</v>
      </c>
      <c r="G529" s="927"/>
      <c r="H529" s="1024" t="s">
        <v>9808</v>
      </c>
      <c r="I529" s="210"/>
    </row>
    <row r="530" spans="1:9" ht="24" x14ac:dyDescent="0.3">
      <c r="A530" s="922">
        <v>46136</v>
      </c>
      <c r="B530" s="923" t="s">
        <v>9664</v>
      </c>
      <c r="C530" s="923" t="s">
        <v>2462</v>
      </c>
      <c r="D530" s="925" t="s">
        <v>8803</v>
      </c>
      <c r="E530" s="659" t="s">
        <v>9665</v>
      </c>
      <c r="F530" s="926" t="s">
        <v>9225</v>
      </c>
      <c r="G530" s="927" t="s">
        <v>3803</v>
      </c>
      <c r="H530" s="1002" t="s">
        <v>9808</v>
      </c>
      <c r="I530" s="210"/>
    </row>
    <row r="531" spans="1:9" ht="36" x14ac:dyDescent="0.3">
      <c r="A531" s="922">
        <v>46136</v>
      </c>
      <c r="B531" s="923" t="s">
        <v>9666</v>
      </c>
      <c r="C531" s="924" t="s">
        <v>2725</v>
      </c>
      <c r="D531" s="925" t="s">
        <v>8702</v>
      </c>
      <c r="E531" s="659" t="s">
        <v>9702</v>
      </c>
      <c r="F531" s="926" t="s">
        <v>8720</v>
      </c>
      <c r="G531" s="927" t="s">
        <v>3803</v>
      </c>
      <c r="H531" s="1002" t="s">
        <v>9808</v>
      </c>
      <c r="I531" s="210"/>
    </row>
    <row r="532" spans="1:9" ht="36" x14ac:dyDescent="0.3">
      <c r="A532" s="922">
        <v>46136</v>
      </c>
      <c r="B532" s="923" t="s">
        <v>9667</v>
      </c>
      <c r="C532" s="924" t="s">
        <v>2725</v>
      </c>
      <c r="D532" s="925" t="s">
        <v>8773</v>
      </c>
      <c r="E532" s="659" t="s">
        <v>9668</v>
      </c>
      <c r="F532" s="926" t="s">
        <v>8720</v>
      </c>
      <c r="G532" s="927" t="s">
        <v>3803</v>
      </c>
      <c r="H532" s="1002" t="s">
        <v>9808</v>
      </c>
      <c r="I532" s="210"/>
    </row>
    <row r="533" spans="1:9" ht="72" x14ac:dyDescent="0.3">
      <c r="A533" s="922">
        <v>46136</v>
      </c>
      <c r="B533" s="923" t="s">
        <v>9669</v>
      </c>
      <c r="C533" s="924" t="s">
        <v>2725</v>
      </c>
      <c r="D533" s="925" t="s">
        <v>8803</v>
      </c>
      <c r="E533" s="932" t="s">
        <v>9670</v>
      </c>
      <c r="F533" s="926" t="s">
        <v>8720</v>
      </c>
      <c r="G533" s="927" t="s">
        <v>3803</v>
      </c>
      <c r="H533" s="1002" t="s">
        <v>9808</v>
      </c>
      <c r="I533" s="210"/>
    </row>
    <row r="534" spans="1:9" ht="36" x14ac:dyDescent="0.3">
      <c r="A534" s="922">
        <v>46136</v>
      </c>
      <c r="B534" s="923" t="s">
        <v>9671</v>
      </c>
      <c r="C534" s="924" t="s">
        <v>2725</v>
      </c>
      <c r="D534" s="925" t="s">
        <v>8718</v>
      </c>
      <c r="E534" s="932" t="s">
        <v>9672</v>
      </c>
      <c r="F534" s="926" t="s">
        <v>8720</v>
      </c>
      <c r="G534" s="927" t="s">
        <v>3803</v>
      </c>
      <c r="H534" s="1002" t="s">
        <v>9808</v>
      </c>
      <c r="I534" s="210"/>
    </row>
    <row r="535" spans="1:9" ht="36" x14ac:dyDescent="0.3">
      <c r="A535" s="922">
        <v>46136</v>
      </c>
      <c r="B535" s="923" t="s">
        <v>9729</v>
      </c>
      <c r="C535" s="924" t="s">
        <v>2725</v>
      </c>
      <c r="D535" s="925" t="s">
        <v>8803</v>
      </c>
      <c r="E535" s="932" t="s">
        <v>9732</v>
      </c>
      <c r="F535" s="926" t="s">
        <v>8720</v>
      </c>
      <c r="G535" s="927" t="s">
        <v>3803</v>
      </c>
      <c r="H535" s="1024" t="s">
        <v>9808</v>
      </c>
      <c r="I535" s="210"/>
    </row>
    <row r="536" spans="1:9" ht="36" x14ac:dyDescent="0.3">
      <c r="A536" s="922">
        <v>46136</v>
      </c>
      <c r="B536" s="923" t="s">
        <v>9240</v>
      </c>
      <c r="C536" s="924" t="s">
        <v>2725</v>
      </c>
      <c r="D536" s="931" t="s">
        <v>8702</v>
      </c>
      <c r="E536" s="932" t="s">
        <v>9700</v>
      </c>
      <c r="F536" s="656" t="s">
        <v>8775</v>
      </c>
      <c r="G536" s="927" t="s">
        <v>3803</v>
      </c>
      <c r="H536" s="1002" t="s">
        <v>9808</v>
      </c>
      <c r="I536" s="210"/>
    </row>
    <row r="537" spans="1:9" ht="36" x14ac:dyDescent="0.3">
      <c r="A537" s="922">
        <v>46136</v>
      </c>
      <c r="B537" s="923" t="s">
        <v>9673</v>
      </c>
      <c r="C537" s="924" t="s">
        <v>2725</v>
      </c>
      <c r="D537" s="931" t="s">
        <v>8702</v>
      </c>
      <c r="E537" s="932" t="s">
        <v>9674</v>
      </c>
      <c r="F537" s="656" t="s">
        <v>8775</v>
      </c>
      <c r="G537" s="927" t="s">
        <v>3803</v>
      </c>
      <c r="H537" s="1002" t="s">
        <v>9808</v>
      </c>
      <c r="I537" s="210"/>
    </row>
    <row r="538" spans="1:9" ht="120" x14ac:dyDescent="0.3">
      <c r="A538" s="922">
        <v>46136</v>
      </c>
      <c r="B538" s="935" t="s">
        <v>9675</v>
      </c>
      <c r="C538" s="924" t="s">
        <v>9676</v>
      </c>
      <c r="D538" s="937" t="s">
        <v>8803</v>
      </c>
      <c r="E538" s="659" t="s">
        <v>9677</v>
      </c>
      <c r="F538" s="656" t="s">
        <v>8775</v>
      </c>
      <c r="G538" s="927" t="s">
        <v>3803</v>
      </c>
      <c r="H538" s="1002" t="s">
        <v>9808</v>
      </c>
      <c r="I538" s="210"/>
    </row>
    <row r="539" spans="1:9" ht="24" x14ac:dyDescent="0.3">
      <c r="A539" s="922">
        <v>46136</v>
      </c>
      <c r="B539" s="924" t="s">
        <v>9678</v>
      </c>
      <c r="C539" s="923" t="s">
        <v>877</v>
      </c>
      <c r="D539" s="923" t="s">
        <v>8702</v>
      </c>
      <c r="E539" s="923" t="s">
        <v>9701</v>
      </c>
      <c r="F539" s="656" t="s">
        <v>8775</v>
      </c>
      <c r="G539" s="927" t="s">
        <v>3803</v>
      </c>
      <c r="H539" s="1002" t="s">
        <v>9808</v>
      </c>
      <c r="I539" s="210"/>
    </row>
    <row r="540" spans="1:9" ht="36" x14ac:dyDescent="0.3">
      <c r="A540" s="922">
        <v>46136</v>
      </c>
      <c r="B540" s="923" t="s">
        <v>9728</v>
      </c>
      <c r="C540" s="924" t="s">
        <v>2725</v>
      </c>
      <c r="D540" s="923" t="s">
        <v>8803</v>
      </c>
      <c r="E540" s="932" t="s">
        <v>9732</v>
      </c>
      <c r="F540" s="656" t="s">
        <v>8775</v>
      </c>
      <c r="G540" s="927" t="s">
        <v>3803</v>
      </c>
      <c r="H540" s="1024" t="s">
        <v>9808</v>
      </c>
      <c r="I540" s="210"/>
    </row>
    <row r="541" spans="1:9" ht="60" x14ac:dyDescent="0.3">
      <c r="A541" s="922">
        <v>46136</v>
      </c>
      <c r="B541" s="923"/>
      <c r="C541" s="924" t="s">
        <v>9679</v>
      </c>
      <c r="D541" s="925" t="s">
        <v>8714</v>
      </c>
      <c r="E541" s="659" t="s">
        <v>9699</v>
      </c>
      <c r="F541" s="926" t="s">
        <v>9621</v>
      </c>
      <c r="G541" s="927" t="s">
        <v>142</v>
      </c>
      <c r="H541" s="1002" t="s">
        <v>9808</v>
      </c>
      <c r="I541" s="210"/>
    </row>
    <row r="542" spans="1:9" ht="36" x14ac:dyDescent="0.3">
      <c r="A542" s="922">
        <v>46136</v>
      </c>
      <c r="B542" s="923" t="s">
        <v>9680</v>
      </c>
      <c r="C542" s="924" t="s">
        <v>9681</v>
      </c>
      <c r="D542" s="925" t="s">
        <v>8714</v>
      </c>
      <c r="E542" s="659" t="s">
        <v>9697</v>
      </c>
      <c r="F542" s="926" t="s">
        <v>9621</v>
      </c>
      <c r="G542" s="927" t="s">
        <v>142</v>
      </c>
      <c r="H542" s="1002" t="s">
        <v>9808</v>
      </c>
      <c r="I542" s="210"/>
    </row>
    <row r="543" spans="1:9" ht="60" x14ac:dyDescent="0.3">
      <c r="A543" s="922">
        <v>46136</v>
      </c>
      <c r="B543" s="923" t="s">
        <v>9682</v>
      </c>
      <c r="C543" s="924" t="s">
        <v>9683</v>
      </c>
      <c r="D543" s="925" t="s">
        <v>8714</v>
      </c>
      <c r="E543" s="659" t="s">
        <v>9698</v>
      </c>
      <c r="F543" s="926" t="s">
        <v>9621</v>
      </c>
      <c r="G543" s="927" t="s">
        <v>142</v>
      </c>
      <c r="H543" s="1002" t="s">
        <v>9808</v>
      </c>
      <c r="I543" s="210"/>
    </row>
    <row r="544" spans="1:9" ht="36" x14ac:dyDescent="0.3">
      <c r="A544" s="922">
        <v>46136</v>
      </c>
      <c r="B544" s="923"/>
      <c r="C544" s="924" t="s">
        <v>9684</v>
      </c>
      <c r="D544" s="925" t="s">
        <v>8714</v>
      </c>
      <c r="E544" s="659" t="s">
        <v>9685</v>
      </c>
      <c r="F544" s="926" t="s">
        <v>9686</v>
      </c>
      <c r="G544" s="927" t="s">
        <v>142</v>
      </c>
      <c r="H544" s="1002" t="s">
        <v>9808</v>
      </c>
      <c r="I544" s="210"/>
    </row>
    <row r="545" spans="1:9" ht="36" x14ac:dyDescent="0.3">
      <c r="A545" s="922">
        <v>46136</v>
      </c>
      <c r="B545" s="923" t="s">
        <v>9687</v>
      </c>
      <c r="C545" s="924" t="s">
        <v>9684</v>
      </c>
      <c r="D545" s="931" t="s">
        <v>8803</v>
      </c>
      <c r="E545" s="932" t="s">
        <v>9818</v>
      </c>
      <c r="F545" s="926" t="s">
        <v>9686</v>
      </c>
      <c r="G545" s="927" t="s">
        <v>142</v>
      </c>
      <c r="H545" s="1002" t="s">
        <v>9808</v>
      </c>
      <c r="I545" s="210"/>
    </row>
    <row r="546" spans="1:9" ht="36" x14ac:dyDescent="0.3">
      <c r="A546" s="922">
        <v>46136</v>
      </c>
      <c r="B546" s="923" t="s">
        <v>9029</v>
      </c>
      <c r="C546" s="924" t="s">
        <v>654</v>
      </c>
      <c r="D546" s="931" t="s">
        <v>8702</v>
      </c>
      <c r="E546" s="932" t="s">
        <v>9738</v>
      </c>
      <c r="F546" s="926" t="s">
        <v>8862</v>
      </c>
      <c r="G546" s="927" t="s">
        <v>142</v>
      </c>
      <c r="H546" s="928">
        <v>46235</v>
      </c>
      <c r="I546" s="210"/>
    </row>
    <row r="547" spans="1:9" ht="24" x14ac:dyDescent="0.3">
      <c r="A547" s="922">
        <v>46136</v>
      </c>
      <c r="B547" s="923" t="s">
        <v>9735</v>
      </c>
      <c r="C547" s="924" t="s">
        <v>3820</v>
      </c>
      <c r="D547" s="931" t="s">
        <v>8702</v>
      </c>
      <c r="E547" s="932" t="s">
        <v>9817</v>
      </c>
      <c r="F547" s="926" t="s">
        <v>8808</v>
      </c>
      <c r="G547" s="927"/>
      <c r="H547" s="1024" t="s">
        <v>9808</v>
      </c>
      <c r="I547" s="210"/>
    </row>
    <row r="548" spans="1:9" ht="36" x14ac:dyDescent="0.3">
      <c r="A548" s="922">
        <v>46136</v>
      </c>
      <c r="B548" s="923" t="s">
        <v>7971</v>
      </c>
      <c r="C548" s="923" t="s">
        <v>8746</v>
      </c>
      <c r="D548" s="923" t="s">
        <v>8803</v>
      </c>
      <c r="E548" s="923" t="s">
        <v>9688</v>
      </c>
      <c r="F548" s="939" t="s">
        <v>9689</v>
      </c>
      <c r="G548" s="939">
        <v>2.1</v>
      </c>
      <c r="H548" s="1024" t="s">
        <v>9808</v>
      </c>
      <c r="I548" s="210"/>
    </row>
    <row r="549" spans="1:9" ht="36" x14ac:dyDescent="0.3">
      <c r="A549" s="896">
        <v>46227</v>
      </c>
      <c r="B549" s="968" t="s">
        <v>9188</v>
      </c>
      <c r="C549" s="968" t="s">
        <v>2725</v>
      </c>
      <c r="D549" s="968" t="s">
        <v>8803</v>
      </c>
      <c r="E549" s="968" t="s">
        <v>9789</v>
      </c>
      <c r="F549" s="969" t="s">
        <v>8778</v>
      </c>
      <c r="G549" s="969">
        <v>2.1</v>
      </c>
      <c r="H549" s="1024" t="s">
        <v>9808</v>
      </c>
      <c r="I549" s="210"/>
    </row>
    <row r="550" spans="1:9" ht="36" x14ac:dyDescent="0.3">
      <c r="A550" s="896">
        <v>46227</v>
      </c>
      <c r="B550" s="968" t="s">
        <v>9790</v>
      </c>
      <c r="C550" s="968" t="s">
        <v>2725</v>
      </c>
      <c r="D550" s="968" t="s">
        <v>8709</v>
      </c>
      <c r="E550" s="968" t="s">
        <v>9791</v>
      </c>
      <c r="F550" s="969" t="s">
        <v>8720</v>
      </c>
      <c r="G550" s="969">
        <v>2.1</v>
      </c>
      <c r="H550" s="1024" t="s">
        <v>9808</v>
      </c>
      <c r="I550" s="210"/>
    </row>
    <row r="551" spans="1:9" ht="36" x14ac:dyDescent="0.3">
      <c r="A551" s="896">
        <v>46227</v>
      </c>
      <c r="B551" s="968" t="s">
        <v>9792</v>
      </c>
      <c r="C551" s="968" t="s">
        <v>2725</v>
      </c>
      <c r="D551" s="968" t="s">
        <v>8709</v>
      </c>
      <c r="E551" s="968" t="s">
        <v>9791</v>
      </c>
      <c r="F551" s="969" t="s">
        <v>8775</v>
      </c>
      <c r="G551" s="969">
        <v>2.1</v>
      </c>
      <c r="H551" s="1024" t="s">
        <v>9808</v>
      </c>
      <c r="I551" s="210"/>
    </row>
    <row r="552" spans="1:9" ht="36" x14ac:dyDescent="0.3">
      <c r="A552" s="896">
        <v>46227</v>
      </c>
      <c r="B552" s="968" t="s">
        <v>9793</v>
      </c>
      <c r="C552" s="968" t="s">
        <v>8746</v>
      </c>
      <c r="D552" s="968" t="s">
        <v>8707</v>
      </c>
      <c r="E552" s="968" t="s">
        <v>9802</v>
      </c>
      <c r="F552" s="969" t="s">
        <v>8775</v>
      </c>
      <c r="G552" s="969">
        <v>2.1</v>
      </c>
      <c r="H552" s="900">
        <v>46235</v>
      </c>
      <c r="I552" s="210"/>
    </row>
    <row r="553" spans="1:9" ht="37.5" customHeight="1" x14ac:dyDescent="0.3">
      <c r="A553" s="896">
        <v>46227</v>
      </c>
      <c r="B553" s="968" t="s">
        <v>9038</v>
      </c>
      <c r="C553" s="968" t="s">
        <v>654</v>
      </c>
      <c r="D553" s="968" t="s">
        <v>8709</v>
      </c>
      <c r="E553" s="968" t="s">
        <v>9794</v>
      </c>
      <c r="F553" s="969" t="s">
        <v>9030</v>
      </c>
      <c r="G553" s="980" t="s">
        <v>142</v>
      </c>
      <c r="H553" s="900">
        <v>46235</v>
      </c>
      <c r="I553" s="210"/>
    </row>
    <row r="554" spans="1:9" ht="24" x14ac:dyDescent="0.3">
      <c r="A554" s="896">
        <v>46227</v>
      </c>
      <c r="B554" s="968" t="s">
        <v>9131</v>
      </c>
      <c r="C554" s="968" t="s">
        <v>654</v>
      </c>
      <c r="D554" s="968" t="s">
        <v>8702</v>
      </c>
      <c r="E554" s="972" t="s">
        <v>9795</v>
      </c>
      <c r="F554" s="969" t="s">
        <v>9030</v>
      </c>
      <c r="G554" s="980" t="s">
        <v>142</v>
      </c>
      <c r="H554" s="1024" t="s">
        <v>9808</v>
      </c>
    </row>
    <row r="555" spans="1:9" ht="36" x14ac:dyDescent="0.3">
      <c r="A555" s="896">
        <v>46227</v>
      </c>
      <c r="B555" s="968" t="s">
        <v>9796</v>
      </c>
      <c r="C555" s="968" t="s">
        <v>8746</v>
      </c>
      <c r="D555" s="968" t="s">
        <v>8702</v>
      </c>
      <c r="E555" s="972" t="s">
        <v>8807</v>
      </c>
      <c r="F555" s="969" t="s">
        <v>9797</v>
      </c>
      <c r="G555" s="969">
        <v>2.1</v>
      </c>
      <c r="H555" s="1024" t="s">
        <v>9808</v>
      </c>
    </row>
    <row r="556" spans="1:9" ht="24" x14ac:dyDescent="0.3">
      <c r="A556" s="896">
        <v>46227</v>
      </c>
      <c r="B556" s="968" t="s">
        <v>9798</v>
      </c>
      <c r="C556" s="968" t="s">
        <v>8470</v>
      </c>
      <c r="D556" s="968" t="s">
        <v>8709</v>
      </c>
      <c r="E556" s="972" t="s">
        <v>9799</v>
      </c>
      <c r="F556" s="969" t="s">
        <v>9800</v>
      </c>
      <c r="G556" s="969">
        <v>2.1</v>
      </c>
      <c r="H556" s="1024" t="s">
        <v>9808</v>
      </c>
    </row>
    <row r="557" spans="1:9" ht="36" x14ac:dyDescent="0.3">
      <c r="A557" s="896">
        <v>46227</v>
      </c>
      <c r="B557" s="968" t="s">
        <v>9236</v>
      </c>
      <c r="C557" s="968" t="s">
        <v>158</v>
      </c>
      <c r="D557" s="968" t="s">
        <v>8702</v>
      </c>
      <c r="E557" s="972" t="s">
        <v>9801</v>
      </c>
      <c r="F557" s="969" t="s">
        <v>9800</v>
      </c>
      <c r="G557" s="969">
        <v>2.1</v>
      </c>
      <c r="H557" s="1024" t="s">
        <v>9808</v>
      </c>
    </row>
    <row r="558" spans="1:9" ht="36" x14ac:dyDescent="0.3">
      <c r="A558" s="896">
        <v>46227</v>
      </c>
      <c r="B558" s="897" t="s">
        <v>9444</v>
      </c>
      <c r="C558" s="897" t="s">
        <v>9780</v>
      </c>
      <c r="D558" s="968"/>
      <c r="E558" s="972" t="s">
        <v>9788</v>
      </c>
      <c r="F558" s="969"/>
      <c r="G558" s="969"/>
      <c r="H558" s="1024" t="s">
        <v>9808</v>
      </c>
    </row>
    <row r="559" spans="1:9" ht="36" x14ac:dyDescent="0.3">
      <c r="A559" s="896">
        <v>46227</v>
      </c>
      <c r="B559" s="968" t="s">
        <v>3989</v>
      </c>
      <c r="C559" s="897" t="s">
        <v>9811</v>
      </c>
      <c r="D559" s="968" t="s">
        <v>9094</v>
      </c>
      <c r="E559" s="972" t="s">
        <v>9812</v>
      </c>
      <c r="F559" s="969" t="s">
        <v>8949</v>
      </c>
      <c r="G559" s="969"/>
      <c r="H559" s="900">
        <v>46235</v>
      </c>
    </row>
    <row r="560" spans="1:9" ht="24" x14ac:dyDescent="0.3">
      <c r="A560" s="896">
        <v>46227</v>
      </c>
      <c r="B560" s="968" t="s">
        <v>9015</v>
      </c>
      <c r="C560" s="968" t="s">
        <v>9681</v>
      </c>
      <c r="D560" s="994" t="s">
        <v>8707</v>
      </c>
      <c r="E560" s="981" t="s">
        <v>9805</v>
      </c>
      <c r="F560" s="995" t="s">
        <v>9621</v>
      </c>
      <c r="G560" s="996" t="s">
        <v>142</v>
      </c>
      <c r="H560" s="900">
        <v>46235</v>
      </c>
    </row>
    <row r="561" spans="1:8" ht="120" x14ac:dyDescent="0.3">
      <c r="A561" s="896">
        <v>46227</v>
      </c>
      <c r="B561" s="968" t="s">
        <v>3989</v>
      </c>
      <c r="C561" s="897" t="s">
        <v>8946</v>
      </c>
      <c r="D561" s="968" t="s">
        <v>8947</v>
      </c>
      <c r="E561" s="898" t="s">
        <v>9771</v>
      </c>
      <c r="F561" s="969" t="s">
        <v>8949</v>
      </c>
      <c r="G561" s="969"/>
      <c r="H561" s="900">
        <v>46266</v>
      </c>
    </row>
    <row r="562" spans="1:8" ht="72" x14ac:dyDescent="0.3">
      <c r="A562" s="896">
        <v>46227</v>
      </c>
      <c r="B562" s="968" t="s">
        <v>8746</v>
      </c>
      <c r="C562" s="968" t="s">
        <v>8746</v>
      </c>
      <c r="D562" s="994" t="s">
        <v>9804</v>
      </c>
      <c r="E562" s="981" t="s">
        <v>9813</v>
      </c>
      <c r="F562" s="995" t="s">
        <v>8746</v>
      </c>
      <c r="G562" s="899"/>
      <c r="H562" s="900">
        <v>46388</v>
      </c>
    </row>
    <row r="563" spans="1:8" ht="84" x14ac:dyDescent="0.3">
      <c r="A563" s="1017">
        <v>46233</v>
      </c>
      <c r="B563" s="1018" t="s">
        <v>8746</v>
      </c>
      <c r="C563" s="1018" t="s">
        <v>8746</v>
      </c>
      <c r="D563" s="1019" t="s">
        <v>9804</v>
      </c>
      <c r="E563" s="1020" t="s">
        <v>9820</v>
      </c>
      <c r="F563" s="1021" t="s">
        <v>9819</v>
      </c>
      <c r="G563" s="1022" t="s">
        <v>3803</v>
      </c>
      <c r="H563" s="1023">
        <v>46388</v>
      </c>
    </row>
    <row r="564" spans="1:8" x14ac:dyDescent="0.3">
      <c r="A564" s="1010"/>
      <c r="B564" s="1011"/>
      <c r="C564" s="1011"/>
      <c r="D564" s="1012"/>
      <c r="E564" s="1013"/>
      <c r="F564" s="1014"/>
      <c r="G564" s="1015"/>
      <c r="H564" s="1016"/>
    </row>
    <row r="565" spans="1:8" hidden="1" x14ac:dyDescent="0.3">
      <c r="A565" s="1010"/>
      <c r="B565" s="1011"/>
      <c r="C565" s="1011"/>
      <c r="D565" s="1012"/>
      <c r="E565" s="1013"/>
      <c r="F565" s="1014"/>
      <c r="G565" s="1015"/>
      <c r="H565" s="1016"/>
    </row>
    <row r="566" spans="1:8" hidden="1" x14ac:dyDescent="0.3">
      <c r="A566" s="1010"/>
      <c r="B566" s="1011"/>
      <c r="C566" s="1011"/>
      <c r="D566" s="1012"/>
      <c r="E566" s="1013"/>
      <c r="F566" s="1014"/>
      <c r="G566" s="1015"/>
      <c r="H566" s="1016"/>
    </row>
    <row r="567" spans="1:8" hidden="1" x14ac:dyDescent="0.3">
      <c r="A567" s="1010"/>
      <c r="B567" s="1011"/>
      <c r="C567" s="1011"/>
      <c r="D567" s="1012"/>
      <c r="E567" s="1013"/>
      <c r="F567" s="1014"/>
      <c r="G567" s="1015"/>
      <c r="H567" s="1016"/>
    </row>
    <row r="568" spans="1:8" hidden="1" x14ac:dyDescent="0.3">
      <c r="A568" s="1010"/>
      <c r="B568" s="1011"/>
      <c r="C568" s="1011"/>
      <c r="D568" s="1012"/>
      <c r="E568" s="1013"/>
      <c r="F568" s="1014"/>
      <c r="G568" s="1015"/>
      <c r="H568" s="1016"/>
    </row>
    <row r="569" spans="1:8" hidden="1" x14ac:dyDescent="0.3">
      <c r="A569" s="1010"/>
      <c r="B569" s="1011"/>
      <c r="C569" s="1011"/>
      <c r="D569" s="1012"/>
      <c r="E569" s="1013"/>
      <c r="F569" s="1014"/>
      <c r="G569" s="1015"/>
      <c r="H569" s="1016"/>
    </row>
    <row r="570" spans="1:8" hidden="1" x14ac:dyDescent="0.3">
      <c r="A570" s="1010"/>
      <c r="B570" s="1011"/>
      <c r="C570" s="1011"/>
      <c r="D570" s="1012"/>
      <c r="E570" s="1013"/>
      <c r="F570" s="1014"/>
      <c r="G570" s="1015"/>
      <c r="H570" s="1016"/>
    </row>
    <row r="571" spans="1:8" hidden="1" x14ac:dyDescent="0.3">
      <c r="A571" s="1010"/>
      <c r="B571" s="1011"/>
      <c r="C571" s="1011"/>
      <c r="D571" s="1012"/>
      <c r="E571" s="1013"/>
      <c r="F571" s="1014"/>
      <c r="G571" s="1015"/>
      <c r="H571" s="1016"/>
    </row>
    <row r="572" spans="1:8" hidden="1" x14ac:dyDescent="0.3">
      <c r="A572" s="1010"/>
      <c r="B572" s="1011"/>
      <c r="C572" s="1011"/>
      <c r="D572" s="1012"/>
      <c r="E572" s="1013"/>
      <c r="F572" s="1014"/>
      <c r="G572" s="1015"/>
      <c r="H572" s="1016"/>
    </row>
    <row r="573" spans="1:8" hidden="1" x14ac:dyDescent="0.3">
      <c r="A573" s="1010"/>
      <c r="B573" s="1011"/>
      <c r="C573" s="1011"/>
      <c r="D573" s="1012"/>
      <c r="E573" s="1013"/>
      <c r="F573" s="1014"/>
      <c r="G573" s="1015"/>
      <c r="H573" s="1016"/>
    </row>
  </sheetData>
  <autoFilter ref="B1:E553" xr:uid="{09A226F8-E309-4270-8019-83FE900D1E3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pageSetUpPr fitToPage="1"/>
  </sheetPr>
  <dimension ref="A1:T103"/>
  <sheetViews>
    <sheetView topLeftCell="A93" zoomScaleNormal="100" workbookViewId="0"/>
  </sheetViews>
  <sheetFormatPr baseColWidth="10" defaultColWidth="0" defaultRowHeight="14.4" zeroHeight="1" x14ac:dyDescent="0.3"/>
  <cols>
    <col min="1" max="1" width="2.5546875" customWidth="1"/>
    <col min="2" max="2" width="4.44140625" customWidth="1"/>
    <col min="3" max="3" width="28.5546875" customWidth="1"/>
    <col min="4" max="4" width="14" customWidth="1"/>
    <col min="5" max="5" width="11.44140625" customWidth="1"/>
    <col min="6" max="6" width="10" customWidth="1"/>
    <col min="7" max="7" width="14.44140625" customWidth="1"/>
    <col min="8" max="8" width="32.77734375" customWidth="1"/>
    <col min="9" max="9" width="59.44140625" customWidth="1"/>
    <col min="10" max="11" width="10" customWidth="1"/>
    <col min="12" max="12" width="57.21875" customWidth="1"/>
    <col min="13" max="13" width="11.44140625" customWidth="1"/>
    <col min="14" max="14" width="2.5546875" customWidth="1"/>
    <col min="15" max="20" width="0" hidden="1" customWidth="1"/>
    <col min="21" max="16384" width="11.44140625" hidden="1"/>
  </cols>
  <sheetData>
    <row r="1" spans="1:14" x14ac:dyDescent="0.3">
      <c r="A1" s="231"/>
      <c r="B1" s="230"/>
      <c r="C1" s="234"/>
      <c r="D1" s="221"/>
      <c r="E1" s="221"/>
      <c r="F1" s="221"/>
      <c r="G1" s="221"/>
      <c r="H1" s="234"/>
      <c r="I1" s="234"/>
      <c r="J1" s="221"/>
      <c r="K1" s="235"/>
      <c r="L1" s="234"/>
      <c r="M1" s="221"/>
      <c r="N1" s="231"/>
    </row>
    <row r="2" spans="1:14" ht="24" x14ac:dyDescent="0.3">
      <c r="A2" s="231"/>
      <c r="B2" s="74" t="s">
        <v>130</v>
      </c>
      <c r="C2" s="74" t="s">
        <v>55</v>
      </c>
      <c r="D2" s="74" t="s">
        <v>56</v>
      </c>
      <c r="E2" s="74" t="s">
        <v>131</v>
      </c>
      <c r="F2" s="74" t="s">
        <v>132</v>
      </c>
      <c r="G2" s="74" t="s">
        <v>133</v>
      </c>
      <c r="H2" s="74" t="s">
        <v>58</v>
      </c>
      <c r="I2" s="74" t="s">
        <v>0</v>
      </c>
      <c r="J2" s="209" t="s">
        <v>134</v>
      </c>
      <c r="K2" s="209" t="s">
        <v>135</v>
      </c>
      <c r="L2" s="74" t="s">
        <v>136</v>
      </c>
      <c r="M2" s="74" t="s">
        <v>4</v>
      </c>
      <c r="N2" s="231"/>
    </row>
    <row r="3" spans="1:14" x14ac:dyDescent="0.3">
      <c r="A3" s="231"/>
      <c r="B3" s="72" t="s">
        <v>9</v>
      </c>
      <c r="C3" s="73" t="s">
        <v>9</v>
      </c>
      <c r="D3" s="72"/>
      <c r="E3" s="72" t="s">
        <v>9</v>
      </c>
      <c r="F3" s="72" t="s">
        <v>9</v>
      </c>
      <c r="G3" s="72" t="s">
        <v>9</v>
      </c>
      <c r="H3" s="73" t="s">
        <v>9</v>
      </c>
      <c r="I3" s="132" t="s">
        <v>137</v>
      </c>
      <c r="J3" s="82" t="s">
        <v>9</v>
      </c>
      <c r="K3" s="82" t="s">
        <v>9</v>
      </c>
      <c r="L3" s="132" t="s">
        <v>9</v>
      </c>
      <c r="M3" s="72" t="s">
        <v>9</v>
      </c>
      <c r="N3" s="231"/>
    </row>
    <row r="4" spans="1:14" x14ac:dyDescent="0.3">
      <c r="A4" s="231"/>
      <c r="B4" s="196" t="s">
        <v>138</v>
      </c>
      <c r="C4" s="174"/>
      <c r="D4" s="174"/>
      <c r="E4" s="174"/>
      <c r="F4" s="174"/>
      <c r="G4" s="174"/>
      <c r="H4" s="174"/>
      <c r="I4" s="174"/>
      <c r="J4" s="175"/>
      <c r="K4" s="176" t="s">
        <v>9</v>
      </c>
      <c r="L4" s="155" t="s">
        <v>9</v>
      </c>
      <c r="M4" s="174"/>
      <c r="N4" s="231"/>
    </row>
    <row r="5" spans="1:14" x14ac:dyDescent="0.3">
      <c r="A5" s="231"/>
      <c r="B5" s="1038">
        <v>1</v>
      </c>
      <c r="C5" s="1037" t="s">
        <v>139</v>
      </c>
      <c r="D5" s="1039" t="s">
        <v>60</v>
      </c>
      <c r="E5" s="1038" t="s">
        <v>140</v>
      </c>
      <c r="F5" s="1038" t="s">
        <v>141</v>
      </c>
      <c r="G5" s="1050" t="s">
        <v>142</v>
      </c>
      <c r="H5" s="1037" t="s">
        <v>143</v>
      </c>
      <c r="I5" s="148" t="s">
        <v>144</v>
      </c>
      <c r="J5" s="144" t="s">
        <v>6</v>
      </c>
      <c r="K5" s="81" t="s">
        <v>145</v>
      </c>
      <c r="L5" s="132" t="str">
        <f>VLOOKUP(K5,CódigosRetorno!$A$2:$B$2080,2,FALSE)</f>
        <v>El XML no contiene el tag o no existe informacion de UBLVersionID</v>
      </c>
      <c r="M5" s="144" t="s">
        <v>9</v>
      </c>
      <c r="N5" s="231"/>
    </row>
    <row r="6" spans="1:14" x14ac:dyDescent="0.3">
      <c r="A6" s="231"/>
      <c r="B6" s="1038"/>
      <c r="C6" s="1037"/>
      <c r="D6" s="1040"/>
      <c r="E6" s="1038"/>
      <c r="F6" s="1038"/>
      <c r="G6" s="1050"/>
      <c r="H6" s="1037"/>
      <c r="I6" s="148" t="s">
        <v>146</v>
      </c>
      <c r="J6" s="144" t="s">
        <v>6</v>
      </c>
      <c r="K6" s="81" t="s">
        <v>147</v>
      </c>
      <c r="L6" s="132" t="str">
        <f>VLOOKUP(K6,CódigosRetorno!$A$2:$B$2080,2,FALSE)</f>
        <v>UBLVersionID - La versión del UBL no es correcta</v>
      </c>
      <c r="M6" s="144" t="s">
        <v>9</v>
      </c>
      <c r="N6" s="231"/>
    </row>
    <row r="7" spans="1:14" x14ac:dyDescent="0.3">
      <c r="A7" s="231"/>
      <c r="B7" s="1038">
        <f>+B5+1</f>
        <v>2</v>
      </c>
      <c r="C7" s="1037" t="s">
        <v>148</v>
      </c>
      <c r="D7" s="1039" t="s">
        <v>60</v>
      </c>
      <c r="E7" s="1038" t="s">
        <v>140</v>
      </c>
      <c r="F7" s="1038" t="s">
        <v>141</v>
      </c>
      <c r="G7" s="1050" t="s">
        <v>149</v>
      </c>
      <c r="H7" s="1037" t="s">
        <v>150</v>
      </c>
      <c r="I7" s="148" t="s">
        <v>144</v>
      </c>
      <c r="J7" s="144" t="s">
        <v>6</v>
      </c>
      <c r="K7" s="81" t="s">
        <v>151</v>
      </c>
      <c r="L7" s="132" t="str">
        <f>VLOOKUP(K7,CódigosRetorno!$A$2:$B$2080,2,FALSE)</f>
        <v>El XML no contiene el tag o no existe informacion de CustomizationID</v>
      </c>
      <c r="M7" s="144" t="s">
        <v>9</v>
      </c>
      <c r="N7" s="231"/>
    </row>
    <row r="8" spans="1:14" x14ac:dyDescent="0.3">
      <c r="A8" s="231"/>
      <c r="B8" s="1038"/>
      <c r="C8" s="1037"/>
      <c r="D8" s="1040"/>
      <c r="E8" s="1038"/>
      <c r="F8" s="1038"/>
      <c r="G8" s="1050"/>
      <c r="H8" s="1037"/>
      <c r="I8" s="148" t="s">
        <v>152</v>
      </c>
      <c r="J8" s="144" t="s">
        <v>6</v>
      </c>
      <c r="K8" s="81" t="s">
        <v>153</v>
      </c>
      <c r="L8" s="132" t="str">
        <f>VLOOKUP(K8,CódigosRetorno!$A$2:$B$2080,2,FALSE)</f>
        <v>CustomizationID - La version del documento no es correcta</v>
      </c>
      <c r="M8" s="144" t="s">
        <v>9</v>
      </c>
      <c r="N8" s="231"/>
    </row>
    <row r="9" spans="1:14" ht="36" x14ac:dyDescent="0.3">
      <c r="A9" s="231"/>
      <c r="B9" s="144">
        <f>+B7+1</f>
        <v>3</v>
      </c>
      <c r="C9" s="145" t="s">
        <v>154</v>
      </c>
      <c r="D9" s="144" t="s">
        <v>60</v>
      </c>
      <c r="E9" s="124" t="s">
        <v>140</v>
      </c>
      <c r="F9" s="131" t="s">
        <v>155</v>
      </c>
      <c r="G9" s="124" t="s">
        <v>9</v>
      </c>
      <c r="H9" s="73" t="s">
        <v>156</v>
      </c>
      <c r="I9" s="132" t="s">
        <v>157</v>
      </c>
      <c r="J9" s="81" t="s">
        <v>9</v>
      </c>
      <c r="K9" s="81" t="s">
        <v>9</v>
      </c>
      <c r="L9" s="132" t="str">
        <f>VLOOKUP(K9,CódigosRetorno!$A$2:$B$2080,2,FALSE)</f>
        <v>-</v>
      </c>
      <c r="M9" s="131" t="s">
        <v>9</v>
      </c>
      <c r="N9" s="231"/>
    </row>
    <row r="10" spans="1:14" ht="24" x14ac:dyDescent="0.3">
      <c r="A10" s="231"/>
      <c r="B10" s="1038">
        <v>4</v>
      </c>
      <c r="C10" s="1037" t="s">
        <v>158</v>
      </c>
      <c r="D10" s="1039" t="s">
        <v>60</v>
      </c>
      <c r="E10" s="1038" t="s">
        <v>140</v>
      </c>
      <c r="F10" s="1038" t="s">
        <v>159</v>
      </c>
      <c r="G10" s="1038" t="s">
        <v>160</v>
      </c>
      <c r="H10" s="1037" t="s">
        <v>161</v>
      </c>
      <c r="I10" s="134" t="s">
        <v>162</v>
      </c>
      <c r="J10" s="144" t="s">
        <v>6</v>
      </c>
      <c r="K10" s="81" t="s">
        <v>163</v>
      </c>
      <c r="L10" s="132" t="str">
        <f>VLOOKUP(K10,CódigosRetorno!$A$2:$B$2080,2,FALSE)</f>
        <v>ID - Serie y Número del archivo no coincide con el consignado en el contenido del XML.</v>
      </c>
      <c r="M10" s="144" t="s">
        <v>9</v>
      </c>
      <c r="N10" s="231"/>
    </row>
    <row r="11" spans="1:14" ht="36" x14ac:dyDescent="0.3">
      <c r="A11" s="231"/>
      <c r="B11" s="1038"/>
      <c r="C11" s="1037"/>
      <c r="D11" s="1041"/>
      <c r="E11" s="1038"/>
      <c r="F11" s="1038"/>
      <c r="G11" s="1038"/>
      <c r="H11" s="1037"/>
      <c r="I11" s="134" t="s">
        <v>164</v>
      </c>
      <c r="J11" s="138" t="s">
        <v>6</v>
      </c>
      <c r="K11" s="138" t="s">
        <v>165</v>
      </c>
      <c r="L11" s="132" t="str">
        <f>VLOOKUP(K11,CódigosRetorno!$A$2:$B$2080,2,FALSE)</f>
        <v>ID - El dato SERIE-CORRELATIVO no cumple con el formato de acuerdo al tipo de comprobante</v>
      </c>
      <c r="M11" s="131" t="s">
        <v>9</v>
      </c>
      <c r="N11" s="231"/>
    </row>
    <row r="12" spans="1:14" ht="60" x14ac:dyDescent="0.3">
      <c r="A12" s="231"/>
      <c r="B12" s="1038"/>
      <c r="C12" s="1037"/>
      <c r="D12" s="1041"/>
      <c r="E12" s="1038"/>
      <c r="F12" s="1038"/>
      <c r="G12" s="1038"/>
      <c r="H12" s="1037"/>
      <c r="I12" s="134" t="s">
        <v>166</v>
      </c>
      <c r="J12" s="144" t="s">
        <v>6</v>
      </c>
      <c r="K12" s="81" t="s">
        <v>167</v>
      </c>
      <c r="L12" s="132" t="str">
        <f>VLOOKUP(K12,CódigosRetorno!$A$2:$B$2080,2,FALSE)</f>
        <v>El comprobante fue registrado previamente con otros datos</v>
      </c>
      <c r="M12" s="144" t="s">
        <v>168</v>
      </c>
      <c r="N12" s="231"/>
    </row>
    <row r="13" spans="1:14" ht="48" x14ac:dyDescent="0.3">
      <c r="A13" s="231"/>
      <c r="B13" s="1038"/>
      <c r="C13" s="1037"/>
      <c r="D13" s="1041"/>
      <c r="E13" s="1038"/>
      <c r="F13" s="1038"/>
      <c r="G13" s="1038"/>
      <c r="H13" s="1037"/>
      <c r="I13" s="134" t="s">
        <v>169</v>
      </c>
      <c r="J13" s="138" t="s">
        <v>6</v>
      </c>
      <c r="K13" s="138" t="s">
        <v>170</v>
      </c>
      <c r="L13" s="132" t="str">
        <f>VLOOKUP(K13,CódigosRetorno!$A$2:$B$2080,2,FALSE)</f>
        <v>Comprobante físico no se encuentra autorizado</v>
      </c>
      <c r="M13" s="131" t="s">
        <v>171</v>
      </c>
      <c r="N13" s="231"/>
    </row>
    <row r="14" spans="1:14" ht="48" x14ac:dyDescent="0.3">
      <c r="A14" s="231"/>
      <c r="B14" s="1038"/>
      <c r="C14" s="1037"/>
      <c r="D14" s="1040"/>
      <c r="E14" s="1038"/>
      <c r="F14" s="1038"/>
      <c r="G14" s="1038"/>
      <c r="H14" s="1037"/>
      <c r="I14" s="134" t="s">
        <v>169</v>
      </c>
      <c r="J14" s="138" t="s">
        <v>6</v>
      </c>
      <c r="K14" s="138" t="s">
        <v>170</v>
      </c>
      <c r="L14" s="132" t="str">
        <f>VLOOKUP(K14,CódigosRetorno!$A$2:$B$2080,2,FALSE)</f>
        <v>Comprobante físico no se encuentra autorizado</v>
      </c>
      <c r="M14" s="131" t="s">
        <v>172</v>
      </c>
      <c r="N14" s="231"/>
    </row>
    <row r="15" spans="1:14" ht="48" x14ac:dyDescent="0.3">
      <c r="A15" s="231"/>
      <c r="B15" s="143">
        <f>+B10+1</f>
        <v>5</v>
      </c>
      <c r="C15" s="279" t="s">
        <v>173</v>
      </c>
      <c r="D15" s="143" t="s">
        <v>60</v>
      </c>
      <c r="E15" s="143" t="s">
        <v>140</v>
      </c>
      <c r="F15" s="143" t="s">
        <v>174</v>
      </c>
      <c r="G15" s="143" t="s">
        <v>175</v>
      </c>
      <c r="H15" s="279" t="s">
        <v>176</v>
      </c>
      <c r="I15" s="134" t="s">
        <v>8066</v>
      </c>
      <c r="J15" s="144" t="s">
        <v>6</v>
      </c>
      <c r="K15" s="81" t="s">
        <v>177</v>
      </c>
      <c r="L15" s="132" t="str">
        <f>VLOOKUP(K15,CódigosRetorno!$A$2:$B$2080,2,FALSE)</f>
        <v>El comprobante fue enviado fuera del plazo permitido.</v>
      </c>
      <c r="M15" s="144" t="s">
        <v>9</v>
      </c>
      <c r="N15" s="231"/>
    </row>
    <row r="16" spans="1:14" x14ac:dyDescent="0.3">
      <c r="A16" s="231"/>
      <c r="B16" s="144">
        <f>+B15+1</f>
        <v>6</v>
      </c>
      <c r="C16" s="145" t="s">
        <v>178</v>
      </c>
      <c r="D16" s="144" t="s">
        <v>60</v>
      </c>
      <c r="E16" s="144" t="s">
        <v>179</v>
      </c>
      <c r="F16" s="144"/>
      <c r="G16" s="144"/>
      <c r="H16" s="145" t="s">
        <v>180</v>
      </c>
      <c r="I16" s="132" t="s">
        <v>181</v>
      </c>
      <c r="J16" s="124" t="s">
        <v>9</v>
      </c>
      <c r="K16" s="138" t="s">
        <v>9</v>
      </c>
      <c r="L16" s="132" t="str">
        <f>VLOOKUP(K16,CódigosRetorno!$A$2:$B$2080,2,FALSE)</f>
        <v>-</v>
      </c>
      <c r="M16" s="131" t="s">
        <v>9</v>
      </c>
      <c r="N16" s="231"/>
    </row>
    <row r="17" spans="1:14" x14ac:dyDescent="0.3">
      <c r="A17" s="231"/>
      <c r="B17" s="177" t="s">
        <v>182</v>
      </c>
      <c r="C17" s="171"/>
      <c r="D17" s="179"/>
      <c r="E17" s="179" t="s">
        <v>9</v>
      </c>
      <c r="F17" s="179" t="s">
        <v>9</v>
      </c>
      <c r="G17" s="179" t="s">
        <v>9</v>
      </c>
      <c r="H17" s="168" t="s">
        <v>9</v>
      </c>
      <c r="I17" s="180"/>
      <c r="J17" s="179"/>
      <c r="K17" s="170"/>
      <c r="L17" s="155"/>
      <c r="M17" s="179"/>
      <c r="N17" s="231"/>
    </row>
    <row r="18" spans="1:14" ht="24" x14ac:dyDescent="0.3">
      <c r="A18" s="231"/>
      <c r="B18" s="1039">
        <f>+B16+1</f>
        <v>7</v>
      </c>
      <c r="C18" s="1051" t="s">
        <v>183</v>
      </c>
      <c r="D18" s="1039" t="s">
        <v>60</v>
      </c>
      <c r="E18" s="1039" t="s">
        <v>140</v>
      </c>
      <c r="F18" s="1039" t="s">
        <v>184</v>
      </c>
      <c r="G18" s="1039"/>
      <c r="H18" s="1051" t="s">
        <v>185</v>
      </c>
      <c r="I18" s="148" t="s">
        <v>186</v>
      </c>
      <c r="J18" s="144" t="s">
        <v>6</v>
      </c>
      <c r="K18" s="81" t="s">
        <v>187</v>
      </c>
      <c r="L18" s="132" t="str">
        <f>VLOOKUP(K18,CódigosRetorno!$A$2:$B$2080,2,FALSE)</f>
        <v>Número de RUC del nombre del archivo no coincide con el consignado en el contenido del archivo XML</v>
      </c>
      <c r="M18" s="144" t="s">
        <v>9</v>
      </c>
      <c r="N18" s="231"/>
    </row>
    <row r="19" spans="1:14" ht="24" x14ac:dyDescent="0.3">
      <c r="A19" s="231"/>
      <c r="B19" s="1040"/>
      <c r="C19" s="1052"/>
      <c r="D19" s="1040"/>
      <c r="E19" s="1040"/>
      <c r="F19" s="1040"/>
      <c r="G19" s="1040"/>
      <c r="H19" s="1052"/>
      <c r="I19" s="148" t="s">
        <v>188</v>
      </c>
      <c r="J19" s="144" t="s">
        <v>6</v>
      </c>
      <c r="K19" s="81" t="s">
        <v>189</v>
      </c>
      <c r="L19" s="132" t="str">
        <f>VLOOKUP(K19,CódigosRetorno!$A$2:$B$2080,2,FALSE)</f>
        <v>Senor contribuyente a la fecha no se encuentra registrado ó habilitado con la condición de Agente de retención.</v>
      </c>
      <c r="M19" s="144" t="s">
        <v>190</v>
      </c>
      <c r="N19" s="231"/>
    </row>
    <row r="20" spans="1:14" ht="24" x14ac:dyDescent="0.3">
      <c r="A20" s="231"/>
      <c r="B20" s="1038">
        <f>+B18+1</f>
        <v>8</v>
      </c>
      <c r="C20" s="1037" t="s">
        <v>191</v>
      </c>
      <c r="D20" s="1039" t="s">
        <v>60</v>
      </c>
      <c r="E20" s="1038" t="s">
        <v>140</v>
      </c>
      <c r="F20" s="1038" t="s">
        <v>192</v>
      </c>
      <c r="G20" s="1038" t="s">
        <v>193</v>
      </c>
      <c r="H20" s="1037" t="s">
        <v>194</v>
      </c>
      <c r="I20" s="148" t="s">
        <v>195</v>
      </c>
      <c r="J20" s="144" t="s">
        <v>6</v>
      </c>
      <c r="K20" s="81" t="s">
        <v>196</v>
      </c>
      <c r="L20" s="132" t="str">
        <f>VLOOKUP(K20,CódigosRetorno!$A$2:$B$2080,2,FALSE)</f>
        <v>El XML no contiene el atributo o no existe información del tipo de documento del emisor</v>
      </c>
      <c r="M20" s="144" t="s">
        <v>9</v>
      </c>
      <c r="N20" s="231"/>
    </row>
    <row r="21" spans="1:14" x14ac:dyDescent="0.3">
      <c r="A21" s="231"/>
      <c r="B21" s="1038"/>
      <c r="C21" s="1037"/>
      <c r="D21" s="1040"/>
      <c r="E21" s="1038"/>
      <c r="F21" s="1038"/>
      <c r="G21" s="1038"/>
      <c r="H21" s="1037"/>
      <c r="I21" s="148" t="s">
        <v>197</v>
      </c>
      <c r="J21" s="144" t="s">
        <v>6</v>
      </c>
      <c r="K21" s="81" t="s">
        <v>198</v>
      </c>
      <c r="L21" s="132" t="str">
        <f>VLOOKUP(K21,CódigosRetorno!$A$2:$B$2080,2,FALSE)</f>
        <v>El tipo de documento no es aceptado.</v>
      </c>
      <c r="M21" s="144" t="s">
        <v>9</v>
      </c>
      <c r="N21" s="231"/>
    </row>
    <row r="22" spans="1:14" ht="36" x14ac:dyDescent="0.3">
      <c r="A22" s="231"/>
      <c r="B22" s="144">
        <f>+B20+1</f>
        <v>9</v>
      </c>
      <c r="C22" s="145" t="s">
        <v>199</v>
      </c>
      <c r="D22" s="144" t="s">
        <v>60</v>
      </c>
      <c r="E22" s="144" t="s">
        <v>179</v>
      </c>
      <c r="F22" s="144" t="s">
        <v>200</v>
      </c>
      <c r="G22" s="144"/>
      <c r="H22" s="145" t="s">
        <v>201</v>
      </c>
      <c r="I22" s="148" t="s">
        <v>202</v>
      </c>
      <c r="J22" s="144" t="s">
        <v>203</v>
      </c>
      <c r="K22" s="81" t="s">
        <v>204</v>
      </c>
      <c r="L22" s="132" t="str">
        <f>VLOOKUP(K22,CódigosRetorno!$A$2:$B$2080,2,FALSE)</f>
        <v>El nombre comercial del emisor no cumple con el formato establecido</v>
      </c>
      <c r="M22" s="144" t="s">
        <v>9</v>
      </c>
      <c r="N22" s="231"/>
    </row>
    <row r="23" spans="1:14" ht="24" x14ac:dyDescent="0.3">
      <c r="A23" s="231"/>
      <c r="B23" s="1038">
        <f>+B22+1</f>
        <v>10</v>
      </c>
      <c r="C23" s="1037" t="s">
        <v>205</v>
      </c>
      <c r="D23" s="1039" t="s">
        <v>60</v>
      </c>
      <c r="E23" s="1038" t="s">
        <v>140</v>
      </c>
      <c r="F23" s="1038" t="s">
        <v>200</v>
      </c>
      <c r="G23" s="1038"/>
      <c r="H23" s="1037" t="s">
        <v>206</v>
      </c>
      <c r="I23" s="148" t="s">
        <v>195</v>
      </c>
      <c r="J23" s="144" t="s">
        <v>6</v>
      </c>
      <c r="K23" s="81" t="s">
        <v>207</v>
      </c>
      <c r="L23" s="132" t="str">
        <f>VLOOKUP(K23,CódigosRetorno!$A$2:$B$2080,2,FALSE)</f>
        <v>El XML no contiene el tag o no existe informacion de RegistrationName del emisor del documento</v>
      </c>
      <c r="M23" s="144" t="s">
        <v>9</v>
      </c>
      <c r="N23" s="231"/>
    </row>
    <row r="24" spans="1:14" ht="36" x14ac:dyDescent="0.3">
      <c r="A24" s="231"/>
      <c r="B24" s="1038"/>
      <c r="C24" s="1037"/>
      <c r="D24" s="1040"/>
      <c r="E24" s="1038"/>
      <c r="F24" s="1038"/>
      <c r="G24" s="1038"/>
      <c r="H24" s="1037"/>
      <c r="I24" s="148" t="s">
        <v>202</v>
      </c>
      <c r="J24" s="144" t="s">
        <v>6</v>
      </c>
      <c r="K24" s="81" t="s">
        <v>208</v>
      </c>
      <c r="L24" s="132" t="str">
        <f>VLOOKUP(K24,CódigosRetorno!$A$2:$B$2080,2,FALSE)</f>
        <v>RegistrationName - El nombre o razon social del emisor no cumple con el estandar</v>
      </c>
      <c r="M24" s="144" t="s">
        <v>9</v>
      </c>
      <c r="N24" s="231"/>
    </row>
    <row r="25" spans="1:14" x14ac:dyDescent="0.3">
      <c r="A25" s="231"/>
      <c r="B25" s="177" t="s">
        <v>209</v>
      </c>
      <c r="C25" s="171"/>
      <c r="D25" s="181"/>
      <c r="E25" s="181" t="s">
        <v>9</v>
      </c>
      <c r="F25" s="179" t="s">
        <v>9</v>
      </c>
      <c r="G25" s="181" t="s">
        <v>9</v>
      </c>
      <c r="H25" s="168" t="s">
        <v>9</v>
      </c>
      <c r="I25" s="180" t="s">
        <v>9</v>
      </c>
      <c r="J25" s="179" t="s">
        <v>9</v>
      </c>
      <c r="K25" s="170" t="s">
        <v>9</v>
      </c>
      <c r="L25" s="155" t="s">
        <v>9</v>
      </c>
      <c r="M25" s="179"/>
      <c r="N25" s="231"/>
    </row>
    <row r="26" spans="1:14" ht="24" x14ac:dyDescent="0.3">
      <c r="A26" s="231"/>
      <c r="B26" s="144">
        <f>B23+1</f>
        <v>11</v>
      </c>
      <c r="C26" s="145" t="s">
        <v>210</v>
      </c>
      <c r="D26" s="144" t="s">
        <v>60</v>
      </c>
      <c r="E26" s="144" t="s">
        <v>179</v>
      </c>
      <c r="F26" s="144" t="s">
        <v>211</v>
      </c>
      <c r="G26" s="144" t="s">
        <v>212</v>
      </c>
      <c r="H26" s="145" t="s">
        <v>213</v>
      </c>
      <c r="I26" s="90" t="s">
        <v>214</v>
      </c>
      <c r="J26" s="144" t="s">
        <v>203</v>
      </c>
      <c r="K26" s="138" t="s">
        <v>215</v>
      </c>
      <c r="L26" s="132" t="str">
        <f>VLOOKUP(K26,CódigosRetorno!$A$2:$B$2080,2,FALSE)</f>
        <v>Debe corresponder a algún valor válido establecido en el catálogo 13</v>
      </c>
      <c r="M26" s="131" t="s">
        <v>216</v>
      </c>
      <c r="N26" s="231"/>
    </row>
    <row r="27" spans="1:14" ht="36" x14ac:dyDescent="0.3">
      <c r="A27" s="231"/>
      <c r="B27" s="144">
        <f t="shared" ref="B27:B32" si="0">+B26+1</f>
        <v>12</v>
      </c>
      <c r="C27" s="145" t="s">
        <v>217</v>
      </c>
      <c r="D27" s="144" t="s">
        <v>60</v>
      </c>
      <c r="E27" s="144" t="s">
        <v>179</v>
      </c>
      <c r="F27" s="144" t="s">
        <v>218</v>
      </c>
      <c r="G27" s="144"/>
      <c r="H27" s="145" t="s">
        <v>219</v>
      </c>
      <c r="I27" s="148" t="s">
        <v>220</v>
      </c>
      <c r="J27" s="144" t="s">
        <v>203</v>
      </c>
      <c r="K27" s="81" t="s">
        <v>221</v>
      </c>
      <c r="L27" s="132" t="str">
        <f>VLOOKUP(K27,CódigosRetorno!$A$2:$B$2080,2,FALSE)</f>
        <v>La dirección completa y detallada del domicilio fiscal del emisor no cumple con el formato establecido</v>
      </c>
      <c r="M27" s="144" t="s">
        <v>9</v>
      </c>
      <c r="N27" s="231"/>
    </row>
    <row r="28" spans="1:14" ht="36" x14ac:dyDescent="0.3">
      <c r="A28" s="231"/>
      <c r="B28" s="144">
        <f t="shared" si="0"/>
        <v>13</v>
      </c>
      <c r="C28" s="145" t="s">
        <v>222</v>
      </c>
      <c r="D28" s="144" t="s">
        <v>60</v>
      </c>
      <c r="E28" s="144" t="s">
        <v>179</v>
      </c>
      <c r="F28" s="144" t="s">
        <v>223</v>
      </c>
      <c r="G28" s="144"/>
      <c r="H28" s="145" t="s">
        <v>224</v>
      </c>
      <c r="I28" s="148" t="s">
        <v>225</v>
      </c>
      <c r="J28" s="144" t="s">
        <v>203</v>
      </c>
      <c r="K28" s="81" t="s">
        <v>226</v>
      </c>
      <c r="L28" s="132" t="str">
        <f>VLOOKUP(K28,CódigosRetorno!$A$2:$B$2080,2,FALSE)</f>
        <v>La urbanización del domicilio fiscal del emisor no cumple con el formato establecido</v>
      </c>
      <c r="M28" s="144" t="s">
        <v>9</v>
      </c>
      <c r="N28" s="231"/>
    </row>
    <row r="29" spans="1:14" ht="36" x14ac:dyDescent="0.3">
      <c r="A29" s="231"/>
      <c r="B29" s="144">
        <f t="shared" si="0"/>
        <v>14</v>
      </c>
      <c r="C29" s="145" t="s">
        <v>227</v>
      </c>
      <c r="D29" s="144" t="s">
        <v>60</v>
      </c>
      <c r="E29" s="144" t="s">
        <v>179</v>
      </c>
      <c r="F29" s="144" t="s">
        <v>223</v>
      </c>
      <c r="G29" s="144"/>
      <c r="H29" s="145" t="s">
        <v>228</v>
      </c>
      <c r="I29" s="148" t="s">
        <v>225</v>
      </c>
      <c r="J29" s="144" t="s">
        <v>203</v>
      </c>
      <c r="K29" s="81" t="s">
        <v>229</v>
      </c>
      <c r="L29" s="132" t="str">
        <f>VLOOKUP(K29,CódigosRetorno!$A$2:$B$2080,2,FALSE)</f>
        <v>La provincia del domicilio fiscal del emisor no cumple con el formato establecido</v>
      </c>
      <c r="M29" s="144" t="s">
        <v>9</v>
      </c>
      <c r="N29" s="231"/>
    </row>
    <row r="30" spans="1:14" ht="36" x14ac:dyDescent="0.3">
      <c r="A30" s="231"/>
      <c r="B30" s="144">
        <f t="shared" si="0"/>
        <v>15</v>
      </c>
      <c r="C30" s="145" t="s">
        <v>230</v>
      </c>
      <c r="D30" s="144" t="s">
        <v>60</v>
      </c>
      <c r="E30" s="144" t="s">
        <v>179</v>
      </c>
      <c r="F30" s="144" t="s">
        <v>223</v>
      </c>
      <c r="G30" s="144"/>
      <c r="H30" s="145" t="s">
        <v>231</v>
      </c>
      <c r="I30" s="148" t="s">
        <v>225</v>
      </c>
      <c r="J30" s="144" t="s">
        <v>203</v>
      </c>
      <c r="K30" s="81" t="s">
        <v>232</v>
      </c>
      <c r="L30" s="132" t="str">
        <f>VLOOKUP(K30,CódigosRetorno!$A$2:$B$2080,2,FALSE)</f>
        <v>El departamento del domicilio fiscal del emisor no cumple con el formato establecido</v>
      </c>
      <c r="M30" s="144" t="s">
        <v>9</v>
      </c>
      <c r="N30" s="231"/>
    </row>
    <row r="31" spans="1:14" ht="36" x14ac:dyDescent="0.3">
      <c r="A31" s="231"/>
      <c r="B31" s="144">
        <f t="shared" si="0"/>
        <v>16</v>
      </c>
      <c r="C31" s="145" t="s">
        <v>233</v>
      </c>
      <c r="D31" s="144" t="s">
        <v>60</v>
      </c>
      <c r="E31" s="144" t="s">
        <v>179</v>
      </c>
      <c r="F31" s="144" t="s">
        <v>223</v>
      </c>
      <c r="G31" s="144"/>
      <c r="H31" s="145" t="s">
        <v>234</v>
      </c>
      <c r="I31" s="148" t="s">
        <v>225</v>
      </c>
      <c r="J31" s="144" t="s">
        <v>203</v>
      </c>
      <c r="K31" s="81" t="s">
        <v>235</v>
      </c>
      <c r="L31" s="132" t="str">
        <f>VLOOKUP(K31,CódigosRetorno!$A$2:$B$2080,2,FALSE)</f>
        <v>El distrito del domicilio fiscal del emisor no cumple con el formato establecido</v>
      </c>
      <c r="M31" s="144" t="s">
        <v>9</v>
      </c>
      <c r="N31" s="231"/>
    </row>
    <row r="32" spans="1:14" ht="24" x14ac:dyDescent="0.3">
      <c r="A32" s="231"/>
      <c r="B32" s="144">
        <f t="shared" si="0"/>
        <v>17</v>
      </c>
      <c r="C32" s="145" t="s">
        <v>236</v>
      </c>
      <c r="D32" s="144" t="s">
        <v>60</v>
      </c>
      <c r="E32" s="144" t="s">
        <v>179</v>
      </c>
      <c r="F32" s="144" t="s">
        <v>237</v>
      </c>
      <c r="G32" s="144" t="s">
        <v>238</v>
      </c>
      <c r="H32" s="145" t="s">
        <v>239</v>
      </c>
      <c r="I32" s="148" t="s">
        <v>240</v>
      </c>
      <c r="J32" s="144" t="s">
        <v>6</v>
      </c>
      <c r="K32" s="81" t="s">
        <v>241</v>
      </c>
      <c r="L32" s="132" t="str">
        <f>VLOOKUP(K32,CódigosRetorno!$A$2:$B$2080,2,FALSE)</f>
        <v>El valor del país inválido.</v>
      </c>
      <c r="M32" s="144" t="s">
        <v>9</v>
      </c>
      <c r="N32" s="231"/>
    </row>
    <row r="33" spans="1:14" x14ac:dyDescent="0.3">
      <c r="A33" s="231"/>
      <c r="B33" s="163" t="s">
        <v>242</v>
      </c>
      <c r="C33" s="171"/>
      <c r="D33" s="179"/>
      <c r="E33" s="179" t="s">
        <v>9</v>
      </c>
      <c r="F33" s="179" t="s">
        <v>9</v>
      </c>
      <c r="G33" s="179" t="s">
        <v>9</v>
      </c>
      <c r="H33" s="168" t="s">
        <v>9</v>
      </c>
      <c r="I33" s="180" t="s">
        <v>9</v>
      </c>
      <c r="J33" s="179" t="s">
        <v>9</v>
      </c>
      <c r="K33" s="170" t="s">
        <v>9</v>
      </c>
      <c r="L33" s="155" t="s">
        <v>9</v>
      </c>
      <c r="M33" s="179"/>
      <c r="N33" s="231"/>
    </row>
    <row r="34" spans="1:14" ht="24" x14ac:dyDescent="0.3">
      <c r="A34" s="231"/>
      <c r="B34" s="1038">
        <f>B32+1</f>
        <v>18</v>
      </c>
      <c r="C34" s="1037" t="s">
        <v>243</v>
      </c>
      <c r="D34" s="1039" t="s">
        <v>60</v>
      </c>
      <c r="E34" s="1038" t="s">
        <v>140</v>
      </c>
      <c r="F34" s="1038" t="s">
        <v>184</v>
      </c>
      <c r="G34" s="1038"/>
      <c r="H34" s="1037" t="s">
        <v>244</v>
      </c>
      <c r="I34" s="148" t="s">
        <v>245</v>
      </c>
      <c r="J34" s="144" t="s">
        <v>6</v>
      </c>
      <c r="K34" s="81" t="s">
        <v>246</v>
      </c>
      <c r="L34" s="132" t="str">
        <f>VLOOKUP(K34,CódigosRetorno!$A$2:$B$2080,2,FALSE)</f>
        <v>El XML no contiene el tag o no existe información del número de documento de identidad del proveedor</v>
      </c>
      <c r="M34" s="144" t="s">
        <v>9</v>
      </c>
      <c r="N34" s="231"/>
    </row>
    <row r="35" spans="1:14" x14ac:dyDescent="0.3">
      <c r="A35" s="231"/>
      <c r="B35" s="1038"/>
      <c r="C35" s="1037"/>
      <c r="D35" s="1041"/>
      <c r="E35" s="1038"/>
      <c r="F35" s="1038"/>
      <c r="G35" s="1038"/>
      <c r="H35" s="1037"/>
      <c r="I35" s="148" t="s">
        <v>247</v>
      </c>
      <c r="J35" s="144" t="s">
        <v>6</v>
      </c>
      <c r="K35" s="81" t="s">
        <v>248</v>
      </c>
      <c r="L35" s="132" t="str">
        <f>VLOOKUP(K35,CódigosRetorno!$A$2:$B$2080,2,FALSE)</f>
        <v>El valor ingresado como documento de identidad del proveedor es incorrecto</v>
      </c>
      <c r="M35" s="144" t="s">
        <v>9</v>
      </c>
      <c r="N35" s="231"/>
    </row>
    <row r="36" spans="1:14" ht="24" x14ac:dyDescent="0.3">
      <c r="A36" s="231"/>
      <c r="B36" s="1038"/>
      <c r="C36" s="1037"/>
      <c r="D36" s="1041"/>
      <c r="E36" s="1038"/>
      <c r="F36" s="1038"/>
      <c r="G36" s="1038"/>
      <c r="H36" s="1037"/>
      <c r="I36" s="148" t="s">
        <v>249</v>
      </c>
      <c r="J36" s="144" t="s">
        <v>6</v>
      </c>
      <c r="K36" s="81" t="s">
        <v>250</v>
      </c>
      <c r="L36" s="132" t="str">
        <f>VLOOKUP(K36,CódigosRetorno!$A$2:$B$2080,2,FALSE)</f>
        <v>El Proveedor no puede ser el mismo que el Emisor del comprobante de retención.</v>
      </c>
      <c r="M36" s="144" t="s">
        <v>9</v>
      </c>
      <c r="N36" s="231"/>
    </row>
    <row r="37" spans="1:14" x14ac:dyDescent="0.3">
      <c r="A37" s="231"/>
      <c r="B37" s="1038"/>
      <c r="C37" s="1037"/>
      <c r="D37" s="1041"/>
      <c r="E37" s="1038"/>
      <c r="F37" s="1038"/>
      <c r="G37" s="1038"/>
      <c r="H37" s="1037"/>
      <c r="I37" s="148" t="s">
        <v>251</v>
      </c>
      <c r="J37" s="144" t="s">
        <v>6</v>
      </c>
      <c r="K37" s="81" t="s">
        <v>252</v>
      </c>
      <c r="L37" s="132" t="str">
        <f>VLOOKUP(K37,CódigosRetorno!$A$2:$B$2080,2,FALSE)</f>
        <v>Número de RUC del Proveedor no existe.</v>
      </c>
      <c r="M37" s="144" t="s">
        <v>253</v>
      </c>
      <c r="N37" s="231"/>
    </row>
    <row r="38" spans="1:14" ht="24" x14ac:dyDescent="0.3">
      <c r="A38" s="231"/>
      <c r="B38" s="1038"/>
      <c r="C38" s="1037"/>
      <c r="D38" s="1040"/>
      <c r="E38" s="1038"/>
      <c r="F38" s="1038"/>
      <c r="G38" s="1038"/>
      <c r="H38" s="1037"/>
      <c r="I38" s="148" t="s">
        <v>254</v>
      </c>
      <c r="J38" s="144" t="s">
        <v>203</v>
      </c>
      <c r="K38" s="81" t="s">
        <v>255</v>
      </c>
      <c r="L38" s="132" t="str">
        <f>VLOOKUP(K38,CódigosRetorno!$A$2:$B$2080,2,FALSE)</f>
        <v>La operación con este proveedor está excluida del sistema de retención. Es agente de percepción, agente de retención o buen contribuyente.</v>
      </c>
      <c r="M38" s="144" t="s">
        <v>190</v>
      </c>
      <c r="N38" s="231"/>
    </row>
    <row r="39" spans="1:14" x14ac:dyDescent="0.3">
      <c r="A39" s="231"/>
      <c r="B39" s="1038">
        <f>+B34+1</f>
        <v>19</v>
      </c>
      <c r="C39" s="1037" t="s">
        <v>256</v>
      </c>
      <c r="D39" s="1039" t="s">
        <v>60</v>
      </c>
      <c r="E39" s="1038" t="s">
        <v>140</v>
      </c>
      <c r="F39" s="1038" t="s">
        <v>192</v>
      </c>
      <c r="G39" s="1038" t="s">
        <v>193</v>
      </c>
      <c r="H39" s="1037" t="s">
        <v>257</v>
      </c>
      <c r="I39" s="148" t="s">
        <v>195</v>
      </c>
      <c r="J39" s="144" t="s">
        <v>6</v>
      </c>
      <c r="K39" s="81" t="s">
        <v>258</v>
      </c>
      <c r="L39" s="132" t="str">
        <f>VLOOKUP(K39,CódigosRetorno!$A$2:$B$2080,2,FALSE)</f>
        <v>Debe indicar tipo de documento.</v>
      </c>
      <c r="M39" s="144" t="s">
        <v>9</v>
      </c>
      <c r="N39" s="231"/>
    </row>
    <row r="40" spans="1:14" x14ac:dyDescent="0.3">
      <c r="A40" s="231"/>
      <c r="B40" s="1038"/>
      <c r="C40" s="1037"/>
      <c r="D40" s="1040"/>
      <c r="E40" s="1038"/>
      <c r="F40" s="1038"/>
      <c r="G40" s="1038"/>
      <c r="H40" s="1037"/>
      <c r="I40" s="148" t="s">
        <v>197</v>
      </c>
      <c r="J40" s="144" t="s">
        <v>6</v>
      </c>
      <c r="K40" s="81" t="s">
        <v>198</v>
      </c>
      <c r="L40" s="132" t="str">
        <f>VLOOKUP(K40,CódigosRetorno!$A$2:$B$2080,2,FALSE)</f>
        <v>El tipo de documento no es aceptado.</v>
      </c>
      <c r="M40" s="144" t="s">
        <v>9</v>
      </c>
      <c r="N40" s="231"/>
    </row>
    <row r="41" spans="1:14" ht="36" x14ac:dyDescent="0.3">
      <c r="A41" s="231"/>
      <c r="B41" s="144">
        <f>+B39+1</f>
        <v>20</v>
      </c>
      <c r="C41" s="145" t="s">
        <v>259</v>
      </c>
      <c r="D41" s="144" t="s">
        <v>60</v>
      </c>
      <c r="E41" s="144" t="s">
        <v>179</v>
      </c>
      <c r="F41" s="144" t="s">
        <v>200</v>
      </c>
      <c r="G41" s="144"/>
      <c r="H41" s="145" t="s">
        <v>260</v>
      </c>
      <c r="I41" s="148" t="s">
        <v>202</v>
      </c>
      <c r="J41" s="144" t="s">
        <v>203</v>
      </c>
      <c r="K41" s="81" t="s">
        <v>261</v>
      </c>
      <c r="L41" s="132" t="str">
        <f>VLOOKUP(K41,CódigosRetorno!$A$2:$B$2080,2,FALSE)</f>
        <v>El nombre comercial del proveedor no cumple con el formato establecido</v>
      </c>
      <c r="M41" s="144" t="s">
        <v>9</v>
      </c>
      <c r="N41" s="231"/>
    </row>
    <row r="42" spans="1:14" ht="24" x14ac:dyDescent="0.3">
      <c r="A42" s="231"/>
      <c r="B42" s="1038">
        <f>+B41+1</f>
        <v>21</v>
      </c>
      <c r="C42" s="1037" t="s">
        <v>205</v>
      </c>
      <c r="D42" s="1039" t="s">
        <v>60</v>
      </c>
      <c r="E42" s="1038" t="s">
        <v>140</v>
      </c>
      <c r="F42" s="1038" t="s">
        <v>200</v>
      </c>
      <c r="G42" s="1038"/>
      <c r="H42" s="1037" t="s">
        <v>262</v>
      </c>
      <c r="I42" s="148" t="s">
        <v>195</v>
      </c>
      <c r="J42" s="144" t="s">
        <v>6</v>
      </c>
      <c r="K42" s="81" t="s">
        <v>263</v>
      </c>
      <c r="L42" s="132" t="str">
        <f>VLOOKUP(K42,CódigosRetorno!$A$2:$B$2080,2,FALSE)</f>
        <v>El XML no contiene el tag o no existe informacion de RegistrationName del receptor del documento</v>
      </c>
      <c r="M42" s="144" t="s">
        <v>9</v>
      </c>
      <c r="N42" s="231"/>
    </row>
    <row r="43" spans="1:14" ht="36" x14ac:dyDescent="0.3">
      <c r="A43" s="231"/>
      <c r="B43" s="1038"/>
      <c r="C43" s="1037"/>
      <c r="D43" s="1040"/>
      <c r="E43" s="1038"/>
      <c r="F43" s="1038"/>
      <c r="G43" s="1038"/>
      <c r="H43" s="1037"/>
      <c r="I43" s="148" t="s">
        <v>202</v>
      </c>
      <c r="J43" s="144" t="s">
        <v>6</v>
      </c>
      <c r="K43" s="81" t="s">
        <v>264</v>
      </c>
      <c r="L43" s="132" t="str">
        <f>VLOOKUP(K43,CódigosRetorno!$A$2:$B$2080,2,FALSE)</f>
        <v>RegistrationName -  El dato ingresado no cumple con el estandar</v>
      </c>
      <c r="M43" s="144" t="s">
        <v>9</v>
      </c>
      <c r="N43" s="231"/>
    </row>
    <row r="44" spans="1:14" x14ac:dyDescent="0.3">
      <c r="A44" s="231"/>
      <c r="B44" s="163" t="s">
        <v>265</v>
      </c>
      <c r="C44" s="171"/>
      <c r="D44" s="179"/>
      <c r="E44" s="179" t="s">
        <v>9</v>
      </c>
      <c r="F44" s="179" t="s">
        <v>9</v>
      </c>
      <c r="G44" s="179" t="s">
        <v>9</v>
      </c>
      <c r="H44" s="168" t="s">
        <v>9</v>
      </c>
      <c r="I44" s="180" t="s">
        <v>9</v>
      </c>
      <c r="J44" s="179" t="s">
        <v>9</v>
      </c>
      <c r="K44" s="170" t="s">
        <v>9</v>
      </c>
      <c r="L44" s="155" t="s">
        <v>9</v>
      </c>
      <c r="M44" s="179" t="s">
        <v>9</v>
      </c>
      <c r="N44" s="231"/>
    </row>
    <row r="45" spans="1:14" ht="24" x14ac:dyDescent="0.3">
      <c r="A45" s="231"/>
      <c r="B45" s="144">
        <f>B42+1</f>
        <v>22</v>
      </c>
      <c r="C45" s="145" t="s">
        <v>210</v>
      </c>
      <c r="D45" s="144" t="s">
        <v>60</v>
      </c>
      <c r="E45" s="144" t="s">
        <v>179</v>
      </c>
      <c r="F45" s="144" t="s">
        <v>211</v>
      </c>
      <c r="G45" s="144" t="s">
        <v>212</v>
      </c>
      <c r="H45" s="145" t="s">
        <v>266</v>
      </c>
      <c r="I45" s="90" t="s">
        <v>214</v>
      </c>
      <c r="J45" s="144" t="s">
        <v>203</v>
      </c>
      <c r="K45" s="138" t="s">
        <v>215</v>
      </c>
      <c r="L45" s="132" t="str">
        <f>VLOOKUP(K45,CódigosRetorno!$A$2:$B$2080,2,FALSE)</f>
        <v>Debe corresponder a algún valor válido establecido en el catálogo 13</v>
      </c>
      <c r="M45" s="131" t="s">
        <v>216</v>
      </c>
      <c r="N45" s="231"/>
    </row>
    <row r="46" spans="1:14" ht="36" x14ac:dyDescent="0.3">
      <c r="A46" s="231"/>
      <c r="B46" s="144">
        <f t="shared" ref="B46:B51" si="1">+B45+1</f>
        <v>23</v>
      </c>
      <c r="C46" s="145" t="s">
        <v>217</v>
      </c>
      <c r="D46" s="144" t="s">
        <v>60</v>
      </c>
      <c r="E46" s="144" t="s">
        <v>179</v>
      </c>
      <c r="F46" s="144" t="s">
        <v>218</v>
      </c>
      <c r="G46" s="144"/>
      <c r="H46" s="145" t="s">
        <v>267</v>
      </c>
      <c r="I46" s="148" t="s">
        <v>220</v>
      </c>
      <c r="J46" s="144" t="s">
        <v>203</v>
      </c>
      <c r="K46" s="81" t="s">
        <v>268</v>
      </c>
      <c r="L46" s="132" t="str">
        <f>VLOOKUP(K46,CódigosRetorno!$A$2:$B$2080,2,FALSE)</f>
        <v>La dirección completa y detallada del domicilio fiscal del proveedor no cumple con el formato establecido</v>
      </c>
      <c r="M46" s="144" t="s">
        <v>9</v>
      </c>
      <c r="N46" s="231"/>
    </row>
    <row r="47" spans="1:14" ht="36" x14ac:dyDescent="0.3">
      <c r="A47" s="231"/>
      <c r="B47" s="144">
        <f t="shared" si="1"/>
        <v>24</v>
      </c>
      <c r="C47" s="145" t="s">
        <v>222</v>
      </c>
      <c r="D47" s="144" t="s">
        <v>60</v>
      </c>
      <c r="E47" s="144" t="s">
        <v>179</v>
      </c>
      <c r="F47" s="144" t="s">
        <v>223</v>
      </c>
      <c r="G47" s="144"/>
      <c r="H47" s="145" t="s">
        <v>269</v>
      </c>
      <c r="I47" s="148" t="s">
        <v>225</v>
      </c>
      <c r="J47" s="144" t="s">
        <v>203</v>
      </c>
      <c r="K47" s="81" t="s">
        <v>270</v>
      </c>
      <c r="L47" s="132" t="str">
        <f>VLOOKUP(K47,CódigosRetorno!$A$2:$B$2080,2,FALSE)</f>
        <v>La urbanización del domicilio fiscal del proveedor no cumple con el formato establecido</v>
      </c>
      <c r="M47" s="144" t="s">
        <v>9</v>
      </c>
      <c r="N47" s="231"/>
    </row>
    <row r="48" spans="1:14" ht="36" x14ac:dyDescent="0.3">
      <c r="A48" s="231"/>
      <c r="B48" s="144">
        <f t="shared" si="1"/>
        <v>25</v>
      </c>
      <c r="C48" s="145" t="s">
        <v>227</v>
      </c>
      <c r="D48" s="144" t="s">
        <v>60</v>
      </c>
      <c r="E48" s="144" t="s">
        <v>179</v>
      </c>
      <c r="F48" s="144" t="s">
        <v>223</v>
      </c>
      <c r="G48" s="144"/>
      <c r="H48" s="145" t="s">
        <v>271</v>
      </c>
      <c r="I48" s="148" t="s">
        <v>225</v>
      </c>
      <c r="J48" s="144" t="s">
        <v>203</v>
      </c>
      <c r="K48" s="81" t="s">
        <v>272</v>
      </c>
      <c r="L48" s="132" t="str">
        <f>VLOOKUP(K48,CódigosRetorno!$A$2:$B$2080,2,FALSE)</f>
        <v>La provincia del domicilio fiscal del proveedor no cumple con el formato establecido</v>
      </c>
      <c r="M48" s="144" t="s">
        <v>9</v>
      </c>
      <c r="N48" s="231"/>
    </row>
    <row r="49" spans="1:14" ht="36" x14ac:dyDescent="0.3">
      <c r="A49" s="231"/>
      <c r="B49" s="144">
        <f t="shared" si="1"/>
        <v>26</v>
      </c>
      <c r="C49" s="145" t="s">
        <v>230</v>
      </c>
      <c r="D49" s="144" t="s">
        <v>60</v>
      </c>
      <c r="E49" s="144" t="s">
        <v>179</v>
      </c>
      <c r="F49" s="144" t="s">
        <v>223</v>
      </c>
      <c r="G49" s="144"/>
      <c r="H49" s="145" t="s">
        <v>273</v>
      </c>
      <c r="I49" s="148" t="s">
        <v>225</v>
      </c>
      <c r="J49" s="144" t="s">
        <v>203</v>
      </c>
      <c r="K49" s="81" t="s">
        <v>274</v>
      </c>
      <c r="L49" s="132" t="str">
        <f>VLOOKUP(K49,CódigosRetorno!$A$2:$B$2080,2,FALSE)</f>
        <v>El departamento del domicilio fiscal del proveedor no cumple con el formato establecido</v>
      </c>
      <c r="M49" s="144" t="s">
        <v>9</v>
      </c>
      <c r="N49" s="231"/>
    </row>
    <row r="50" spans="1:14" ht="36" x14ac:dyDescent="0.3">
      <c r="A50" s="231"/>
      <c r="B50" s="144">
        <f t="shared" si="1"/>
        <v>27</v>
      </c>
      <c r="C50" s="145" t="s">
        <v>233</v>
      </c>
      <c r="D50" s="144" t="s">
        <v>60</v>
      </c>
      <c r="E50" s="144" t="s">
        <v>179</v>
      </c>
      <c r="F50" s="144" t="s">
        <v>223</v>
      </c>
      <c r="G50" s="144"/>
      <c r="H50" s="145" t="s">
        <v>275</v>
      </c>
      <c r="I50" s="148" t="s">
        <v>225</v>
      </c>
      <c r="J50" s="144" t="s">
        <v>203</v>
      </c>
      <c r="K50" s="81" t="s">
        <v>276</v>
      </c>
      <c r="L50" s="132" t="str">
        <f>VLOOKUP(K50,CódigosRetorno!$A$2:$B$2080,2,FALSE)</f>
        <v>El distrito del domicilio fiscal del proveedor no cumple con el formato establecido</v>
      </c>
      <c r="M50" s="144" t="s">
        <v>9</v>
      </c>
      <c r="N50" s="231"/>
    </row>
    <row r="51" spans="1:14" ht="24" x14ac:dyDescent="0.3">
      <c r="A51" s="231"/>
      <c r="B51" s="144">
        <f t="shared" si="1"/>
        <v>28</v>
      </c>
      <c r="C51" s="145" t="s">
        <v>236</v>
      </c>
      <c r="D51" s="144" t="s">
        <v>60</v>
      </c>
      <c r="E51" s="144" t="s">
        <v>179</v>
      </c>
      <c r="F51" s="144" t="s">
        <v>237</v>
      </c>
      <c r="G51" s="144" t="s">
        <v>238</v>
      </c>
      <c r="H51" s="145" t="s">
        <v>277</v>
      </c>
      <c r="I51" s="148" t="s">
        <v>240</v>
      </c>
      <c r="J51" s="144" t="s">
        <v>6</v>
      </c>
      <c r="K51" s="81" t="s">
        <v>241</v>
      </c>
      <c r="L51" s="132" t="str">
        <f>VLOOKUP(K51,CódigosRetorno!$A$2:$B$2080,2,FALSE)</f>
        <v>El valor del país inválido.</v>
      </c>
      <c r="M51" s="144" t="s">
        <v>9</v>
      </c>
      <c r="N51" s="231"/>
    </row>
    <row r="52" spans="1:14" x14ac:dyDescent="0.3">
      <c r="A52" s="231"/>
      <c r="B52" s="177" t="s">
        <v>278</v>
      </c>
      <c r="C52" s="171"/>
      <c r="D52" s="181"/>
      <c r="E52" s="181" t="s">
        <v>9</v>
      </c>
      <c r="F52" s="181" t="s">
        <v>9</v>
      </c>
      <c r="G52" s="181" t="s">
        <v>9</v>
      </c>
      <c r="H52" s="182" t="s">
        <v>9</v>
      </c>
      <c r="I52" s="180" t="s">
        <v>9</v>
      </c>
      <c r="J52" s="181" t="s">
        <v>9</v>
      </c>
      <c r="K52" s="183" t="s">
        <v>9</v>
      </c>
      <c r="L52" s="155" t="s">
        <v>9</v>
      </c>
      <c r="M52" s="181"/>
      <c r="N52" s="231"/>
    </row>
    <row r="53" spans="1:14" ht="24" x14ac:dyDescent="0.3">
      <c r="A53" s="231"/>
      <c r="B53" s="144">
        <f>B51+1</f>
        <v>29</v>
      </c>
      <c r="C53" s="132" t="s">
        <v>279</v>
      </c>
      <c r="D53" s="131" t="s">
        <v>60</v>
      </c>
      <c r="E53" s="131" t="s">
        <v>140</v>
      </c>
      <c r="F53" s="131" t="s">
        <v>280</v>
      </c>
      <c r="G53" s="131" t="s">
        <v>281</v>
      </c>
      <c r="H53" s="132" t="s">
        <v>282</v>
      </c>
      <c r="I53" s="148" t="s">
        <v>251</v>
      </c>
      <c r="J53" s="144" t="s">
        <v>6</v>
      </c>
      <c r="K53" s="81" t="s">
        <v>283</v>
      </c>
      <c r="L53" s="132" t="str">
        <f>VLOOKUP(K53,CódigosRetorno!$A$2:$B$2080,2,FALSE)</f>
        <v>El régimen retención enviado no corresponde con su condición de Agente de retención.</v>
      </c>
      <c r="M53" s="131" t="s">
        <v>284</v>
      </c>
      <c r="N53" s="231"/>
    </row>
    <row r="54" spans="1:14" ht="24" x14ac:dyDescent="0.3">
      <c r="A54" s="231"/>
      <c r="B54" s="144">
        <f>+B53+1</f>
        <v>30</v>
      </c>
      <c r="C54" s="132" t="s">
        <v>285</v>
      </c>
      <c r="D54" s="131" t="s">
        <v>60</v>
      </c>
      <c r="E54" s="131" t="s">
        <v>140</v>
      </c>
      <c r="F54" s="131" t="s">
        <v>286</v>
      </c>
      <c r="G54" s="131" t="s">
        <v>287</v>
      </c>
      <c r="H54" s="132" t="s">
        <v>288</v>
      </c>
      <c r="I54" s="148" t="s">
        <v>289</v>
      </c>
      <c r="J54" s="144" t="s">
        <v>6</v>
      </c>
      <c r="K54" s="81" t="s">
        <v>290</v>
      </c>
      <c r="L54" s="132" t="str">
        <f>VLOOKUP(K54,CódigosRetorno!$A$2:$B$2080,2,FALSE)</f>
        <v>La tasa de retención enviada no corresponde con el régimen de retención.</v>
      </c>
      <c r="M54" s="131" t="s">
        <v>284</v>
      </c>
      <c r="N54" s="231"/>
    </row>
    <row r="55" spans="1:14" x14ac:dyDescent="0.3">
      <c r="A55" s="231"/>
      <c r="B55" s="144">
        <f>+B54+1</f>
        <v>31</v>
      </c>
      <c r="C55" s="145" t="s">
        <v>291</v>
      </c>
      <c r="D55" s="144" t="s">
        <v>60</v>
      </c>
      <c r="E55" s="144" t="s">
        <v>179</v>
      </c>
      <c r="F55" s="144" t="s">
        <v>292</v>
      </c>
      <c r="G55" s="144"/>
      <c r="H55" s="145" t="s">
        <v>293</v>
      </c>
      <c r="I55" s="132" t="s">
        <v>181</v>
      </c>
      <c r="J55" s="124" t="s">
        <v>9</v>
      </c>
      <c r="K55" s="138" t="s">
        <v>9</v>
      </c>
      <c r="L55" s="132" t="str">
        <f>VLOOKUP(K55,CódigosRetorno!$A$2:$B$2080,2,FALSE)</f>
        <v>-</v>
      </c>
      <c r="M55" s="131" t="s">
        <v>9</v>
      </c>
      <c r="N55" s="231"/>
    </row>
    <row r="56" spans="1:14" ht="24" x14ac:dyDescent="0.3">
      <c r="A56" s="231"/>
      <c r="B56" s="1038">
        <f>+B55+1</f>
        <v>32</v>
      </c>
      <c r="C56" s="1037" t="s">
        <v>294</v>
      </c>
      <c r="D56" s="1039" t="s">
        <v>60</v>
      </c>
      <c r="E56" s="1038" t="s">
        <v>140</v>
      </c>
      <c r="F56" s="1038" t="s">
        <v>295</v>
      </c>
      <c r="G56" s="1038" t="s">
        <v>296</v>
      </c>
      <c r="H56" s="1037" t="s">
        <v>297</v>
      </c>
      <c r="I56" s="148" t="s">
        <v>298</v>
      </c>
      <c r="J56" s="144" t="s">
        <v>6</v>
      </c>
      <c r="K56" s="81" t="s">
        <v>299</v>
      </c>
      <c r="L56" s="132" t="str">
        <f>VLOOKUP(K56,CódigosRetorno!$A$2:$B$2080,2,FALSE)</f>
        <v>El dato ingresado en TotalInvoiceAmount debe ser numérico mayor a cero</v>
      </c>
      <c r="M56" s="144" t="s">
        <v>9</v>
      </c>
      <c r="N56" s="231"/>
    </row>
    <row r="57" spans="1:14" ht="24" x14ac:dyDescent="0.3">
      <c r="A57" s="231"/>
      <c r="B57" s="1038"/>
      <c r="C57" s="1037"/>
      <c r="D57" s="1040"/>
      <c r="E57" s="1038"/>
      <c r="F57" s="1038"/>
      <c r="G57" s="1038"/>
      <c r="H57" s="1037"/>
      <c r="I57" s="148" t="s">
        <v>300</v>
      </c>
      <c r="J57" s="144" t="s">
        <v>6</v>
      </c>
      <c r="K57" s="81" t="s">
        <v>301</v>
      </c>
      <c r="L57" s="132" t="str">
        <f>VLOOKUP(K57,CódigosRetorno!$A$2:$B$2080,2,FALSE)</f>
        <v>Importe total retenido debe ser igual a la suma de los importes retenidos por cada documento relacionado.</v>
      </c>
      <c r="M57" s="144" t="s">
        <v>9</v>
      </c>
      <c r="N57" s="231"/>
    </row>
    <row r="58" spans="1:14" ht="24" x14ac:dyDescent="0.3">
      <c r="A58" s="231"/>
      <c r="B58" s="144">
        <f>+B56+1</f>
        <v>33</v>
      </c>
      <c r="C58" s="132" t="s">
        <v>302</v>
      </c>
      <c r="D58" s="144" t="s">
        <v>60</v>
      </c>
      <c r="E58" s="144" t="s">
        <v>140</v>
      </c>
      <c r="F58" s="144" t="s">
        <v>141</v>
      </c>
      <c r="G58" s="144" t="s">
        <v>303</v>
      </c>
      <c r="H58" s="145" t="s">
        <v>304</v>
      </c>
      <c r="I58" s="148" t="s">
        <v>305</v>
      </c>
      <c r="J58" s="144" t="s">
        <v>6</v>
      </c>
      <c r="K58" s="81" t="s">
        <v>306</v>
      </c>
      <c r="L58" s="132" t="str">
        <f>VLOOKUP(K58,CódigosRetorno!$A$2:$B$2080,2,FALSE)</f>
        <v>El valor de la moneda del Importe total Retenido debe ser PEN</v>
      </c>
      <c r="M58" s="144" t="s">
        <v>9</v>
      </c>
      <c r="N58" s="231"/>
    </row>
    <row r="59" spans="1:14" ht="24" x14ac:dyDescent="0.3">
      <c r="A59" s="231"/>
      <c r="B59" s="1038">
        <f>B58+1</f>
        <v>34</v>
      </c>
      <c r="C59" s="1042" t="s">
        <v>307</v>
      </c>
      <c r="D59" s="1039" t="s">
        <v>60</v>
      </c>
      <c r="E59" s="1038" t="s">
        <v>140</v>
      </c>
      <c r="F59" s="1038" t="s">
        <v>295</v>
      </c>
      <c r="G59" s="1038" t="s">
        <v>296</v>
      </c>
      <c r="H59" s="1037" t="s">
        <v>308</v>
      </c>
      <c r="I59" s="148" t="s">
        <v>298</v>
      </c>
      <c r="J59" s="144" t="s">
        <v>6</v>
      </c>
      <c r="K59" s="81" t="s">
        <v>309</v>
      </c>
      <c r="L59" s="132" t="str">
        <f>VLOOKUP(K59,CódigosRetorno!$A$2:$B$2080,2,FALSE)</f>
        <v>El dato ingresado en SUNATTotalPaid debe ser numérico mayor a cero</v>
      </c>
      <c r="M59" s="144" t="s">
        <v>9</v>
      </c>
      <c r="N59" s="231"/>
    </row>
    <row r="60" spans="1:14" ht="36" x14ac:dyDescent="0.3">
      <c r="A60" s="231"/>
      <c r="B60" s="1038"/>
      <c r="C60" s="1042"/>
      <c r="D60" s="1040"/>
      <c r="E60" s="1038"/>
      <c r="F60" s="1038"/>
      <c r="G60" s="1038"/>
      <c r="H60" s="1037"/>
      <c r="I60" s="148" t="s">
        <v>310</v>
      </c>
      <c r="J60" s="144" t="s">
        <v>6</v>
      </c>
      <c r="K60" s="81" t="s">
        <v>311</v>
      </c>
      <c r="L60" s="132" t="str">
        <f>VLOOKUP(K60,CódigosRetorno!$A$2:$B$2080,2,FALSE)</f>
        <v>Importe total pagado debe ser igual a la suma de los importes pagados por cada documento relacionado.</v>
      </c>
      <c r="M60" s="144" t="s">
        <v>9</v>
      </c>
      <c r="N60" s="231"/>
    </row>
    <row r="61" spans="1:14" x14ac:dyDescent="0.3">
      <c r="A61" s="231"/>
      <c r="B61" s="144">
        <f>+B59+1</f>
        <v>35</v>
      </c>
      <c r="C61" s="132" t="s">
        <v>312</v>
      </c>
      <c r="D61" s="144" t="s">
        <v>60</v>
      </c>
      <c r="E61" s="144" t="s">
        <v>140</v>
      </c>
      <c r="F61" s="144" t="s">
        <v>141</v>
      </c>
      <c r="G61" s="144" t="s">
        <v>303</v>
      </c>
      <c r="H61" s="145" t="s">
        <v>313</v>
      </c>
      <c r="I61" s="148" t="s">
        <v>305</v>
      </c>
      <c r="J61" s="144" t="s">
        <v>6</v>
      </c>
      <c r="K61" s="81" t="s">
        <v>314</v>
      </c>
      <c r="L61" s="132" t="str">
        <f>VLOOKUP(K61,CódigosRetorno!$A$2:$B$2080,2,FALSE)</f>
        <v>El valor de la moneda del Importe total Pagado debe ser PEN</v>
      </c>
      <c r="M61" s="144" t="s">
        <v>9</v>
      </c>
      <c r="N61" s="231"/>
    </row>
    <row r="62" spans="1:14" x14ac:dyDescent="0.3">
      <c r="A62" s="231"/>
      <c r="B62" s="1039">
        <f>B61+1</f>
        <v>36</v>
      </c>
      <c r="C62" s="1043" t="s">
        <v>315</v>
      </c>
      <c r="D62" s="1045" t="s">
        <v>60</v>
      </c>
      <c r="E62" s="1039" t="s">
        <v>179</v>
      </c>
      <c r="F62" s="144" t="s">
        <v>295</v>
      </c>
      <c r="G62" s="144" t="s">
        <v>296</v>
      </c>
      <c r="H62" s="145" t="s">
        <v>316</v>
      </c>
      <c r="I62" s="134" t="s">
        <v>317</v>
      </c>
      <c r="J62" s="562" t="s">
        <v>6</v>
      </c>
      <c r="K62" s="562" t="s">
        <v>318</v>
      </c>
      <c r="L62" s="132" t="str">
        <f>VLOOKUP(MID(K62,1,4),CódigosRetorno!$A$2:$B$2080,2,FALSE)</f>
        <v>El monto para el redondeo del Importe Total excede el valor permitido</v>
      </c>
      <c r="M62" s="144" t="s">
        <v>9</v>
      </c>
      <c r="N62" s="231"/>
    </row>
    <row r="63" spans="1:14" ht="24" x14ac:dyDescent="0.3">
      <c r="A63" s="231"/>
      <c r="B63" s="1040"/>
      <c r="C63" s="1044"/>
      <c r="D63" s="1046"/>
      <c r="E63" s="1040"/>
      <c r="F63" s="144" t="s">
        <v>141</v>
      </c>
      <c r="G63" s="144" t="s">
        <v>303</v>
      </c>
      <c r="H63" s="145" t="s">
        <v>319</v>
      </c>
      <c r="I63" s="134" t="s">
        <v>320</v>
      </c>
      <c r="J63" s="562" t="s">
        <v>6</v>
      </c>
      <c r="K63" s="562" t="s">
        <v>321</v>
      </c>
      <c r="L63" s="132" t="str">
        <f>VLOOKUP(MID(K63,1,4),CódigosRetorno!$A$2:$B$2080,2,FALSE)</f>
        <v>La moneda del monto para el redondeo debe ser PEN</v>
      </c>
      <c r="M63" s="144" t="s">
        <v>9</v>
      </c>
      <c r="N63" s="231"/>
    </row>
    <row r="64" spans="1:14" x14ac:dyDescent="0.3">
      <c r="A64" s="231"/>
      <c r="B64" s="177" t="s">
        <v>322</v>
      </c>
      <c r="C64" s="171"/>
      <c r="D64" s="181"/>
      <c r="E64" s="181" t="s">
        <v>9</v>
      </c>
      <c r="F64" s="181" t="s">
        <v>9</v>
      </c>
      <c r="G64" s="181" t="s">
        <v>9</v>
      </c>
      <c r="H64" s="182" t="s">
        <v>9</v>
      </c>
      <c r="I64" s="180" t="s">
        <v>9</v>
      </c>
      <c r="J64" s="181" t="s">
        <v>9</v>
      </c>
      <c r="K64" s="183" t="s">
        <v>9</v>
      </c>
      <c r="L64" s="155" t="s">
        <v>9</v>
      </c>
      <c r="M64" s="181" t="s">
        <v>9</v>
      </c>
      <c r="N64" s="231"/>
    </row>
    <row r="65" spans="1:14" ht="24" x14ac:dyDescent="0.3">
      <c r="A65" s="231"/>
      <c r="B65" s="1038">
        <f>B62+1</f>
        <v>37</v>
      </c>
      <c r="C65" s="1037" t="s">
        <v>323</v>
      </c>
      <c r="D65" s="1039" t="s">
        <v>324</v>
      </c>
      <c r="E65" s="1038" t="s">
        <v>140</v>
      </c>
      <c r="F65" s="1038" t="s">
        <v>325</v>
      </c>
      <c r="G65" s="1038" t="s">
        <v>326</v>
      </c>
      <c r="H65" s="1037" t="s">
        <v>327</v>
      </c>
      <c r="I65" s="148" t="s">
        <v>195</v>
      </c>
      <c r="J65" s="144" t="s">
        <v>6</v>
      </c>
      <c r="K65" s="81" t="s">
        <v>328</v>
      </c>
      <c r="L65" s="132" t="str">
        <f>VLOOKUP(K65,CódigosRetorno!$A$2:$B$2080,2,FALSE)</f>
        <v>El XML no contiene el tag o no existe información del tipo de documento relacionado</v>
      </c>
      <c r="M65" s="144" t="s">
        <v>9</v>
      </c>
      <c r="N65" s="231"/>
    </row>
    <row r="66" spans="1:14" x14ac:dyDescent="0.3">
      <c r="A66" s="231"/>
      <c r="B66" s="1038"/>
      <c r="C66" s="1037"/>
      <c r="D66" s="1040"/>
      <c r="E66" s="1038"/>
      <c r="F66" s="1038"/>
      <c r="G66" s="1038"/>
      <c r="H66" s="1037"/>
      <c r="I66" s="148" t="s">
        <v>329</v>
      </c>
      <c r="J66" s="144" t="s">
        <v>6</v>
      </c>
      <c r="K66" s="81" t="s">
        <v>330</v>
      </c>
      <c r="L66" s="132" t="str">
        <f>VLOOKUP(K66,CódigosRetorno!$A$2:$B$2080,2,FALSE)</f>
        <v>El tipo de documento relacionado no es válido</v>
      </c>
      <c r="M66" s="144" t="s">
        <v>9</v>
      </c>
      <c r="N66" s="231"/>
    </row>
    <row r="67" spans="1:14" ht="24" x14ac:dyDescent="0.3">
      <c r="A67" s="231"/>
      <c r="B67" s="1038">
        <f>+B65+1</f>
        <v>38</v>
      </c>
      <c r="C67" s="1037" t="s">
        <v>331</v>
      </c>
      <c r="D67" s="1039" t="s">
        <v>324</v>
      </c>
      <c r="E67" s="1038" t="s">
        <v>140</v>
      </c>
      <c r="F67" s="1038" t="s">
        <v>159</v>
      </c>
      <c r="G67" s="1038" t="s">
        <v>160</v>
      </c>
      <c r="H67" s="1037" t="s">
        <v>332</v>
      </c>
      <c r="I67" s="148" t="s">
        <v>245</v>
      </c>
      <c r="J67" s="144" t="s">
        <v>6</v>
      </c>
      <c r="K67" s="81" t="s">
        <v>333</v>
      </c>
      <c r="L67" s="132" t="str">
        <f>VLOOKUP(K67,CódigosRetorno!$A$2:$B$2080,2,FALSE)</f>
        <v>El XML no contiene el tag o no existe información del número de documento relacionado</v>
      </c>
      <c r="M67" s="144" t="s">
        <v>9</v>
      </c>
      <c r="N67" s="231"/>
    </row>
    <row r="68" spans="1:14" ht="24" x14ac:dyDescent="0.3">
      <c r="A68" s="231"/>
      <c r="B68" s="1038"/>
      <c r="C68" s="1037"/>
      <c r="D68" s="1041"/>
      <c r="E68" s="1038"/>
      <c r="F68" s="1038"/>
      <c r="G68" s="1038"/>
      <c r="H68" s="1037"/>
      <c r="I68" s="148" t="s">
        <v>334</v>
      </c>
      <c r="J68" s="144" t="s">
        <v>6</v>
      </c>
      <c r="K68" s="81" t="s">
        <v>335</v>
      </c>
      <c r="L68" s="132" t="str">
        <f>VLOOKUP(K68,CódigosRetorno!$A$2:$B$2080,2,FALSE)</f>
        <v>El número de documento relacionado no está permitido o no es valido</v>
      </c>
      <c r="M68" s="144" t="s">
        <v>9</v>
      </c>
      <c r="N68" s="231"/>
    </row>
    <row r="69" spans="1:14" ht="36" x14ac:dyDescent="0.3">
      <c r="A69" s="231"/>
      <c r="B69" s="1038"/>
      <c r="C69" s="1037"/>
      <c r="D69" s="1041"/>
      <c r="E69" s="1038"/>
      <c r="F69" s="1038"/>
      <c r="G69" s="1038"/>
      <c r="H69" s="1037"/>
      <c r="I69" s="148" t="s">
        <v>336</v>
      </c>
      <c r="J69" s="144" t="s">
        <v>6</v>
      </c>
      <c r="K69" s="81" t="s">
        <v>335</v>
      </c>
      <c r="L69" s="132" t="str">
        <f>VLOOKUP(K69,CódigosRetorno!$A$2:$B$2080,2,FALSE)</f>
        <v>El número de documento relacionado no está permitido o no es valido</v>
      </c>
      <c r="M69" s="144" t="s">
        <v>9</v>
      </c>
      <c r="N69" s="231"/>
    </row>
    <row r="70" spans="1:14" ht="24" x14ac:dyDescent="0.3">
      <c r="A70" s="231"/>
      <c r="B70" s="143">
        <f>+B67+1</f>
        <v>39</v>
      </c>
      <c r="C70" s="279" t="s">
        <v>337</v>
      </c>
      <c r="D70" s="143" t="s">
        <v>324</v>
      </c>
      <c r="E70" s="143" t="s">
        <v>140</v>
      </c>
      <c r="F70" s="143" t="s">
        <v>338</v>
      </c>
      <c r="G70" s="143" t="s">
        <v>175</v>
      </c>
      <c r="H70" s="279" t="s">
        <v>339</v>
      </c>
      <c r="I70" s="148" t="s">
        <v>340</v>
      </c>
      <c r="J70" s="144" t="s">
        <v>6</v>
      </c>
      <c r="K70" s="81" t="s">
        <v>341</v>
      </c>
      <c r="L70" s="132" t="str">
        <f>VLOOKUP(K70,CódigosRetorno!$A$2:$B$2080,2,FALSE)</f>
        <v>Solo se acepta comprobantes con fecha de emisión hasta el 28/02/2014 si la tasa del comprobante de retencion 6%</v>
      </c>
      <c r="M70" s="144" t="s">
        <v>9</v>
      </c>
      <c r="N70" s="231"/>
    </row>
    <row r="71" spans="1:14" ht="24" x14ac:dyDescent="0.3">
      <c r="A71" s="231"/>
      <c r="B71" s="144">
        <f>+B70+1</f>
        <v>40</v>
      </c>
      <c r="C71" s="145" t="s">
        <v>342</v>
      </c>
      <c r="D71" s="143" t="s">
        <v>324</v>
      </c>
      <c r="E71" s="144" t="s">
        <v>140</v>
      </c>
      <c r="F71" s="144" t="s">
        <v>295</v>
      </c>
      <c r="G71" s="144" t="s">
        <v>296</v>
      </c>
      <c r="H71" s="145" t="s">
        <v>343</v>
      </c>
      <c r="I71" s="148" t="s">
        <v>298</v>
      </c>
      <c r="J71" s="144" t="s">
        <v>6</v>
      </c>
      <c r="K71" s="81" t="s">
        <v>344</v>
      </c>
      <c r="L71" s="132" t="str">
        <f>VLOOKUP(K71,CódigosRetorno!$A$2:$B$2080,2,FALSE)</f>
        <v>El dato ingresado en el importe total documento relacionado debe ser numérico mayor a cero</v>
      </c>
      <c r="M71" s="144" t="s">
        <v>9</v>
      </c>
      <c r="N71" s="231"/>
    </row>
    <row r="72" spans="1:14" ht="24" x14ac:dyDescent="0.3">
      <c r="A72" s="231"/>
      <c r="B72" s="144">
        <f>+B71+1</f>
        <v>41</v>
      </c>
      <c r="C72" s="145" t="s">
        <v>345</v>
      </c>
      <c r="D72" s="144" t="s">
        <v>324</v>
      </c>
      <c r="E72" s="144" t="s">
        <v>140</v>
      </c>
      <c r="F72" s="144" t="s">
        <v>141</v>
      </c>
      <c r="G72" s="144" t="s">
        <v>303</v>
      </c>
      <c r="H72" s="145" t="s">
        <v>346</v>
      </c>
      <c r="I72" s="132" t="s">
        <v>181</v>
      </c>
      <c r="J72" s="144" t="s">
        <v>9</v>
      </c>
      <c r="K72" s="81" t="s">
        <v>9</v>
      </c>
      <c r="L72" s="132" t="str">
        <f>VLOOKUP(K72,CódigosRetorno!$A$2:$B$2080,2,FALSE)</f>
        <v>-</v>
      </c>
      <c r="M72" s="144" t="s">
        <v>9</v>
      </c>
      <c r="N72" s="231"/>
    </row>
    <row r="73" spans="1:14" x14ac:dyDescent="0.3">
      <c r="A73" s="231"/>
      <c r="B73" s="177" t="s">
        <v>347</v>
      </c>
      <c r="C73" s="171"/>
      <c r="D73" s="181"/>
      <c r="E73" s="181" t="s">
        <v>9</v>
      </c>
      <c r="F73" s="181" t="s">
        <v>9</v>
      </c>
      <c r="G73" s="181" t="s">
        <v>9</v>
      </c>
      <c r="H73" s="182" t="s">
        <v>9</v>
      </c>
      <c r="I73" s="180" t="s">
        <v>9</v>
      </c>
      <c r="J73" s="179" t="s">
        <v>9</v>
      </c>
      <c r="K73" s="170" t="s">
        <v>9</v>
      </c>
      <c r="L73" s="155" t="s">
        <v>9</v>
      </c>
      <c r="M73" s="179" t="s">
        <v>9</v>
      </c>
      <c r="N73" s="231"/>
    </row>
    <row r="74" spans="1:14" ht="24" x14ac:dyDescent="0.3">
      <c r="A74" s="231"/>
      <c r="B74" s="1038">
        <f>+B72+1</f>
        <v>42</v>
      </c>
      <c r="C74" s="1037" t="s">
        <v>348</v>
      </c>
      <c r="D74" s="1039" t="s">
        <v>324</v>
      </c>
      <c r="E74" s="1038" t="s">
        <v>140</v>
      </c>
      <c r="F74" s="1038" t="s">
        <v>174</v>
      </c>
      <c r="G74" s="1038" t="s">
        <v>175</v>
      </c>
      <c r="H74" s="1037" t="s">
        <v>349</v>
      </c>
      <c r="I74" s="148" t="s">
        <v>350</v>
      </c>
      <c r="J74" s="144" t="s">
        <v>6</v>
      </c>
      <c r="K74" s="81" t="s">
        <v>351</v>
      </c>
      <c r="L74" s="132" t="str">
        <f>VLOOKUP(K74,CódigosRetorno!$A$2:$B$2080,2,FALSE)</f>
        <v>El XML no contiene el tag o no existe información de la fecha de pago del documento Relacionado</v>
      </c>
      <c r="M74" s="144" t="s">
        <v>9</v>
      </c>
      <c r="N74" s="231"/>
    </row>
    <row r="75" spans="1:14" ht="36" x14ac:dyDescent="0.3">
      <c r="A75" s="231"/>
      <c r="B75" s="1038"/>
      <c r="C75" s="1037"/>
      <c r="D75" s="1041"/>
      <c r="E75" s="1038"/>
      <c r="F75" s="1038"/>
      <c r="G75" s="1038"/>
      <c r="H75" s="1037"/>
      <c r="I75" s="148" t="s">
        <v>352</v>
      </c>
      <c r="J75" s="144" t="s">
        <v>6</v>
      </c>
      <c r="K75" s="81" t="s">
        <v>353</v>
      </c>
      <c r="L75" s="132" t="str">
        <f>VLOOKUP(K75,CódigosRetorno!$A$2:$B$2080,2,FALSE)</f>
        <v>La fecha de cobro de cada documento relacionado deben ser del mismo Periodo (mm/aaaa), asimismo estas fechas podrán ser menores o iguales a la fecha de emisión del comprobante de retencion</v>
      </c>
      <c r="M75" s="144" t="s">
        <v>9</v>
      </c>
      <c r="N75" s="231"/>
    </row>
    <row r="76" spans="1:14" ht="36" x14ac:dyDescent="0.3">
      <c r="A76" s="231"/>
      <c r="B76" s="1038"/>
      <c r="C76" s="1037"/>
      <c r="D76" s="1041"/>
      <c r="E76" s="1038"/>
      <c r="F76" s="1038"/>
      <c r="G76" s="1038"/>
      <c r="H76" s="1037"/>
      <c r="I76" s="148" t="s">
        <v>354</v>
      </c>
      <c r="J76" s="144" t="s">
        <v>6</v>
      </c>
      <c r="K76" s="81" t="s">
        <v>355</v>
      </c>
      <c r="L76" s="132" t="str">
        <f>VLOOKUP(K76,CódigosRetorno!$A$2:$B$2080,2,FALSE)</f>
        <v>La fecha de pago debe estar entre el primer día calendario del mes al cual corresponde la fecha de emisión del comprobante de retención o desde la fecha de emisión del comprobante relacionado.</v>
      </c>
      <c r="M76" s="144" t="s">
        <v>9</v>
      </c>
      <c r="N76" s="231"/>
    </row>
    <row r="77" spans="1:14" ht="36" x14ac:dyDescent="0.3">
      <c r="A77" s="231"/>
      <c r="B77" s="1038"/>
      <c r="C77" s="1037"/>
      <c r="D77" s="1041"/>
      <c r="E77" s="1038"/>
      <c r="F77" s="1038"/>
      <c r="G77" s="1038"/>
      <c r="H77" s="1037"/>
      <c r="I77" s="148" t="s">
        <v>356</v>
      </c>
      <c r="J77" s="144" t="s">
        <v>6</v>
      </c>
      <c r="K77" s="81" t="s">
        <v>355</v>
      </c>
      <c r="L77" s="132" t="str">
        <f>VLOOKUP(K77,CódigosRetorno!$A$2:$B$2080,2,FALSE)</f>
        <v>La fecha de pago debe estar entre el primer día calendario del mes al cual corresponde la fecha de emisión del comprobante de retención o desde la fecha de emisión del comprobante relacionado.</v>
      </c>
      <c r="M77" s="144" t="s">
        <v>9</v>
      </c>
      <c r="N77" s="231"/>
    </row>
    <row r="78" spans="1:14" ht="36" x14ac:dyDescent="0.3">
      <c r="A78" s="231"/>
      <c r="B78" s="1038"/>
      <c r="C78" s="1037"/>
      <c r="D78" s="1041"/>
      <c r="E78" s="1038"/>
      <c r="F78" s="1038"/>
      <c r="G78" s="1038"/>
      <c r="H78" s="1037"/>
      <c r="I78" s="148" t="s">
        <v>357</v>
      </c>
      <c r="J78" s="144" t="s">
        <v>6</v>
      </c>
      <c r="K78" s="81" t="s">
        <v>355</v>
      </c>
      <c r="L78" s="132" t="str">
        <f>VLOOKUP(K78,CódigosRetorno!$A$2:$B$2080,2,FALSE)</f>
        <v>La fecha de pago debe estar entre el primer día calendario del mes al cual corresponde la fecha de emisión del comprobante de retención o desde la fecha de emisión del comprobante relacionado.</v>
      </c>
      <c r="M78" s="144" t="s">
        <v>9</v>
      </c>
      <c r="N78" s="231"/>
    </row>
    <row r="79" spans="1:14" ht="36" x14ac:dyDescent="0.3">
      <c r="A79" s="231"/>
      <c r="B79" s="1038"/>
      <c r="C79" s="1037"/>
      <c r="D79" s="1040"/>
      <c r="E79" s="1038"/>
      <c r="F79" s="1038"/>
      <c r="G79" s="1038"/>
      <c r="H79" s="1037"/>
      <c r="I79" s="148" t="s">
        <v>358</v>
      </c>
      <c r="J79" s="144" t="s">
        <v>6</v>
      </c>
      <c r="K79" s="81" t="s">
        <v>355</v>
      </c>
      <c r="L79" s="132" t="str">
        <f>VLOOKUP(K79,CódigosRetorno!$A$2:$B$2080,2,FALSE)</f>
        <v>La fecha de pago debe estar entre el primer día calendario del mes al cual corresponde la fecha de emisión del comprobante de retención o desde la fecha de emisión del comprobante relacionado.</v>
      </c>
      <c r="M79" s="144" t="s">
        <v>9</v>
      </c>
      <c r="N79" s="231"/>
    </row>
    <row r="80" spans="1:14" ht="24" x14ac:dyDescent="0.3">
      <c r="A80" s="231"/>
      <c r="B80" s="1038">
        <f>+B74+1</f>
        <v>43</v>
      </c>
      <c r="C80" s="1037" t="s">
        <v>359</v>
      </c>
      <c r="D80" s="1039" t="s">
        <v>324</v>
      </c>
      <c r="E80" s="1038" t="s">
        <v>140</v>
      </c>
      <c r="F80" s="1038" t="s">
        <v>360</v>
      </c>
      <c r="G80" s="1038"/>
      <c r="H80" s="1037" t="s">
        <v>361</v>
      </c>
      <c r="I80" s="148" t="s">
        <v>362</v>
      </c>
      <c r="J80" s="144" t="s">
        <v>6</v>
      </c>
      <c r="K80" s="81" t="s">
        <v>363</v>
      </c>
      <c r="L80" s="132" t="str">
        <f>VLOOKUP(K80,CódigosRetorno!$A$2:$B$2080,2,FALSE)</f>
        <v>El XML no contiene el tag o no existe información del número de pago</v>
      </c>
      <c r="M80" s="144" t="s">
        <v>9</v>
      </c>
      <c r="N80" s="231"/>
    </row>
    <row r="81" spans="1:14" ht="24" x14ac:dyDescent="0.3">
      <c r="A81" s="231"/>
      <c r="B81" s="1038"/>
      <c r="C81" s="1037"/>
      <c r="D81" s="1041"/>
      <c r="E81" s="1038"/>
      <c r="F81" s="1038"/>
      <c r="G81" s="1038"/>
      <c r="H81" s="1037"/>
      <c r="I81" s="148" t="s">
        <v>364</v>
      </c>
      <c r="J81" s="144" t="s">
        <v>6</v>
      </c>
      <c r="K81" s="81" t="s">
        <v>365</v>
      </c>
      <c r="L81" s="132" t="str">
        <f>VLOOKUP(K81,CódigosRetorno!$A$2:$B$2080,2,FALSE)</f>
        <v>El dato ingresado en el número de pago no es válido</v>
      </c>
      <c r="M81" s="144" t="s">
        <v>9</v>
      </c>
      <c r="N81" s="231"/>
    </row>
    <row r="82" spans="1:14" ht="24" x14ac:dyDescent="0.3">
      <c r="A82" s="231"/>
      <c r="B82" s="1038"/>
      <c r="C82" s="1037"/>
      <c r="D82" s="1040"/>
      <c r="E82" s="1038"/>
      <c r="F82" s="1038"/>
      <c r="G82" s="1038"/>
      <c r="H82" s="1037"/>
      <c r="I82" s="148" t="s">
        <v>366</v>
      </c>
      <c r="J82" s="144" t="s">
        <v>6</v>
      </c>
      <c r="K82" s="81" t="s">
        <v>367</v>
      </c>
      <c r="L82" s="132" t="str">
        <f>VLOOKUP(K82,CódigosRetorno!$A$2:$B$2080,2,FALSE)</f>
        <v>El Nro. de documento con el número de pago ya se encuentra en la Relación de Documentos Relacionados agregados.</v>
      </c>
      <c r="M82" s="144" t="s">
        <v>9</v>
      </c>
      <c r="N82" s="231"/>
    </row>
    <row r="83" spans="1:14" x14ac:dyDescent="0.3">
      <c r="A83" s="231"/>
      <c r="B83" s="1038">
        <f>+B80+1</f>
        <v>44</v>
      </c>
      <c r="C83" s="1037" t="s">
        <v>368</v>
      </c>
      <c r="D83" s="1039" t="s">
        <v>324</v>
      </c>
      <c r="E83" s="1038" t="s">
        <v>140</v>
      </c>
      <c r="F83" s="1038" t="s">
        <v>295</v>
      </c>
      <c r="G83" s="1038" t="s">
        <v>296</v>
      </c>
      <c r="H83" s="1037" t="s">
        <v>369</v>
      </c>
      <c r="I83" s="148" t="s">
        <v>350</v>
      </c>
      <c r="J83" s="144" t="s">
        <v>6</v>
      </c>
      <c r="K83" s="81" t="s">
        <v>370</v>
      </c>
      <c r="L83" s="132" t="str">
        <f>VLOOKUP(K83,CódigosRetorno!$A$2:$B$2080,2,FALSE)</f>
        <v>El XML no contiene el tag o no existe información del Importe del pago</v>
      </c>
      <c r="M83" s="144" t="s">
        <v>9</v>
      </c>
      <c r="N83" s="231"/>
    </row>
    <row r="84" spans="1:14" ht="24" x14ac:dyDescent="0.3">
      <c r="A84" s="231"/>
      <c r="B84" s="1038"/>
      <c r="C84" s="1037"/>
      <c r="D84" s="1040"/>
      <c r="E84" s="1038"/>
      <c r="F84" s="1038"/>
      <c r="G84" s="1038"/>
      <c r="H84" s="1037"/>
      <c r="I84" s="148" t="s">
        <v>371</v>
      </c>
      <c r="J84" s="144" t="s">
        <v>6</v>
      </c>
      <c r="K84" s="81" t="s">
        <v>372</v>
      </c>
      <c r="L84" s="132" t="str">
        <f>VLOOKUP(K84,CódigosRetorno!$A$2:$B$2080,2,FALSE)</f>
        <v>El dato ingresado en el Importe del pago debe ser numérico mayor a cero</v>
      </c>
      <c r="M84" s="144" t="s">
        <v>9</v>
      </c>
      <c r="N84" s="231"/>
    </row>
    <row r="85" spans="1:14" ht="36" x14ac:dyDescent="0.3">
      <c r="A85" s="231"/>
      <c r="B85" s="144">
        <f>+B83+1</f>
        <v>45</v>
      </c>
      <c r="C85" s="145" t="s">
        <v>373</v>
      </c>
      <c r="D85" s="144" t="s">
        <v>324</v>
      </c>
      <c r="E85" s="144" t="s">
        <v>140</v>
      </c>
      <c r="F85" s="144" t="s">
        <v>141</v>
      </c>
      <c r="G85" s="144" t="s">
        <v>303</v>
      </c>
      <c r="H85" s="145" t="s">
        <v>374</v>
      </c>
      <c r="I85" s="148" t="s">
        <v>375</v>
      </c>
      <c r="J85" s="144" t="s">
        <v>6</v>
      </c>
      <c r="K85" s="81" t="s">
        <v>376</v>
      </c>
      <c r="L85" s="132" t="str">
        <f>VLOOKUP(K85,CódigosRetorno!$A$2:$B$2080,2,FALSE)</f>
        <v>La moneda del importe de pago debe ser la misma que la del documento relacionado.</v>
      </c>
      <c r="M85" s="144" t="s">
        <v>9</v>
      </c>
      <c r="N85" s="231"/>
    </row>
    <row r="86" spans="1:14" x14ac:dyDescent="0.3">
      <c r="A86" s="231"/>
      <c r="B86" s="177" t="s">
        <v>377</v>
      </c>
      <c r="C86" s="171"/>
      <c r="D86" s="181"/>
      <c r="E86" s="181" t="s">
        <v>9</v>
      </c>
      <c r="F86" s="181" t="s">
        <v>9</v>
      </c>
      <c r="G86" s="181" t="s">
        <v>9</v>
      </c>
      <c r="H86" s="182" t="s">
        <v>9</v>
      </c>
      <c r="I86" s="180" t="s">
        <v>9</v>
      </c>
      <c r="J86" s="181" t="s">
        <v>9</v>
      </c>
      <c r="K86" s="183" t="s">
        <v>9</v>
      </c>
      <c r="L86" s="155" t="s">
        <v>9</v>
      </c>
      <c r="M86" s="181" t="s">
        <v>9</v>
      </c>
      <c r="N86" s="231"/>
    </row>
    <row r="87" spans="1:14" ht="24" x14ac:dyDescent="0.3">
      <c r="A87" s="231"/>
      <c r="B87" s="1038">
        <f>+B85+1</f>
        <v>46</v>
      </c>
      <c r="C87" s="1037" t="s">
        <v>378</v>
      </c>
      <c r="D87" s="1039" t="s">
        <v>324</v>
      </c>
      <c r="E87" s="1038" t="s">
        <v>140</v>
      </c>
      <c r="F87" s="1038" t="s">
        <v>295</v>
      </c>
      <c r="G87" s="1038" t="s">
        <v>296</v>
      </c>
      <c r="H87" s="1037" t="s">
        <v>379</v>
      </c>
      <c r="I87" s="148" t="s">
        <v>380</v>
      </c>
      <c r="J87" s="144" t="s">
        <v>6</v>
      </c>
      <c r="K87" s="81" t="s">
        <v>381</v>
      </c>
      <c r="L87" s="132" t="str">
        <f>VLOOKUP(K87,CódigosRetorno!$A$2:$B$2080,2,FALSE)</f>
        <v>El dato ingresado en el Importe retenido debe ser numérico mayor a cero</v>
      </c>
      <c r="M87" s="144" t="s">
        <v>9</v>
      </c>
      <c r="N87" s="231"/>
    </row>
    <row r="88" spans="1:14" ht="36" x14ac:dyDescent="0.3">
      <c r="A88" s="231"/>
      <c r="B88" s="1038"/>
      <c r="C88" s="1037"/>
      <c r="D88" s="1041"/>
      <c r="E88" s="1038"/>
      <c r="F88" s="1038"/>
      <c r="G88" s="1038"/>
      <c r="H88" s="1037"/>
      <c r="I88" s="148" t="s">
        <v>382</v>
      </c>
      <c r="J88" s="144" t="s">
        <v>6</v>
      </c>
      <c r="K88" s="81" t="s">
        <v>383</v>
      </c>
      <c r="L88" s="132" t="str">
        <f>VLOOKUP(K88,CódigosRetorno!$A$2:$B$2080,2,FALSE)</f>
        <v>Los montos de pago, retenidos y montos pagados consignados para el documento relacionado no son correctos.</v>
      </c>
      <c r="M88" s="144" t="s">
        <v>9</v>
      </c>
      <c r="N88" s="231"/>
    </row>
    <row r="89" spans="1:14" ht="48" x14ac:dyDescent="0.3">
      <c r="A89" s="231"/>
      <c r="B89" s="1038"/>
      <c r="C89" s="1037"/>
      <c r="D89" s="1040"/>
      <c r="E89" s="1038"/>
      <c r="F89" s="1038"/>
      <c r="G89" s="1038"/>
      <c r="H89" s="1037"/>
      <c r="I89" s="148" t="s">
        <v>384</v>
      </c>
      <c r="J89" s="144" t="s">
        <v>6</v>
      </c>
      <c r="K89" s="81" t="s">
        <v>383</v>
      </c>
      <c r="L89" s="132" t="str">
        <f>VLOOKUP(K89,CódigosRetorno!$A$2:$B$2080,2,FALSE)</f>
        <v>Los montos de pago, retenidos y montos pagados consignados para el documento relacionado no son correctos.</v>
      </c>
      <c r="M89" s="144" t="s">
        <v>9</v>
      </c>
      <c r="N89" s="231"/>
    </row>
    <row r="90" spans="1:14" ht="36" x14ac:dyDescent="0.3">
      <c r="A90" s="231"/>
      <c r="B90" s="144">
        <f>+B87+1</f>
        <v>47</v>
      </c>
      <c r="C90" s="145" t="s">
        <v>385</v>
      </c>
      <c r="D90" s="144" t="s">
        <v>324</v>
      </c>
      <c r="E90" s="144" t="s">
        <v>140</v>
      </c>
      <c r="F90" s="144" t="s">
        <v>141</v>
      </c>
      <c r="G90" s="144" t="s">
        <v>303</v>
      </c>
      <c r="H90" s="145" t="s">
        <v>386</v>
      </c>
      <c r="I90" s="148" t="s">
        <v>320</v>
      </c>
      <c r="J90" s="144" t="s">
        <v>6</v>
      </c>
      <c r="K90" s="81" t="s">
        <v>387</v>
      </c>
      <c r="L90" s="132" t="str">
        <f>VLOOKUP(K90,CódigosRetorno!$A$2:$B$2080,2,FALSE)</f>
        <v>El valor de la moneda de importe retenido debe ser PEN</v>
      </c>
      <c r="M90" s="144" t="s">
        <v>9</v>
      </c>
      <c r="N90" s="231"/>
    </row>
    <row r="91" spans="1:14" ht="36" x14ac:dyDescent="0.3">
      <c r="A91" s="231"/>
      <c r="B91" s="144">
        <f>+B90+1</f>
        <v>48</v>
      </c>
      <c r="C91" s="145" t="s">
        <v>388</v>
      </c>
      <c r="D91" s="144" t="s">
        <v>324</v>
      </c>
      <c r="E91" s="144" t="s">
        <v>140</v>
      </c>
      <c r="F91" s="144" t="s">
        <v>174</v>
      </c>
      <c r="G91" s="144" t="s">
        <v>175</v>
      </c>
      <c r="H91" s="145" t="s">
        <v>389</v>
      </c>
      <c r="I91" s="132" t="s">
        <v>181</v>
      </c>
      <c r="J91" s="124" t="s">
        <v>9</v>
      </c>
      <c r="K91" s="138" t="s">
        <v>9</v>
      </c>
      <c r="L91" s="132" t="str">
        <f>VLOOKUP(K91,CódigosRetorno!$A$2:$B$2080,2,FALSE)</f>
        <v>-</v>
      </c>
      <c r="M91" s="144" t="s">
        <v>9</v>
      </c>
      <c r="N91" s="231"/>
    </row>
    <row r="92" spans="1:14" ht="24" x14ac:dyDescent="0.3">
      <c r="A92" s="231"/>
      <c r="B92" s="1038">
        <v>49</v>
      </c>
      <c r="C92" s="1037" t="s">
        <v>390</v>
      </c>
      <c r="D92" s="1039" t="s">
        <v>324</v>
      </c>
      <c r="E92" s="1038" t="s">
        <v>140</v>
      </c>
      <c r="F92" s="1038" t="s">
        <v>295</v>
      </c>
      <c r="G92" s="1038" t="s">
        <v>296</v>
      </c>
      <c r="H92" s="1037" t="s">
        <v>391</v>
      </c>
      <c r="I92" s="148" t="s">
        <v>380</v>
      </c>
      <c r="J92" s="144" t="s">
        <v>6</v>
      </c>
      <c r="K92" s="81" t="s">
        <v>392</v>
      </c>
      <c r="L92" s="132" t="str">
        <f>VLOOKUP(K92,CódigosRetorno!$A$2:$B$2080,2,FALSE)</f>
        <v>El dato ingresado en el Importe total a pagar (neto) debe ser numérico mayor a cero</v>
      </c>
      <c r="M92" s="144" t="s">
        <v>9</v>
      </c>
      <c r="N92" s="231"/>
    </row>
    <row r="93" spans="1:14" ht="36" x14ac:dyDescent="0.3">
      <c r="A93" s="231"/>
      <c r="B93" s="1038"/>
      <c r="C93" s="1037"/>
      <c r="D93" s="1041"/>
      <c r="E93" s="1038"/>
      <c r="F93" s="1038"/>
      <c r="G93" s="1038"/>
      <c r="H93" s="1037"/>
      <c r="I93" s="148" t="s">
        <v>393</v>
      </c>
      <c r="J93" s="144" t="s">
        <v>6</v>
      </c>
      <c r="K93" s="81" t="s">
        <v>383</v>
      </c>
      <c r="L93" s="132" t="str">
        <f>VLOOKUP(K93,CódigosRetorno!$A$2:$B$2080,2,FALSE)</f>
        <v>Los montos de pago, retenidos y montos pagados consignados para el documento relacionado no son correctos.</v>
      </c>
      <c r="M93" s="144" t="s">
        <v>9</v>
      </c>
      <c r="N93" s="231"/>
    </row>
    <row r="94" spans="1:14" ht="48" x14ac:dyDescent="0.3">
      <c r="A94" s="231"/>
      <c r="B94" s="1038"/>
      <c r="C94" s="1037"/>
      <c r="D94" s="1040"/>
      <c r="E94" s="1038"/>
      <c r="F94" s="1038"/>
      <c r="G94" s="1038"/>
      <c r="H94" s="1037"/>
      <c r="I94" s="148" t="s">
        <v>394</v>
      </c>
      <c r="J94" s="144" t="s">
        <v>6</v>
      </c>
      <c r="K94" s="81" t="s">
        <v>383</v>
      </c>
      <c r="L94" s="132" t="str">
        <f>VLOOKUP(K94,CódigosRetorno!$A$2:$B$2080,2,FALSE)</f>
        <v>Los montos de pago, retenidos y montos pagados consignados para el documento relacionado no son correctos.</v>
      </c>
      <c r="M94" s="144" t="s">
        <v>9</v>
      </c>
      <c r="N94" s="231"/>
    </row>
    <row r="95" spans="1:14" ht="36" x14ac:dyDescent="0.3">
      <c r="A95" s="231"/>
      <c r="B95" s="144">
        <f>+B92+1</f>
        <v>50</v>
      </c>
      <c r="C95" s="132" t="s">
        <v>395</v>
      </c>
      <c r="D95" s="144" t="s">
        <v>324</v>
      </c>
      <c r="E95" s="144" t="s">
        <v>140</v>
      </c>
      <c r="F95" s="144" t="s">
        <v>141</v>
      </c>
      <c r="G95" s="144" t="s">
        <v>303</v>
      </c>
      <c r="H95" s="145" t="s">
        <v>396</v>
      </c>
      <c r="I95" s="148" t="s">
        <v>320</v>
      </c>
      <c r="J95" s="144" t="s">
        <v>6</v>
      </c>
      <c r="K95" s="81" t="s">
        <v>397</v>
      </c>
      <c r="L95" s="132" t="str">
        <f>VLOOKUP(K95,CódigosRetorno!$A$2:$B$2080,2,FALSE)</f>
        <v>El valor de la Moneda del monto neto pagado debe ser PEN</v>
      </c>
      <c r="M95" s="144" t="s">
        <v>9</v>
      </c>
      <c r="N95" s="231"/>
    </row>
    <row r="96" spans="1:14" x14ac:dyDescent="0.3">
      <c r="A96" s="231"/>
      <c r="B96" s="163" t="s">
        <v>398</v>
      </c>
      <c r="C96" s="171"/>
      <c r="D96" s="162"/>
      <c r="E96" s="162" t="s">
        <v>9</v>
      </c>
      <c r="F96" s="162" t="s">
        <v>9</v>
      </c>
      <c r="G96" s="162" t="s">
        <v>9</v>
      </c>
      <c r="H96" s="156" t="s">
        <v>9</v>
      </c>
      <c r="I96" s="180" t="s">
        <v>9</v>
      </c>
      <c r="J96" s="179" t="s">
        <v>9</v>
      </c>
      <c r="K96" s="170" t="s">
        <v>9</v>
      </c>
      <c r="L96" s="155" t="s">
        <v>9</v>
      </c>
      <c r="M96" s="179" t="s">
        <v>9</v>
      </c>
      <c r="N96" s="231"/>
    </row>
    <row r="97" spans="1:14" ht="24" x14ac:dyDescent="0.3">
      <c r="A97" s="231"/>
      <c r="B97" s="1038">
        <f>+B95+1</f>
        <v>51</v>
      </c>
      <c r="C97" s="1042" t="s">
        <v>399</v>
      </c>
      <c r="D97" s="1048" t="s">
        <v>324</v>
      </c>
      <c r="E97" s="1047" t="s">
        <v>179</v>
      </c>
      <c r="F97" s="1047" t="s">
        <v>141</v>
      </c>
      <c r="G97" s="1038" t="s">
        <v>303</v>
      </c>
      <c r="H97" s="1042" t="s">
        <v>400</v>
      </c>
      <c r="I97" s="148" t="s">
        <v>401</v>
      </c>
      <c r="J97" s="144" t="s">
        <v>6</v>
      </c>
      <c r="K97" s="81" t="s">
        <v>402</v>
      </c>
      <c r="L97" s="132" t="str">
        <f>VLOOKUP(K97,CódigosRetorno!$A$2:$B$2080,2,FALSE)</f>
        <v>El XML no contiene el tag o no existe información de la moneda de referencia para el tipo de cambio</v>
      </c>
      <c r="M97" s="144" t="s">
        <v>9</v>
      </c>
      <c r="N97" s="231"/>
    </row>
    <row r="98" spans="1:14" ht="24" x14ac:dyDescent="0.3">
      <c r="A98" s="231"/>
      <c r="B98" s="1038"/>
      <c r="C98" s="1042"/>
      <c r="D98" s="1049"/>
      <c r="E98" s="1047"/>
      <c r="F98" s="1047"/>
      <c r="G98" s="1038"/>
      <c r="H98" s="1042"/>
      <c r="I98" s="148" t="s">
        <v>403</v>
      </c>
      <c r="J98" s="144" t="s">
        <v>6</v>
      </c>
      <c r="K98" s="81" t="s">
        <v>404</v>
      </c>
      <c r="L98" s="132" t="str">
        <f>VLOOKUP(K98,CódigosRetorno!$A$2:$B$2080,2,FALSE)</f>
        <v>La moneda de referencia para el tipo de cambio debe ser la misma que la del documento relacionado</v>
      </c>
      <c r="M98" s="144" t="s">
        <v>9</v>
      </c>
      <c r="N98" s="231"/>
    </row>
    <row r="99" spans="1:14" ht="36" x14ac:dyDescent="0.3">
      <c r="A99" s="231"/>
      <c r="B99" s="144">
        <f>+B97+1</f>
        <v>52</v>
      </c>
      <c r="C99" s="132" t="s">
        <v>405</v>
      </c>
      <c r="D99" s="131" t="s">
        <v>324</v>
      </c>
      <c r="E99" s="131" t="s">
        <v>179</v>
      </c>
      <c r="F99" s="131" t="s">
        <v>141</v>
      </c>
      <c r="G99" s="144" t="s">
        <v>303</v>
      </c>
      <c r="H99" s="132" t="s">
        <v>406</v>
      </c>
      <c r="I99" s="148" t="s">
        <v>407</v>
      </c>
      <c r="J99" s="144" t="s">
        <v>6</v>
      </c>
      <c r="K99" s="81" t="s">
        <v>408</v>
      </c>
      <c r="L99" s="132" t="str">
        <f>VLOOKUP(K99,CódigosRetorno!$A$2:$B$2080,2,FALSE)</f>
        <v>El valor de la moneda objetivo para la Tasa de Cambio debe ser PEN</v>
      </c>
      <c r="M99" s="144" t="s">
        <v>9</v>
      </c>
      <c r="N99" s="231"/>
    </row>
    <row r="100" spans="1:14" ht="24" x14ac:dyDescent="0.3">
      <c r="A100" s="231"/>
      <c r="B100" s="1038">
        <f>+B99+1</f>
        <v>53</v>
      </c>
      <c r="C100" s="1042" t="s">
        <v>409</v>
      </c>
      <c r="D100" s="1048" t="s">
        <v>324</v>
      </c>
      <c r="E100" s="1047" t="s">
        <v>179</v>
      </c>
      <c r="F100" s="1047" t="s">
        <v>410</v>
      </c>
      <c r="G100" s="1047" t="s">
        <v>411</v>
      </c>
      <c r="H100" s="1042" t="s">
        <v>412</v>
      </c>
      <c r="I100" s="148" t="s">
        <v>401</v>
      </c>
      <c r="J100" s="144" t="s">
        <v>6</v>
      </c>
      <c r="K100" s="81" t="s">
        <v>413</v>
      </c>
      <c r="L100" s="132" t="str">
        <f>VLOOKUP(K100,CódigosRetorno!$A$2:$B$2080,2,FALSE)</f>
        <v>El XML no contiene el tag o no existe información del tipo de cambio</v>
      </c>
      <c r="M100" s="144" t="s">
        <v>9</v>
      </c>
      <c r="N100" s="231"/>
    </row>
    <row r="101" spans="1:14" ht="24" x14ac:dyDescent="0.3">
      <c r="A101" s="231"/>
      <c r="B101" s="1038"/>
      <c r="C101" s="1042"/>
      <c r="D101" s="1049"/>
      <c r="E101" s="1047"/>
      <c r="F101" s="1047"/>
      <c r="G101" s="1047"/>
      <c r="H101" s="1042"/>
      <c r="I101" s="148" t="s">
        <v>414</v>
      </c>
      <c r="J101" s="144" t="s">
        <v>6</v>
      </c>
      <c r="K101" s="81" t="s">
        <v>415</v>
      </c>
      <c r="L101" s="132" t="str">
        <f>VLOOKUP(K101,CódigosRetorno!$A$2:$B$2080,2,FALSE)</f>
        <v>El dato ingresado en el tipo de cambio debe ser numérico mayor a cero</v>
      </c>
      <c r="M101" s="144" t="s">
        <v>9</v>
      </c>
      <c r="N101" s="231"/>
    </row>
    <row r="102" spans="1:14" ht="36" x14ac:dyDescent="0.3">
      <c r="A102" s="231"/>
      <c r="B102" s="144">
        <f>+B100+1</f>
        <v>54</v>
      </c>
      <c r="C102" s="132" t="s">
        <v>416</v>
      </c>
      <c r="D102" s="131" t="s">
        <v>324</v>
      </c>
      <c r="E102" s="131" t="s">
        <v>179</v>
      </c>
      <c r="F102" s="131" t="s">
        <v>174</v>
      </c>
      <c r="G102" s="131" t="s">
        <v>175</v>
      </c>
      <c r="H102" s="132" t="s">
        <v>417</v>
      </c>
      <c r="I102" s="148" t="s">
        <v>401</v>
      </c>
      <c r="J102" s="144" t="s">
        <v>6</v>
      </c>
      <c r="K102" s="81" t="s">
        <v>418</v>
      </c>
      <c r="L102" s="132" t="str">
        <f>VLOOKUP(K102,CódigosRetorno!$A$2:$B$2080,2,FALSE)</f>
        <v>El XML no contiene el tag o no existe información de la fecha de cambio</v>
      </c>
      <c r="M102" s="144" t="s">
        <v>9</v>
      </c>
      <c r="N102" s="231"/>
    </row>
    <row r="103" spans="1:14" ht="15.45" customHeight="1" x14ac:dyDescent="0.3">
      <c r="A103" s="231"/>
      <c r="B103" s="230"/>
      <c r="C103" s="234"/>
      <c r="D103" s="221"/>
      <c r="E103" s="221"/>
      <c r="F103" s="221"/>
      <c r="G103" s="221"/>
      <c r="H103" s="234"/>
      <c r="I103" s="231"/>
      <c r="J103" s="236"/>
      <c r="K103" s="237"/>
      <c r="L103" s="231"/>
      <c r="M103" s="231"/>
      <c r="N103" s="231"/>
    </row>
  </sheetData>
  <mergeCells count="144">
    <mergeCell ref="C20:C21"/>
    <mergeCell ref="E34:E38"/>
    <mergeCell ref="C18:C19"/>
    <mergeCell ref="B18:B19"/>
    <mergeCell ref="D18:D19"/>
    <mergeCell ref="E18:E19"/>
    <mergeCell ref="F18:F19"/>
    <mergeCell ref="G18:G19"/>
    <mergeCell ref="E67:E69"/>
    <mergeCell ref="F67:F69"/>
    <mergeCell ref="G67:G69"/>
    <mergeCell ref="B65:B66"/>
    <mergeCell ref="C65:C66"/>
    <mergeCell ref="E65:E66"/>
    <mergeCell ref="F65:F66"/>
    <mergeCell ref="G65:G66"/>
    <mergeCell ref="F34:F38"/>
    <mergeCell ref="D74:D79"/>
    <mergeCell ref="D80:D82"/>
    <mergeCell ref="D83:D84"/>
    <mergeCell ref="G23:G24"/>
    <mergeCell ref="B42:B43"/>
    <mergeCell ref="C42:C43"/>
    <mergeCell ref="F20:F21"/>
    <mergeCell ref="G20:G21"/>
    <mergeCell ref="H18:H19"/>
    <mergeCell ref="D20:D21"/>
    <mergeCell ref="D34:D38"/>
    <mergeCell ref="D39:D40"/>
    <mergeCell ref="D42:D43"/>
    <mergeCell ref="C67:C69"/>
    <mergeCell ref="H23:H24"/>
    <mergeCell ref="H42:H43"/>
    <mergeCell ref="B39:B40"/>
    <mergeCell ref="C39:C40"/>
    <mergeCell ref="E39:E40"/>
    <mergeCell ref="F39:F40"/>
    <mergeCell ref="G39:G40"/>
    <mergeCell ref="H39:H40"/>
    <mergeCell ref="B34:B38"/>
    <mergeCell ref="C34:C38"/>
    <mergeCell ref="B5:B6"/>
    <mergeCell ref="C5:C6"/>
    <mergeCell ref="E5:E6"/>
    <mergeCell ref="F5:F6"/>
    <mergeCell ref="E20:E21"/>
    <mergeCell ref="G5:G6"/>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H20:H21"/>
    <mergeCell ref="B20:B21"/>
    <mergeCell ref="B87:B89"/>
    <mergeCell ref="C87:C89"/>
    <mergeCell ref="E87:E89"/>
    <mergeCell ref="F87:F89"/>
    <mergeCell ref="G87:G89"/>
    <mergeCell ref="H87:H89"/>
    <mergeCell ref="B74:B79"/>
    <mergeCell ref="C74:C79"/>
    <mergeCell ref="E74:E79"/>
    <mergeCell ref="F74:F79"/>
    <mergeCell ref="G74:G79"/>
    <mergeCell ref="H74:H79"/>
    <mergeCell ref="B80:B82"/>
    <mergeCell ref="C80:C82"/>
    <mergeCell ref="E80:E82"/>
    <mergeCell ref="F80:F82"/>
    <mergeCell ref="G80:G82"/>
    <mergeCell ref="H80:H82"/>
    <mergeCell ref="B83:B84"/>
    <mergeCell ref="C83:C84"/>
    <mergeCell ref="E83:E84"/>
    <mergeCell ref="F83:F84"/>
    <mergeCell ref="G83:G84"/>
    <mergeCell ref="H83:H84"/>
    <mergeCell ref="B100:B101"/>
    <mergeCell ref="C100:C101"/>
    <mergeCell ref="E100:E101"/>
    <mergeCell ref="F100:F101"/>
    <mergeCell ref="G100:G101"/>
    <mergeCell ref="H100:H101"/>
    <mergeCell ref="B92:B94"/>
    <mergeCell ref="C92:C94"/>
    <mergeCell ref="E92:E94"/>
    <mergeCell ref="F92:F94"/>
    <mergeCell ref="G92:G94"/>
    <mergeCell ref="H92:H94"/>
    <mergeCell ref="B97:B98"/>
    <mergeCell ref="C97:C98"/>
    <mergeCell ref="E97:E98"/>
    <mergeCell ref="F97:F98"/>
    <mergeCell ref="G97:G98"/>
    <mergeCell ref="H97:H98"/>
    <mergeCell ref="D92:D94"/>
    <mergeCell ref="D97:D98"/>
    <mergeCell ref="D100:D101"/>
    <mergeCell ref="D87:D89"/>
    <mergeCell ref="H67:H69"/>
    <mergeCell ref="D67:D69"/>
    <mergeCell ref="B56:B57"/>
    <mergeCell ref="C56:C57"/>
    <mergeCell ref="E56:E57"/>
    <mergeCell ref="F56:F57"/>
    <mergeCell ref="G56:G57"/>
    <mergeCell ref="H56:H57"/>
    <mergeCell ref="D56:D57"/>
    <mergeCell ref="H65:H66"/>
    <mergeCell ref="B59:B60"/>
    <mergeCell ref="C59:C60"/>
    <mergeCell ref="E59:E60"/>
    <mergeCell ref="F59:F60"/>
    <mergeCell ref="G59:G60"/>
    <mergeCell ref="H59:H60"/>
    <mergeCell ref="D59:D60"/>
    <mergeCell ref="D65:D66"/>
    <mergeCell ref="B62:B63"/>
    <mergeCell ref="C62:C63"/>
    <mergeCell ref="D62:D63"/>
    <mergeCell ref="E62:E63"/>
    <mergeCell ref="B67:B69"/>
    <mergeCell ref="H34:H38"/>
    <mergeCell ref="E42:E43"/>
    <mergeCell ref="F42:F43"/>
    <mergeCell ref="G42:G43"/>
    <mergeCell ref="G34:G38"/>
    <mergeCell ref="B23:B24"/>
    <mergeCell ref="C23:C24"/>
    <mergeCell ref="D23:D24"/>
    <mergeCell ref="E23:E24"/>
    <mergeCell ref="F23:F24"/>
  </mergeCells>
  <pageMargins left="0.70866141732283472" right="0.70866141732283472" top="0.74803149606299213" bottom="0.74803149606299213" header="0.31496062992125984" footer="0.31496062992125984"/>
  <pageSetup paperSize="9" scale="35" fitToHeight="2" orientation="landscape" r:id="rId1"/>
  <ignoredErrors>
    <ignoredError sqref="K64:K69 K94:K102 K5:K11 K16 K71 K73:K92 K19:K22 K25:K41 K44:K61 K1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pageSetUpPr fitToPage="1"/>
  </sheetPr>
  <dimension ref="A1:T118"/>
  <sheetViews>
    <sheetView topLeftCell="A106" zoomScaleNormal="100" workbookViewId="0"/>
  </sheetViews>
  <sheetFormatPr baseColWidth="10" defaultColWidth="0" defaultRowHeight="14.4" zeroHeight="1" x14ac:dyDescent="0.3"/>
  <cols>
    <col min="1" max="1" width="2.5546875" customWidth="1"/>
    <col min="2" max="2" width="4.44140625" customWidth="1"/>
    <col min="3" max="3" width="28.5546875" customWidth="1"/>
    <col min="4" max="4" width="6.44140625" customWidth="1"/>
    <col min="5" max="5" width="11.44140625" customWidth="1"/>
    <col min="6" max="6" width="10" customWidth="1"/>
    <col min="7" max="7" width="14.44140625" customWidth="1"/>
    <col min="8" max="8" width="35.5546875" customWidth="1"/>
    <col min="9" max="9" width="64.44140625" customWidth="1"/>
    <col min="10" max="11" width="10" customWidth="1"/>
    <col min="12" max="12" width="57.21875" customWidth="1"/>
    <col min="13" max="13" width="11.44140625" customWidth="1"/>
    <col min="14" max="14" width="2.5546875" customWidth="1"/>
    <col min="15" max="20" width="0" hidden="1" customWidth="1"/>
    <col min="21" max="16384" width="11.44140625" hidden="1"/>
  </cols>
  <sheetData>
    <row r="1" spans="1:14" x14ac:dyDescent="0.3">
      <c r="A1" s="231"/>
      <c r="B1" s="230"/>
      <c r="C1" s="234"/>
      <c r="D1" s="221"/>
      <c r="E1" s="221"/>
      <c r="F1" s="221"/>
      <c r="G1" s="221"/>
      <c r="H1" s="234"/>
      <c r="I1" s="234"/>
      <c r="J1" s="221"/>
      <c r="K1" s="235"/>
      <c r="L1" s="234"/>
      <c r="M1" s="221"/>
      <c r="N1" s="231"/>
    </row>
    <row r="2" spans="1:14" ht="24" x14ac:dyDescent="0.3">
      <c r="A2" s="231"/>
      <c r="B2" s="74" t="s">
        <v>130</v>
      </c>
      <c r="C2" s="74" t="s">
        <v>55</v>
      </c>
      <c r="D2" s="74" t="s">
        <v>56</v>
      </c>
      <c r="E2" s="74" t="s">
        <v>131</v>
      </c>
      <c r="F2" s="74" t="s">
        <v>132</v>
      </c>
      <c r="G2" s="74" t="s">
        <v>133</v>
      </c>
      <c r="H2" s="74" t="s">
        <v>58</v>
      </c>
      <c r="I2" s="74" t="s">
        <v>0</v>
      </c>
      <c r="J2" s="209" t="s">
        <v>134</v>
      </c>
      <c r="K2" s="209" t="s">
        <v>135</v>
      </c>
      <c r="L2" s="74" t="s">
        <v>136</v>
      </c>
      <c r="M2" s="74" t="s">
        <v>4</v>
      </c>
      <c r="N2" s="231"/>
    </row>
    <row r="3" spans="1:14" x14ac:dyDescent="0.3">
      <c r="A3" s="231"/>
      <c r="B3" s="84" t="s">
        <v>9</v>
      </c>
      <c r="C3" s="87" t="s">
        <v>9</v>
      </c>
      <c r="D3" s="84"/>
      <c r="E3" s="84" t="s">
        <v>9</v>
      </c>
      <c r="F3" s="84" t="s">
        <v>9</v>
      </c>
      <c r="G3" s="84" t="s">
        <v>9</v>
      </c>
      <c r="H3" s="87" t="s">
        <v>9</v>
      </c>
      <c r="I3" s="132" t="s">
        <v>137</v>
      </c>
      <c r="J3" s="85" t="s">
        <v>9</v>
      </c>
      <c r="K3" s="85" t="s">
        <v>9</v>
      </c>
      <c r="L3" s="132" t="s">
        <v>9</v>
      </c>
      <c r="M3" s="84" t="s">
        <v>9</v>
      </c>
      <c r="N3" s="231"/>
    </row>
    <row r="4" spans="1:14" x14ac:dyDescent="0.3">
      <c r="A4" s="231"/>
      <c r="B4" s="172" t="s">
        <v>138</v>
      </c>
      <c r="C4" s="173"/>
      <c r="D4" s="173"/>
      <c r="E4" s="173"/>
      <c r="F4" s="173"/>
      <c r="G4" s="173"/>
      <c r="H4" s="173"/>
      <c r="I4" s="174"/>
      <c r="J4" s="175"/>
      <c r="K4" s="176"/>
      <c r="L4" s="155"/>
      <c r="M4" s="174"/>
      <c r="N4" s="231"/>
    </row>
    <row r="5" spans="1:14" x14ac:dyDescent="0.3">
      <c r="A5" s="231"/>
      <c r="B5" s="1039">
        <v>1</v>
      </c>
      <c r="C5" s="1054" t="s">
        <v>139</v>
      </c>
      <c r="D5" s="1039" t="s">
        <v>60</v>
      </c>
      <c r="E5" s="1039" t="s">
        <v>140</v>
      </c>
      <c r="F5" s="1039" t="s">
        <v>141</v>
      </c>
      <c r="G5" s="1050" t="s">
        <v>142</v>
      </c>
      <c r="H5" s="1054" t="s">
        <v>419</v>
      </c>
      <c r="I5" s="148" t="s">
        <v>144</v>
      </c>
      <c r="J5" s="144" t="s">
        <v>6</v>
      </c>
      <c r="K5" s="81" t="s">
        <v>145</v>
      </c>
      <c r="L5" s="132" t="str">
        <f>VLOOKUP(K5,CódigosRetorno!$A$2:$B$2080,2,FALSE)</f>
        <v>El XML no contiene el tag o no existe informacion de UBLVersionID</v>
      </c>
      <c r="M5" s="144" t="s">
        <v>9</v>
      </c>
      <c r="N5" s="231"/>
    </row>
    <row r="6" spans="1:14" x14ac:dyDescent="0.3">
      <c r="A6" s="231"/>
      <c r="B6" s="1040"/>
      <c r="C6" s="1055"/>
      <c r="D6" s="1040"/>
      <c r="E6" s="1040"/>
      <c r="F6" s="1040"/>
      <c r="G6" s="1050"/>
      <c r="H6" s="1055"/>
      <c r="I6" s="148" t="s">
        <v>146</v>
      </c>
      <c r="J6" s="144" t="s">
        <v>6</v>
      </c>
      <c r="K6" s="81" t="s">
        <v>147</v>
      </c>
      <c r="L6" s="132" t="str">
        <f>VLOOKUP(K6,CódigosRetorno!$A$2:$B$2080,2,FALSE)</f>
        <v>UBLVersionID - La versión del UBL no es correcta</v>
      </c>
      <c r="M6" s="144" t="s">
        <v>9</v>
      </c>
      <c r="N6" s="231"/>
    </row>
    <row r="7" spans="1:14" x14ac:dyDescent="0.3">
      <c r="A7" s="231"/>
      <c r="B7" s="1039">
        <f>+B5+1</f>
        <v>2</v>
      </c>
      <c r="C7" s="1054" t="s">
        <v>148</v>
      </c>
      <c r="D7" s="1039" t="s">
        <v>60</v>
      </c>
      <c r="E7" s="1039" t="s">
        <v>140</v>
      </c>
      <c r="F7" s="1039" t="s">
        <v>141</v>
      </c>
      <c r="G7" s="1050" t="s">
        <v>149</v>
      </c>
      <c r="H7" s="1054" t="s">
        <v>420</v>
      </c>
      <c r="I7" s="148" t="s">
        <v>144</v>
      </c>
      <c r="J7" s="144" t="s">
        <v>6</v>
      </c>
      <c r="K7" s="81" t="s">
        <v>151</v>
      </c>
      <c r="L7" s="132" t="str">
        <f>VLOOKUP(K7,CódigosRetorno!$A$2:$B$2080,2,FALSE)</f>
        <v>El XML no contiene el tag o no existe informacion de CustomizationID</v>
      </c>
      <c r="M7" s="144" t="s">
        <v>9</v>
      </c>
      <c r="N7" s="231"/>
    </row>
    <row r="8" spans="1:14" x14ac:dyDescent="0.3">
      <c r="A8" s="231"/>
      <c r="B8" s="1040"/>
      <c r="C8" s="1055"/>
      <c r="D8" s="1040"/>
      <c r="E8" s="1040"/>
      <c r="F8" s="1040"/>
      <c r="G8" s="1050"/>
      <c r="H8" s="1055"/>
      <c r="I8" s="148" t="s">
        <v>152</v>
      </c>
      <c r="J8" s="144" t="s">
        <v>6</v>
      </c>
      <c r="K8" s="81" t="s">
        <v>153</v>
      </c>
      <c r="L8" s="132" t="str">
        <f>VLOOKUP(K8,CódigosRetorno!$A$2:$B$2080,2,FALSE)</f>
        <v>CustomizationID - La version del documento no es correcta</v>
      </c>
      <c r="M8" s="144" t="s">
        <v>9</v>
      </c>
      <c r="N8" s="231"/>
    </row>
    <row r="9" spans="1:14" x14ac:dyDescent="0.3">
      <c r="A9" s="231"/>
      <c r="B9" s="144">
        <f>+B7+1</f>
        <v>3</v>
      </c>
      <c r="C9" s="145" t="s">
        <v>154</v>
      </c>
      <c r="D9" s="144" t="s">
        <v>60</v>
      </c>
      <c r="E9" s="124" t="s">
        <v>140</v>
      </c>
      <c r="F9" s="131" t="s">
        <v>155</v>
      </c>
      <c r="G9" s="124" t="s">
        <v>9</v>
      </c>
      <c r="H9" s="132" t="s">
        <v>9</v>
      </c>
      <c r="I9" s="132" t="s">
        <v>157</v>
      </c>
      <c r="J9" s="81" t="s">
        <v>9</v>
      </c>
      <c r="K9" s="81" t="s">
        <v>9</v>
      </c>
      <c r="L9" s="132" t="str">
        <f>VLOOKUP(K9,CódigosRetorno!$A$2:$B$2080,2,FALSE)</f>
        <v>-</v>
      </c>
      <c r="M9" s="131" t="s">
        <v>9</v>
      </c>
      <c r="N9" s="231"/>
    </row>
    <row r="10" spans="1:14" ht="24" x14ac:dyDescent="0.3">
      <c r="A10" s="231"/>
      <c r="B10" s="1039">
        <v>4</v>
      </c>
      <c r="C10" s="1054" t="s">
        <v>158</v>
      </c>
      <c r="D10" s="1039" t="s">
        <v>60</v>
      </c>
      <c r="E10" s="1039" t="s">
        <v>140</v>
      </c>
      <c r="F10" s="1039" t="s">
        <v>159</v>
      </c>
      <c r="G10" s="1039" t="s">
        <v>160</v>
      </c>
      <c r="H10" s="1054" t="s">
        <v>421</v>
      </c>
      <c r="I10" s="134" t="s">
        <v>162</v>
      </c>
      <c r="J10" s="144" t="s">
        <v>6</v>
      </c>
      <c r="K10" s="81" t="s">
        <v>163</v>
      </c>
      <c r="L10" s="132" t="str">
        <f>VLOOKUP(K10,CódigosRetorno!$A$2:$B$2080,2,FALSE)</f>
        <v>ID - Serie y Número del archivo no coincide con el consignado en el contenido del XML.</v>
      </c>
      <c r="M10" s="131" t="s">
        <v>9</v>
      </c>
      <c r="N10" s="231"/>
    </row>
    <row r="11" spans="1:14" ht="36" x14ac:dyDescent="0.3">
      <c r="A11" s="231"/>
      <c r="B11" s="1041"/>
      <c r="C11" s="1056"/>
      <c r="D11" s="1041"/>
      <c r="E11" s="1041"/>
      <c r="F11" s="1041"/>
      <c r="G11" s="1041"/>
      <c r="H11" s="1056"/>
      <c r="I11" s="134" t="s">
        <v>422</v>
      </c>
      <c r="J11" s="138" t="s">
        <v>6</v>
      </c>
      <c r="K11" s="138" t="s">
        <v>165</v>
      </c>
      <c r="L11" s="132" t="str">
        <f>VLOOKUP(K11,CódigosRetorno!$A$2:$B$2080,2,FALSE)</f>
        <v>ID - El dato SERIE-CORRELATIVO no cumple con el formato de acuerdo al tipo de comprobante</v>
      </c>
      <c r="M11" s="131" t="s">
        <v>9</v>
      </c>
      <c r="N11" s="231"/>
    </row>
    <row r="12" spans="1:14" ht="60" x14ac:dyDescent="0.3">
      <c r="A12" s="231"/>
      <c r="B12" s="1041"/>
      <c r="C12" s="1056"/>
      <c r="D12" s="1041"/>
      <c r="E12" s="1041"/>
      <c r="F12" s="1041"/>
      <c r="G12" s="1041"/>
      <c r="H12" s="1056"/>
      <c r="I12" s="134" t="s">
        <v>166</v>
      </c>
      <c r="J12" s="144" t="s">
        <v>6</v>
      </c>
      <c r="K12" s="81" t="s">
        <v>167</v>
      </c>
      <c r="L12" s="132" t="str">
        <f>VLOOKUP(K12,CódigosRetorno!$A$2:$B$2080,2,FALSE)</f>
        <v>El comprobante fue registrado previamente con otros datos</v>
      </c>
      <c r="M12" s="144" t="s">
        <v>423</v>
      </c>
      <c r="N12" s="231"/>
    </row>
    <row r="13" spans="1:14" ht="48" x14ac:dyDescent="0.3">
      <c r="A13" s="231"/>
      <c r="B13" s="1041"/>
      <c r="C13" s="1056"/>
      <c r="D13" s="1041"/>
      <c r="E13" s="1041"/>
      <c r="F13" s="1041"/>
      <c r="G13" s="1041"/>
      <c r="H13" s="1056"/>
      <c r="I13" s="134" t="s">
        <v>169</v>
      </c>
      <c r="J13" s="138" t="s">
        <v>6</v>
      </c>
      <c r="K13" s="138" t="s">
        <v>170</v>
      </c>
      <c r="L13" s="132" t="str">
        <f>VLOOKUP(K13,CódigosRetorno!$A$2:$B$2080,2,FALSE)</f>
        <v>Comprobante físico no se encuentra autorizado</v>
      </c>
      <c r="M13" s="131" t="s">
        <v>171</v>
      </c>
      <c r="N13" s="231"/>
    </row>
    <row r="14" spans="1:14" ht="48" x14ac:dyDescent="0.3">
      <c r="A14" s="231"/>
      <c r="B14" s="1040"/>
      <c r="C14" s="1055"/>
      <c r="D14" s="1040"/>
      <c r="E14" s="1040"/>
      <c r="F14" s="1040"/>
      <c r="G14" s="1040"/>
      <c r="H14" s="1055"/>
      <c r="I14" s="134" t="s">
        <v>169</v>
      </c>
      <c r="J14" s="138" t="s">
        <v>6</v>
      </c>
      <c r="K14" s="138" t="s">
        <v>170</v>
      </c>
      <c r="L14" s="132" t="str">
        <f>VLOOKUP(K14,CódigosRetorno!$A$2:$B$2080,2,FALSE)</f>
        <v>Comprobante físico no se encuentra autorizado</v>
      </c>
      <c r="M14" s="131" t="s">
        <v>172</v>
      </c>
      <c r="N14" s="231"/>
    </row>
    <row r="15" spans="1:14" ht="48" customHeight="1" x14ac:dyDescent="0.3">
      <c r="A15" s="604"/>
      <c r="B15" s="143">
        <f>+B10+1</f>
        <v>5</v>
      </c>
      <c r="C15" s="279" t="s">
        <v>173</v>
      </c>
      <c r="D15" s="143" t="s">
        <v>60</v>
      </c>
      <c r="E15" s="143" t="s">
        <v>140</v>
      </c>
      <c r="F15" s="143" t="s">
        <v>174</v>
      </c>
      <c r="G15" s="143" t="s">
        <v>175</v>
      </c>
      <c r="H15" s="279" t="s">
        <v>424</v>
      </c>
      <c r="I15" s="134" t="s">
        <v>8066</v>
      </c>
      <c r="J15" s="144" t="s">
        <v>6</v>
      </c>
      <c r="K15" s="81" t="s">
        <v>177</v>
      </c>
      <c r="L15" s="132" t="str">
        <f>VLOOKUP(K15,CódigosRetorno!$A$2:$B$2080,2,FALSE)</f>
        <v>El comprobante fue enviado fuera del plazo permitido.</v>
      </c>
      <c r="M15" s="131" t="s">
        <v>9</v>
      </c>
      <c r="N15" s="604"/>
    </row>
    <row r="16" spans="1:14" x14ac:dyDescent="0.3">
      <c r="A16" s="231"/>
      <c r="B16" s="144">
        <f>+B15+1</f>
        <v>6</v>
      </c>
      <c r="C16" s="145" t="s">
        <v>178</v>
      </c>
      <c r="D16" s="144" t="s">
        <v>60</v>
      </c>
      <c r="E16" s="144" t="s">
        <v>179</v>
      </c>
      <c r="F16" s="144"/>
      <c r="G16" s="144"/>
      <c r="H16" s="145" t="s">
        <v>425</v>
      </c>
      <c r="I16" s="132" t="s">
        <v>181</v>
      </c>
      <c r="J16" s="124" t="s">
        <v>9</v>
      </c>
      <c r="K16" s="138" t="s">
        <v>9</v>
      </c>
      <c r="L16" s="132" t="str">
        <f>VLOOKUP(K16,CódigosRetorno!$A$2:$B$2080,2,FALSE)</f>
        <v>-</v>
      </c>
      <c r="M16" s="131" t="s">
        <v>9</v>
      </c>
      <c r="N16" s="231"/>
    </row>
    <row r="17" spans="1:14" x14ac:dyDescent="0.3">
      <c r="A17" s="231"/>
      <c r="B17" s="144">
        <f>+B16+1</f>
        <v>7</v>
      </c>
      <c r="C17" s="145" t="s">
        <v>426</v>
      </c>
      <c r="D17" s="144" t="s">
        <v>60</v>
      </c>
      <c r="E17" s="144" t="s">
        <v>179</v>
      </c>
      <c r="F17" s="144" t="s">
        <v>325</v>
      </c>
      <c r="G17" s="144" t="s">
        <v>280</v>
      </c>
      <c r="H17" s="145" t="s">
        <v>427</v>
      </c>
      <c r="I17" s="132" t="s">
        <v>428</v>
      </c>
      <c r="J17" s="124" t="s">
        <v>6</v>
      </c>
      <c r="K17" s="138" t="s">
        <v>429</v>
      </c>
      <c r="L17" s="132" t="str">
        <f>VLOOKUP(K17,CódigosRetorno!$A$2:$B$2080,2,FALSE)</f>
        <v>El valor debe ser 01 que corresponde a Emisión de Percepción Excepcional</v>
      </c>
      <c r="M17" s="131"/>
      <c r="N17" s="231"/>
    </row>
    <row r="18" spans="1:14" x14ac:dyDescent="0.3">
      <c r="A18" s="231"/>
      <c r="B18" s="177" t="s">
        <v>182</v>
      </c>
      <c r="C18" s="178"/>
      <c r="D18" s="179"/>
      <c r="E18" s="179"/>
      <c r="F18" s="179"/>
      <c r="G18" s="179"/>
      <c r="H18" s="168"/>
      <c r="I18" s="180"/>
      <c r="J18" s="179"/>
      <c r="K18" s="170"/>
      <c r="L18" s="155"/>
      <c r="M18" s="179" t="s">
        <v>9</v>
      </c>
      <c r="N18" s="231"/>
    </row>
    <row r="19" spans="1:14" ht="24" x14ac:dyDescent="0.3">
      <c r="A19" s="231"/>
      <c r="B19" s="1039">
        <f>+B17+1</f>
        <v>8</v>
      </c>
      <c r="C19" s="1054" t="s">
        <v>183</v>
      </c>
      <c r="D19" s="1039" t="s">
        <v>60</v>
      </c>
      <c r="E19" s="1039" t="s">
        <v>140</v>
      </c>
      <c r="F19" s="1039" t="s">
        <v>184</v>
      </c>
      <c r="G19" s="1039"/>
      <c r="H19" s="1054" t="s">
        <v>430</v>
      </c>
      <c r="I19" s="279" t="s">
        <v>186</v>
      </c>
      <c r="J19" s="143" t="s">
        <v>6</v>
      </c>
      <c r="K19" s="566" t="s">
        <v>187</v>
      </c>
      <c r="L19" s="133" t="str">
        <f>VLOOKUP(K19,CódigosRetorno!$A$2:$B$2080,2,FALSE)</f>
        <v>Número de RUC del nombre del archivo no coincide con el consignado en el contenido del archivo XML</v>
      </c>
      <c r="M19" s="143" t="s">
        <v>9</v>
      </c>
      <c r="N19" s="231"/>
    </row>
    <row r="20" spans="1:14" ht="24" x14ac:dyDescent="0.3">
      <c r="A20" s="231"/>
      <c r="B20" s="1040"/>
      <c r="C20" s="1055"/>
      <c r="D20" s="1040"/>
      <c r="E20" s="1040"/>
      <c r="F20" s="1040"/>
      <c r="G20" s="1040"/>
      <c r="H20" s="1055"/>
      <c r="I20" s="148" t="s">
        <v>431</v>
      </c>
      <c r="J20" s="144" t="s">
        <v>203</v>
      </c>
      <c r="K20" s="81" t="s">
        <v>432</v>
      </c>
      <c r="L20" s="132" t="str">
        <f>VLOOKUP(K20,CódigosRetorno!$A$2:$B$2080,2,FALSE)</f>
        <v>El emisor a la fecha no se encuentra registrado ó habilitado con la condición de Agente de percepción</v>
      </c>
      <c r="M20" s="144" t="s">
        <v>190</v>
      </c>
      <c r="N20" s="231"/>
    </row>
    <row r="21" spans="1:14" ht="24" x14ac:dyDescent="0.3">
      <c r="A21" s="231"/>
      <c r="B21" s="1039">
        <f>+B19+1</f>
        <v>9</v>
      </c>
      <c r="C21" s="1054" t="s">
        <v>191</v>
      </c>
      <c r="D21" s="1039" t="s">
        <v>60</v>
      </c>
      <c r="E21" s="1039" t="s">
        <v>140</v>
      </c>
      <c r="F21" s="1039" t="s">
        <v>192</v>
      </c>
      <c r="G21" s="1039" t="s">
        <v>193</v>
      </c>
      <c r="H21" s="1054" t="s">
        <v>433</v>
      </c>
      <c r="I21" s="148" t="s">
        <v>195</v>
      </c>
      <c r="J21" s="144" t="s">
        <v>6</v>
      </c>
      <c r="K21" s="81" t="s">
        <v>196</v>
      </c>
      <c r="L21" s="132" t="str">
        <f>VLOOKUP(K21,CódigosRetorno!$A$2:$B$2080,2,FALSE)</f>
        <v>El XML no contiene el atributo o no existe información del tipo de documento del emisor</v>
      </c>
      <c r="M21" s="144" t="s">
        <v>9</v>
      </c>
      <c r="N21" s="231"/>
    </row>
    <row r="22" spans="1:14" x14ac:dyDescent="0.3">
      <c r="A22" s="231"/>
      <c r="B22" s="1040"/>
      <c r="C22" s="1055"/>
      <c r="D22" s="1040"/>
      <c r="E22" s="1040"/>
      <c r="F22" s="1040"/>
      <c r="G22" s="1040"/>
      <c r="H22" s="1055"/>
      <c r="I22" s="148" t="s">
        <v>197</v>
      </c>
      <c r="J22" s="144" t="s">
        <v>6</v>
      </c>
      <c r="K22" s="81" t="s">
        <v>198</v>
      </c>
      <c r="L22" s="132" t="str">
        <f>VLOOKUP(K22,CódigosRetorno!$A$2:$B$2080,2,FALSE)</f>
        <v>El tipo de documento no es aceptado.</v>
      </c>
      <c r="M22" s="144" t="s">
        <v>9</v>
      </c>
      <c r="N22" s="231"/>
    </row>
    <row r="23" spans="1:14" ht="36" x14ac:dyDescent="0.3">
      <c r="A23" s="231"/>
      <c r="B23" s="144">
        <f>+B21+1</f>
        <v>10</v>
      </c>
      <c r="C23" s="145" t="s">
        <v>199</v>
      </c>
      <c r="D23" s="144" t="s">
        <v>60</v>
      </c>
      <c r="E23" s="144" t="s">
        <v>179</v>
      </c>
      <c r="F23" s="144" t="s">
        <v>200</v>
      </c>
      <c r="G23" s="144"/>
      <c r="H23" s="145" t="s">
        <v>434</v>
      </c>
      <c r="I23" s="148" t="s">
        <v>202</v>
      </c>
      <c r="J23" s="144" t="s">
        <v>203</v>
      </c>
      <c r="K23" s="81" t="s">
        <v>204</v>
      </c>
      <c r="L23" s="132" t="str">
        <f>VLOOKUP(K23,CódigosRetorno!$A$2:$B$2080,2,FALSE)</f>
        <v>El nombre comercial del emisor no cumple con el formato establecido</v>
      </c>
      <c r="M23" s="144" t="s">
        <v>9</v>
      </c>
      <c r="N23" s="231"/>
    </row>
    <row r="24" spans="1:14" ht="24" x14ac:dyDescent="0.3">
      <c r="A24" s="231"/>
      <c r="B24" s="1039">
        <f>B23+1</f>
        <v>11</v>
      </c>
      <c r="C24" s="1054" t="s">
        <v>205</v>
      </c>
      <c r="D24" s="1039" t="s">
        <v>60</v>
      </c>
      <c r="E24" s="1039" t="s">
        <v>140</v>
      </c>
      <c r="F24" s="1039" t="s">
        <v>200</v>
      </c>
      <c r="G24" s="1039"/>
      <c r="H24" s="1054" t="s">
        <v>435</v>
      </c>
      <c r="I24" s="148" t="s">
        <v>195</v>
      </c>
      <c r="J24" s="144" t="s">
        <v>6</v>
      </c>
      <c r="K24" s="81" t="s">
        <v>207</v>
      </c>
      <c r="L24" s="132" t="str">
        <f>VLOOKUP(K24,CódigosRetorno!$A$2:$B$2080,2,FALSE)</f>
        <v>El XML no contiene el tag o no existe informacion de RegistrationName del emisor del documento</v>
      </c>
      <c r="M24" s="144" t="s">
        <v>9</v>
      </c>
      <c r="N24" s="231"/>
    </row>
    <row r="25" spans="1:14" ht="36" x14ac:dyDescent="0.3">
      <c r="A25" s="231"/>
      <c r="B25" s="1040"/>
      <c r="C25" s="1055"/>
      <c r="D25" s="1040"/>
      <c r="E25" s="1040"/>
      <c r="F25" s="1040"/>
      <c r="G25" s="1040"/>
      <c r="H25" s="1055"/>
      <c r="I25" s="148" t="s">
        <v>202</v>
      </c>
      <c r="J25" s="144" t="s">
        <v>6</v>
      </c>
      <c r="K25" s="81" t="s">
        <v>208</v>
      </c>
      <c r="L25" s="132" t="str">
        <f>VLOOKUP(K25,CódigosRetorno!$A$2:$B$2080,2,FALSE)</f>
        <v>RegistrationName - El nombre o razon social del emisor no cumple con el estandar</v>
      </c>
      <c r="M25" s="144" t="s">
        <v>9</v>
      </c>
      <c r="N25" s="231"/>
    </row>
    <row r="26" spans="1:14" x14ac:dyDescent="0.3">
      <c r="A26" s="231"/>
      <c r="B26" s="177" t="s">
        <v>209</v>
      </c>
      <c r="C26" s="178"/>
      <c r="D26" s="181"/>
      <c r="E26" s="181"/>
      <c r="F26" s="179"/>
      <c r="G26" s="181"/>
      <c r="H26" s="168"/>
      <c r="I26" s="180"/>
      <c r="J26" s="179"/>
      <c r="K26" s="170"/>
      <c r="L26" s="155"/>
      <c r="M26" s="179" t="s">
        <v>9</v>
      </c>
      <c r="N26" s="231"/>
    </row>
    <row r="27" spans="1:14" ht="12" customHeight="1" x14ac:dyDescent="0.3">
      <c r="A27" s="231"/>
      <c r="B27" s="143">
        <f>B24+1</f>
        <v>12</v>
      </c>
      <c r="C27" s="146" t="s">
        <v>210</v>
      </c>
      <c r="D27" s="144" t="s">
        <v>60</v>
      </c>
      <c r="E27" s="143" t="s">
        <v>179</v>
      </c>
      <c r="F27" s="143" t="s">
        <v>211</v>
      </c>
      <c r="G27" s="143" t="s">
        <v>212</v>
      </c>
      <c r="H27" s="146" t="s">
        <v>436</v>
      </c>
      <c r="I27" s="90" t="s">
        <v>214</v>
      </c>
      <c r="J27" s="144" t="s">
        <v>203</v>
      </c>
      <c r="K27" s="138" t="s">
        <v>215</v>
      </c>
      <c r="L27" s="132" t="str">
        <f>VLOOKUP(K27,CódigosRetorno!$A$2:$B$2080,2,FALSE)</f>
        <v>Debe corresponder a algún valor válido establecido en el catálogo 13</v>
      </c>
      <c r="M27" s="131" t="s">
        <v>216</v>
      </c>
      <c r="N27" s="231"/>
    </row>
    <row r="28" spans="1:14" ht="36" x14ac:dyDescent="0.3">
      <c r="A28" s="231"/>
      <c r="B28" s="144">
        <f t="shared" ref="B28:B33" si="0">+B27+1</f>
        <v>13</v>
      </c>
      <c r="C28" s="145" t="s">
        <v>217</v>
      </c>
      <c r="D28" s="144" t="s">
        <v>60</v>
      </c>
      <c r="E28" s="144" t="s">
        <v>179</v>
      </c>
      <c r="F28" s="144" t="s">
        <v>218</v>
      </c>
      <c r="G28" s="144"/>
      <c r="H28" s="145" t="s">
        <v>437</v>
      </c>
      <c r="I28" s="148" t="s">
        <v>438</v>
      </c>
      <c r="J28" s="144" t="s">
        <v>203</v>
      </c>
      <c r="K28" s="81" t="s">
        <v>221</v>
      </c>
      <c r="L28" s="132" t="str">
        <f>VLOOKUP(K28,CódigosRetorno!$A$2:$B$2080,2,FALSE)</f>
        <v>La dirección completa y detallada del domicilio fiscal del emisor no cumple con el formato establecido</v>
      </c>
      <c r="M28" s="144" t="s">
        <v>9</v>
      </c>
      <c r="N28" s="231"/>
    </row>
    <row r="29" spans="1:14" ht="36" x14ac:dyDescent="0.3">
      <c r="A29" s="231"/>
      <c r="B29" s="144">
        <f t="shared" si="0"/>
        <v>14</v>
      </c>
      <c r="C29" s="145" t="s">
        <v>222</v>
      </c>
      <c r="D29" s="144" t="s">
        <v>60</v>
      </c>
      <c r="E29" s="144" t="s">
        <v>179</v>
      </c>
      <c r="F29" s="144" t="s">
        <v>223</v>
      </c>
      <c r="G29" s="144"/>
      <c r="H29" s="145" t="s">
        <v>439</v>
      </c>
      <c r="I29" s="148" t="s">
        <v>440</v>
      </c>
      <c r="J29" s="144" t="s">
        <v>203</v>
      </c>
      <c r="K29" s="81" t="s">
        <v>226</v>
      </c>
      <c r="L29" s="132" t="str">
        <f>VLOOKUP(K29,CódigosRetorno!$A$2:$B$2080,2,FALSE)</f>
        <v>La urbanización del domicilio fiscal del emisor no cumple con el formato establecido</v>
      </c>
      <c r="M29" s="144" t="s">
        <v>9</v>
      </c>
      <c r="N29" s="231"/>
    </row>
    <row r="30" spans="1:14" ht="36" x14ac:dyDescent="0.3">
      <c r="A30" s="231"/>
      <c r="B30" s="144">
        <f t="shared" si="0"/>
        <v>15</v>
      </c>
      <c r="C30" s="145" t="s">
        <v>227</v>
      </c>
      <c r="D30" s="144" t="s">
        <v>60</v>
      </c>
      <c r="E30" s="144" t="s">
        <v>179</v>
      </c>
      <c r="F30" s="144" t="s">
        <v>223</v>
      </c>
      <c r="G30" s="144"/>
      <c r="H30" s="145" t="s">
        <v>441</v>
      </c>
      <c r="I30" s="148" t="s">
        <v>440</v>
      </c>
      <c r="J30" s="144" t="s">
        <v>203</v>
      </c>
      <c r="K30" s="81" t="s">
        <v>229</v>
      </c>
      <c r="L30" s="132" t="str">
        <f>VLOOKUP(K30,CódigosRetorno!$A$2:$B$2080,2,FALSE)</f>
        <v>La provincia del domicilio fiscal del emisor no cumple con el formato establecido</v>
      </c>
      <c r="M30" s="144" t="s">
        <v>9</v>
      </c>
      <c r="N30" s="231"/>
    </row>
    <row r="31" spans="1:14" ht="36" x14ac:dyDescent="0.3">
      <c r="A31" s="231"/>
      <c r="B31" s="144">
        <f t="shared" si="0"/>
        <v>16</v>
      </c>
      <c r="C31" s="145" t="s">
        <v>230</v>
      </c>
      <c r="D31" s="144" t="s">
        <v>60</v>
      </c>
      <c r="E31" s="144" t="s">
        <v>179</v>
      </c>
      <c r="F31" s="144" t="s">
        <v>223</v>
      </c>
      <c r="G31" s="144"/>
      <c r="H31" s="145" t="s">
        <v>442</v>
      </c>
      <c r="I31" s="148" t="s">
        <v>440</v>
      </c>
      <c r="J31" s="144" t="s">
        <v>203</v>
      </c>
      <c r="K31" s="81" t="s">
        <v>232</v>
      </c>
      <c r="L31" s="132" t="str">
        <f>VLOOKUP(K31,CódigosRetorno!$A$2:$B$2080,2,FALSE)</f>
        <v>El departamento del domicilio fiscal del emisor no cumple con el formato establecido</v>
      </c>
      <c r="M31" s="144" t="s">
        <v>9</v>
      </c>
      <c r="N31" s="231"/>
    </row>
    <row r="32" spans="1:14" ht="36" x14ac:dyDescent="0.3">
      <c r="A32" s="231"/>
      <c r="B32" s="144">
        <f t="shared" si="0"/>
        <v>17</v>
      </c>
      <c r="C32" s="145" t="s">
        <v>233</v>
      </c>
      <c r="D32" s="144" t="s">
        <v>60</v>
      </c>
      <c r="E32" s="144" t="s">
        <v>179</v>
      </c>
      <c r="F32" s="144" t="s">
        <v>223</v>
      </c>
      <c r="G32" s="144"/>
      <c r="H32" s="145" t="s">
        <v>443</v>
      </c>
      <c r="I32" s="148" t="s">
        <v>440</v>
      </c>
      <c r="J32" s="144" t="s">
        <v>203</v>
      </c>
      <c r="K32" s="81" t="s">
        <v>235</v>
      </c>
      <c r="L32" s="132" t="str">
        <f>VLOOKUP(K32,CódigosRetorno!$A$2:$B$2080,2,FALSE)</f>
        <v>El distrito del domicilio fiscal del emisor no cumple con el formato establecido</v>
      </c>
      <c r="M32" s="144" t="s">
        <v>9</v>
      </c>
      <c r="N32" s="231"/>
    </row>
    <row r="33" spans="1:14" ht="24" x14ac:dyDescent="0.3">
      <c r="A33" s="231"/>
      <c r="B33" s="144">
        <f t="shared" si="0"/>
        <v>18</v>
      </c>
      <c r="C33" s="145" t="s">
        <v>236</v>
      </c>
      <c r="D33" s="144" t="s">
        <v>60</v>
      </c>
      <c r="E33" s="144" t="s">
        <v>179</v>
      </c>
      <c r="F33" s="144" t="s">
        <v>237</v>
      </c>
      <c r="G33" s="144" t="s">
        <v>238</v>
      </c>
      <c r="H33" s="145" t="s">
        <v>444</v>
      </c>
      <c r="I33" s="148" t="s">
        <v>240</v>
      </c>
      <c r="J33" s="144" t="s">
        <v>6</v>
      </c>
      <c r="K33" s="81" t="s">
        <v>241</v>
      </c>
      <c r="L33" s="132" t="str">
        <f>VLOOKUP(K33,CódigosRetorno!$A$2:$B$2080,2,FALSE)</f>
        <v>El valor del país inválido.</v>
      </c>
      <c r="M33" s="144" t="s">
        <v>9</v>
      </c>
      <c r="N33" s="231"/>
    </row>
    <row r="34" spans="1:14" x14ac:dyDescent="0.3">
      <c r="A34" s="231"/>
      <c r="B34" s="163" t="s">
        <v>445</v>
      </c>
      <c r="C34" s="178"/>
      <c r="D34" s="179"/>
      <c r="E34" s="179"/>
      <c r="F34" s="179"/>
      <c r="G34" s="179"/>
      <c r="H34" s="168"/>
      <c r="I34" s="180"/>
      <c r="J34" s="179"/>
      <c r="K34" s="170"/>
      <c r="L34" s="155"/>
      <c r="M34" s="179" t="s">
        <v>9</v>
      </c>
      <c r="N34" s="231"/>
    </row>
    <row r="35" spans="1:14" ht="24" x14ac:dyDescent="0.3">
      <c r="A35" s="231"/>
      <c r="B35" s="1039">
        <f>B33+1</f>
        <v>19</v>
      </c>
      <c r="C35" s="1054" t="s">
        <v>446</v>
      </c>
      <c r="D35" s="1039" t="s">
        <v>60</v>
      </c>
      <c r="E35" s="1039" t="s">
        <v>140</v>
      </c>
      <c r="F35" s="1039" t="s">
        <v>184</v>
      </c>
      <c r="G35" s="1039"/>
      <c r="H35" s="1054" t="s">
        <v>447</v>
      </c>
      <c r="I35" s="148" t="s">
        <v>448</v>
      </c>
      <c r="J35" s="144" t="s">
        <v>6</v>
      </c>
      <c r="K35" s="81" t="s">
        <v>449</v>
      </c>
      <c r="L35" s="132" t="str">
        <f>VLOOKUP(K35,CódigosRetorno!$A$2:$B$2080,2,FALSE)</f>
        <v>El XML no contiene el tag o no existe información del número de documento de identidad del cliente</v>
      </c>
      <c r="M35" s="144" t="s">
        <v>9</v>
      </c>
      <c r="N35" s="231"/>
    </row>
    <row r="36" spans="1:14" x14ac:dyDescent="0.3">
      <c r="A36" s="231"/>
      <c r="B36" s="1041"/>
      <c r="C36" s="1056"/>
      <c r="D36" s="1041"/>
      <c r="E36" s="1041"/>
      <c r="F36" s="1041"/>
      <c r="G36" s="1041"/>
      <c r="H36" s="1056"/>
      <c r="I36" s="148" t="s">
        <v>450</v>
      </c>
      <c r="J36" s="144" t="s">
        <v>6</v>
      </c>
      <c r="K36" s="81" t="s">
        <v>451</v>
      </c>
      <c r="L36" s="132" t="str">
        <f>VLOOKUP(K36,CódigosRetorno!$A$2:$B$2080,2,FALSE)</f>
        <v>El valor ingresado como documento de identidad del cliente es incorrecto</v>
      </c>
      <c r="M36" s="144" t="s">
        <v>9</v>
      </c>
      <c r="N36" s="231"/>
    </row>
    <row r="37" spans="1:14" x14ac:dyDescent="0.3">
      <c r="A37" s="231"/>
      <c r="B37" s="1041"/>
      <c r="C37" s="1056"/>
      <c r="D37" s="1041"/>
      <c r="E37" s="1041"/>
      <c r="F37" s="1041"/>
      <c r="G37" s="1041"/>
      <c r="H37" s="1056"/>
      <c r="I37" s="148" t="s">
        <v>249</v>
      </c>
      <c r="J37" s="144" t="s">
        <v>6</v>
      </c>
      <c r="K37" s="81" t="s">
        <v>452</v>
      </c>
      <c r="L37" s="132" t="str">
        <f>VLOOKUP(K37,CódigosRetorno!$A$2:$B$2080,2,FALSE)</f>
        <v>El Cliente no puede ser el mismo que el Emisor del comprobante de percepción.</v>
      </c>
      <c r="M37" s="144" t="s">
        <v>9</v>
      </c>
      <c r="N37" s="231"/>
    </row>
    <row r="38" spans="1:14" ht="24" x14ac:dyDescent="0.3">
      <c r="A38" s="231"/>
      <c r="B38" s="1041"/>
      <c r="C38" s="1056"/>
      <c r="D38" s="1041"/>
      <c r="E38" s="1041"/>
      <c r="F38" s="1041"/>
      <c r="G38" s="1041"/>
      <c r="H38" s="1056"/>
      <c r="I38" s="148" t="s">
        <v>453</v>
      </c>
      <c r="J38" s="144" t="s">
        <v>6</v>
      </c>
      <c r="K38" s="81" t="s">
        <v>454</v>
      </c>
      <c r="L38" s="132" t="str">
        <f>VLOOKUP(K38,CódigosRetorno!$A$2:$B$2080,2,FALSE)</f>
        <v>Número de RUC no existe.</v>
      </c>
      <c r="M38" s="144" t="s">
        <v>253</v>
      </c>
      <c r="N38" s="231"/>
    </row>
    <row r="39" spans="1:14" ht="24" x14ac:dyDescent="0.3">
      <c r="A39" s="231"/>
      <c r="B39" s="1041"/>
      <c r="C39" s="1056"/>
      <c r="D39" s="1041"/>
      <c r="E39" s="1041"/>
      <c r="F39" s="1041"/>
      <c r="G39" s="1041"/>
      <c r="H39" s="1056"/>
      <c r="I39" s="148" t="s">
        <v>455</v>
      </c>
      <c r="J39" s="144" t="s">
        <v>203</v>
      </c>
      <c r="K39" s="81" t="s">
        <v>456</v>
      </c>
      <c r="L39" s="132" t="str">
        <f>VLOOKUP(K39,CódigosRetorno!$A$2:$B$2080,2,FALSE)</f>
        <v>La operación con este cliente está excluida del sistema de percepción. Es agente de retención.</v>
      </c>
      <c r="M39" s="144" t="s">
        <v>190</v>
      </c>
      <c r="N39" s="231"/>
    </row>
    <row r="40" spans="1:14" ht="24" x14ac:dyDescent="0.3">
      <c r="A40" s="231"/>
      <c r="B40" s="1041"/>
      <c r="C40" s="1056"/>
      <c r="D40" s="1041"/>
      <c r="E40" s="1041"/>
      <c r="F40" s="1041"/>
      <c r="G40" s="1041"/>
      <c r="H40" s="1056"/>
      <c r="I40" s="148" t="s">
        <v>457</v>
      </c>
      <c r="J40" s="144" t="s">
        <v>203</v>
      </c>
      <c r="K40" s="81" t="s">
        <v>458</v>
      </c>
      <c r="L40" s="132" t="str">
        <f>VLOOKUP(K40,CódigosRetorno!$A$2:$B$2080,2,FALSE)</f>
        <v>La operación con este cliente está excluida del sistema de percepción. Es entidad exceptuada de la percepción.</v>
      </c>
      <c r="M40" s="144" t="s">
        <v>190</v>
      </c>
      <c r="N40" s="231"/>
    </row>
    <row r="41" spans="1:14" ht="24" x14ac:dyDescent="0.3">
      <c r="A41" s="231"/>
      <c r="B41" s="1040"/>
      <c r="C41" s="1055"/>
      <c r="D41" s="1040"/>
      <c r="E41" s="1040"/>
      <c r="F41" s="1040"/>
      <c r="G41" s="1040"/>
      <c r="H41" s="1055"/>
      <c r="I41" s="148" t="s">
        <v>459</v>
      </c>
      <c r="J41" s="144" t="s">
        <v>203</v>
      </c>
      <c r="K41" s="81" t="s">
        <v>460</v>
      </c>
      <c r="L41" s="132" t="str">
        <f>VLOOKUP(K41,CódigosRetorno!$A$2:$B$2080,2,FALSE)</f>
        <v>El emisor y el cliente son Agentes de percepción de combustible en la fecha de emisión.</v>
      </c>
      <c r="M41" s="144" t="s">
        <v>190</v>
      </c>
      <c r="N41" s="231"/>
    </row>
    <row r="42" spans="1:14" x14ac:dyDescent="0.3">
      <c r="A42" s="231"/>
      <c r="B42" s="1039">
        <f>+B35+1</f>
        <v>20</v>
      </c>
      <c r="C42" s="1054" t="s">
        <v>461</v>
      </c>
      <c r="D42" s="1039" t="s">
        <v>60</v>
      </c>
      <c r="E42" s="1039" t="s">
        <v>140</v>
      </c>
      <c r="F42" s="1039" t="s">
        <v>192</v>
      </c>
      <c r="G42" s="1039" t="s">
        <v>193</v>
      </c>
      <c r="H42" s="1054" t="s">
        <v>462</v>
      </c>
      <c r="I42" s="148" t="s">
        <v>195</v>
      </c>
      <c r="J42" s="144" t="s">
        <v>6</v>
      </c>
      <c r="K42" s="81" t="s">
        <v>258</v>
      </c>
      <c r="L42" s="132" t="str">
        <f>VLOOKUP(K42,CódigosRetorno!$A$2:$B$2080,2,FALSE)</f>
        <v>Debe indicar tipo de documento.</v>
      </c>
      <c r="M42" s="144" t="s">
        <v>9</v>
      </c>
      <c r="N42" s="231"/>
    </row>
    <row r="43" spans="1:14" ht="12" customHeight="1" x14ac:dyDescent="0.3">
      <c r="A43" s="231"/>
      <c r="B43" s="1040"/>
      <c r="C43" s="1055"/>
      <c r="D43" s="1040"/>
      <c r="E43" s="1040"/>
      <c r="F43" s="1040"/>
      <c r="G43" s="1040"/>
      <c r="H43" s="1055"/>
      <c r="I43" s="148" t="s">
        <v>463</v>
      </c>
      <c r="J43" s="144" t="s">
        <v>6</v>
      </c>
      <c r="K43" s="81" t="s">
        <v>198</v>
      </c>
      <c r="L43" s="132" t="str">
        <f>VLOOKUP(K43,CódigosRetorno!$A$2:$B$2080,2,FALSE)</f>
        <v>El tipo de documento no es aceptado.</v>
      </c>
      <c r="M43" s="131" t="s">
        <v>464</v>
      </c>
      <c r="N43" s="231"/>
    </row>
    <row r="44" spans="1:14" ht="36" x14ac:dyDescent="0.3">
      <c r="A44" s="231"/>
      <c r="B44" s="144">
        <f>+B42+1</f>
        <v>21</v>
      </c>
      <c r="C44" s="145" t="s">
        <v>465</v>
      </c>
      <c r="D44" s="144" t="s">
        <v>60</v>
      </c>
      <c r="E44" s="144" t="s">
        <v>179</v>
      </c>
      <c r="F44" s="144" t="s">
        <v>200</v>
      </c>
      <c r="G44" s="144"/>
      <c r="H44" s="145" t="s">
        <v>466</v>
      </c>
      <c r="I44" s="148" t="s">
        <v>202</v>
      </c>
      <c r="J44" s="144" t="s">
        <v>203</v>
      </c>
      <c r="K44" s="81" t="s">
        <v>467</v>
      </c>
      <c r="L44" s="132" t="str">
        <f>VLOOKUP(K44,CódigosRetorno!$A$2:$B$2080,2,FALSE)</f>
        <v>El nombre comercial del cliente no cumple con el formato establecido</v>
      </c>
      <c r="M44" s="144" t="s">
        <v>9</v>
      </c>
      <c r="N44" s="231"/>
    </row>
    <row r="45" spans="1:14" ht="24" x14ac:dyDescent="0.3">
      <c r="A45" s="231"/>
      <c r="B45" s="1039">
        <f>+B44+1</f>
        <v>22</v>
      </c>
      <c r="C45" s="1054" t="s">
        <v>205</v>
      </c>
      <c r="D45" s="1039" t="s">
        <v>60</v>
      </c>
      <c r="E45" s="1039" t="s">
        <v>140</v>
      </c>
      <c r="F45" s="1039" t="s">
        <v>200</v>
      </c>
      <c r="G45" s="1039"/>
      <c r="H45" s="1054" t="s">
        <v>468</v>
      </c>
      <c r="I45" s="148" t="s">
        <v>195</v>
      </c>
      <c r="J45" s="144" t="s">
        <v>6</v>
      </c>
      <c r="K45" s="81" t="s">
        <v>263</v>
      </c>
      <c r="L45" s="132" t="str">
        <f>VLOOKUP(K45,CódigosRetorno!$A$2:$B$2080,2,FALSE)</f>
        <v>El XML no contiene el tag o no existe informacion de RegistrationName del receptor del documento</v>
      </c>
      <c r="M45" s="144" t="s">
        <v>9</v>
      </c>
      <c r="N45" s="231"/>
    </row>
    <row r="46" spans="1:14" ht="36" x14ac:dyDescent="0.3">
      <c r="A46" s="231"/>
      <c r="B46" s="1040"/>
      <c r="C46" s="1055"/>
      <c r="D46" s="1040"/>
      <c r="E46" s="1040"/>
      <c r="F46" s="1040"/>
      <c r="G46" s="1040"/>
      <c r="H46" s="1055"/>
      <c r="I46" s="148" t="s">
        <v>202</v>
      </c>
      <c r="J46" s="144" t="s">
        <v>6</v>
      </c>
      <c r="K46" s="81" t="s">
        <v>264</v>
      </c>
      <c r="L46" s="132" t="str">
        <f>VLOOKUP(K46,CódigosRetorno!$A$2:$B$2080,2,FALSE)</f>
        <v>RegistrationName -  El dato ingresado no cumple con el estandar</v>
      </c>
      <c r="M46" s="144" t="s">
        <v>9</v>
      </c>
      <c r="N46" s="231"/>
    </row>
    <row r="47" spans="1:14" x14ac:dyDescent="0.3">
      <c r="A47" s="231"/>
      <c r="B47" s="163" t="s">
        <v>469</v>
      </c>
      <c r="C47" s="178"/>
      <c r="D47" s="179"/>
      <c r="E47" s="179"/>
      <c r="F47" s="179"/>
      <c r="G47" s="179"/>
      <c r="H47" s="168"/>
      <c r="I47" s="180"/>
      <c r="J47" s="179"/>
      <c r="K47" s="170"/>
      <c r="L47" s="155"/>
      <c r="M47" s="179" t="s">
        <v>9</v>
      </c>
      <c r="N47" s="231"/>
    </row>
    <row r="48" spans="1:14" ht="24" x14ac:dyDescent="0.3">
      <c r="A48" s="231"/>
      <c r="B48" s="143">
        <f>B45+1</f>
        <v>23</v>
      </c>
      <c r="C48" s="146" t="s">
        <v>210</v>
      </c>
      <c r="D48" s="144" t="s">
        <v>60</v>
      </c>
      <c r="E48" s="143" t="s">
        <v>179</v>
      </c>
      <c r="F48" s="143" t="s">
        <v>211</v>
      </c>
      <c r="G48" s="143" t="s">
        <v>212</v>
      </c>
      <c r="H48" s="146" t="s">
        <v>470</v>
      </c>
      <c r="I48" s="90" t="s">
        <v>214</v>
      </c>
      <c r="J48" s="144" t="s">
        <v>203</v>
      </c>
      <c r="K48" s="138" t="s">
        <v>215</v>
      </c>
      <c r="L48" s="132" t="str">
        <f>VLOOKUP(K48,CódigosRetorno!$A$2:$B$2080,2,FALSE)</f>
        <v>Debe corresponder a algún valor válido establecido en el catálogo 13</v>
      </c>
      <c r="M48" s="131" t="s">
        <v>216</v>
      </c>
      <c r="N48" s="231"/>
    </row>
    <row r="49" spans="1:14" ht="36" x14ac:dyDescent="0.3">
      <c r="A49" s="231"/>
      <c r="B49" s="144">
        <f t="shared" ref="B49:B54" si="1">+B48+1</f>
        <v>24</v>
      </c>
      <c r="C49" s="145" t="s">
        <v>217</v>
      </c>
      <c r="D49" s="144" t="s">
        <v>60</v>
      </c>
      <c r="E49" s="144" t="s">
        <v>179</v>
      </c>
      <c r="F49" s="144" t="s">
        <v>218</v>
      </c>
      <c r="G49" s="144"/>
      <c r="H49" s="145" t="s">
        <v>471</v>
      </c>
      <c r="I49" s="148" t="s">
        <v>438</v>
      </c>
      <c r="J49" s="144" t="s">
        <v>203</v>
      </c>
      <c r="K49" s="81" t="s">
        <v>472</v>
      </c>
      <c r="L49" s="132" t="str">
        <f>VLOOKUP(K49,CódigosRetorno!$A$2:$B$2080,2,FALSE)</f>
        <v>La dirección completa y detallada del domicilio fiscal del cliente no cumple con el formato establecido</v>
      </c>
      <c r="M49" s="144" t="s">
        <v>9</v>
      </c>
      <c r="N49" s="231"/>
    </row>
    <row r="50" spans="1:14" ht="36" x14ac:dyDescent="0.3">
      <c r="A50" s="231"/>
      <c r="B50" s="144">
        <f t="shared" si="1"/>
        <v>25</v>
      </c>
      <c r="C50" s="145" t="s">
        <v>222</v>
      </c>
      <c r="D50" s="144" t="s">
        <v>60</v>
      </c>
      <c r="E50" s="144" t="s">
        <v>179</v>
      </c>
      <c r="F50" s="144" t="s">
        <v>223</v>
      </c>
      <c r="G50" s="144"/>
      <c r="H50" s="145" t="s">
        <v>473</v>
      </c>
      <c r="I50" s="148" t="s">
        <v>440</v>
      </c>
      <c r="J50" s="144" t="s">
        <v>203</v>
      </c>
      <c r="K50" s="81" t="s">
        <v>474</v>
      </c>
      <c r="L50" s="132" t="str">
        <f>VLOOKUP(K50,CódigosRetorno!$A$2:$B$2080,2,FALSE)</f>
        <v>La urbanización del domicilio fiscal del cliente no cumple con el formato establecido</v>
      </c>
      <c r="M50" s="144" t="s">
        <v>9</v>
      </c>
      <c r="N50" s="231"/>
    </row>
    <row r="51" spans="1:14" ht="36" x14ac:dyDescent="0.3">
      <c r="A51" s="231"/>
      <c r="B51" s="144">
        <f t="shared" si="1"/>
        <v>26</v>
      </c>
      <c r="C51" s="145" t="s">
        <v>227</v>
      </c>
      <c r="D51" s="144" t="s">
        <v>60</v>
      </c>
      <c r="E51" s="144" t="s">
        <v>179</v>
      </c>
      <c r="F51" s="144" t="s">
        <v>223</v>
      </c>
      <c r="G51" s="144"/>
      <c r="H51" s="145" t="s">
        <v>475</v>
      </c>
      <c r="I51" s="148" t="s">
        <v>440</v>
      </c>
      <c r="J51" s="144" t="s">
        <v>203</v>
      </c>
      <c r="K51" s="81" t="s">
        <v>476</v>
      </c>
      <c r="L51" s="132" t="str">
        <f>VLOOKUP(K51,CódigosRetorno!$A$2:$B$2080,2,FALSE)</f>
        <v>La provincia del domicilio fiscal del cliente no cumple con el formato establecido</v>
      </c>
      <c r="M51" s="144" t="s">
        <v>9</v>
      </c>
      <c r="N51" s="231"/>
    </row>
    <row r="52" spans="1:14" ht="36" x14ac:dyDescent="0.3">
      <c r="A52" s="231"/>
      <c r="B52" s="144">
        <f t="shared" si="1"/>
        <v>27</v>
      </c>
      <c r="C52" s="145" t="s">
        <v>230</v>
      </c>
      <c r="D52" s="144" t="s">
        <v>60</v>
      </c>
      <c r="E52" s="144" t="s">
        <v>179</v>
      </c>
      <c r="F52" s="144" t="s">
        <v>223</v>
      </c>
      <c r="G52" s="144"/>
      <c r="H52" s="145" t="s">
        <v>477</v>
      </c>
      <c r="I52" s="148" t="s">
        <v>440</v>
      </c>
      <c r="J52" s="144" t="s">
        <v>203</v>
      </c>
      <c r="K52" s="81" t="s">
        <v>478</v>
      </c>
      <c r="L52" s="132" t="str">
        <f>VLOOKUP(K52,CódigosRetorno!$A$2:$B$2080,2,FALSE)</f>
        <v>El departamento del domicilio fiscal del cliente no cumple con el formato establecido</v>
      </c>
      <c r="M52" s="144" t="s">
        <v>9</v>
      </c>
      <c r="N52" s="231"/>
    </row>
    <row r="53" spans="1:14" ht="36" x14ac:dyDescent="0.3">
      <c r="A53" s="231"/>
      <c r="B53" s="144">
        <f t="shared" si="1"/>
        <v>28</v>
      </c>
      <c r="C53" s="145" t="s">
        <v>233</v>
      </c>
      <c r="D53" s="144" t="s">
        <v>60</v>
      </c>
      <c r="E53" s="144" t="s">
        <v>179</v>
      </c>
      <c r="F53" s="144" t="s">
        <v>223</v>
      </c>
      <c r="G53" s="144"/>
      <c r="H53" s="145" t="s">
        <v>479</v>
      </c>
      <c r="I53" s="148" t="s">
        <v>440</v>
      </c>
      <c r="J53" s="144" t="s">
        <v>203</v>
      </c>
      <c r="K53" s="81" t="s">
        <v>480</v>
      </c>
      <c r="L53" s="132" t="str">
        <f>VLOOKUP(K53,CódigosRetorno!$A$2:$B$2080,2,FALSE)</f>
        <v>El distrito del domicilio fiscal del cliente no cumple con el formato establecido</v>
      </c>
      <c r="M53" s="144" t="s">
        <v>9</v>
      </c>
      <c r="N53" s="231"/>
    </row>
    <row r="54" spans="1:14" ht="24" x14ac:dyDescent="0.3">
      <c r="A54" s="231"/>
      <c r="B54" s="144">
        <f t="shared" si="1"/>
        <v>29</v>
      </c>
      <c r="C54" s="145" t="s">
        <v>236</v>
      </c>
      <c r="D54" s="144" t="s">
        <v>60</v>
      </c>
      <c r="E54" s="144" t="s">
        <v>179</v>
      </c>
      <c r="F54" s="144" t="s">
        <v>237</v>
      </c>
      <c r="G54" s="144" t="s">
        <v>238</v>
      </c>
      <c r="H54" s="145" t="s">
        <v>481</v>
      </c>
      <c r="I54" s="148" t="s">
        <v>240</v>
      </c>
      <c r="J54" s="144" t="s">
        <v>6</v>
      </c>
      <c r="K54" s="81" t="s">
        <v>241</v>
      </c>
      <c r="L54" s="132" t="str">
        <f>VLOOKUP(K54,CódigosRetorno!$A$2:$B$2080,2,FALSE)</f>
        <v>El valor del país inválido.</v>
      </c>
      <c r="M54" s="144" t="s">
        <v>9</v>
      </c>
      <c r="N54" s="231"/>
    </row>
    <row r="55" spans="1:14" x14ac:dyDescent="0.3">
      <c r="A55" s="231"/>
      <c r="B55" s="177" t="s">
        <v>482</v>
      </c>
      <c r="C55" s="178"/>
      <c r="D55" s="181"/>
      <c r="E55" s="181"/>
      <c r="F55" s="181"/>
      <c r="G55" s="181"/>
      <c r="H55" s="182"/>
      <c r="I55" s="180"/>
      <c r="J55" s="181"/>
      <c r="K55" s="183"/>
      <c r="L55" s="155"/>
      <c r="M55" s="181" t="s">
        <v>9</v>
      </c>
      <c r="N55" s="231"/>
    </row>
    <row r="56" spans="1:14" ht="24" x14ac:dyDescent="0.3">
      <c r="A56" s="231"/>
      <c r="B56" s="1039">
        <f>B54+1</f>
        <v>30</v>
      </c>
      <c r="C56" s="1043" t="s">
        <v>483</v>
      </c>
      <c r="D56" s="1048" t="s">
        <v>60</v>
      </c>
      <c r="E56" s="1048" t="s">
        <v>140</v>
      </c>
      <c r="F56" s="1048" t="s">
        <v>280</v>
      </c>
      <c r="G56" s="125" t="s">
        <v>484</v>
      </c>
      <c r="H56" s="128" t="s">
        <v>485</v>
      </c>
      <c r="I56" s="148" t="s">
        <v>251</v>
      </c>
      <c r="J56" s="144" t="s">
        <v>6</v>
      </c>
      <c r="K56" s="81" t="s">
        <v>486</v>
      </c>
      <c r="L56" s="132" t="str">
        <f>VLOOKUP(K56,CódigosRetorno!$A$2:$B$2080,2,FALSE)</f>
        <v>El régimen percepción enviado no corresponde con su condición de Agente de percepción.</v>
      </c>
      <c r="M56" s="131" t="s">
        <v>487</v>
      </c>
      <c r="N56" s="231"/>
    </row>
    <row r="57" spans="1:14" ht="60" x14ac:dyDescent="0.3">
      <c r="A57" s="231"/>
      <c r="B57" s="1041"/>
      <c r="C57" s="1058"/>
      <c r="D57" s="1057"/>
      <c r="E57" s="1057"/>
      <c r="F57" s="1057"/>
      <c r="G57" s="125"/>
      <c r="H57" s="128"/>
      <c r="I57" s="563" t="s">
        <v>8042</v>
      </c>
      <c r="J57" s="144" t="s">
        <v>6</v>
      </c>
      <c r="K57" s="81" t="s">
        <v>488</v>
      </c>
      <c r="L57" s="132" t="str">
        <f>VLOOKUP(K57,CódigosRetorno!$A$2:$B$2080,2,FALSE)</f>
        <v>No esta permitido referenciar el Código del régimen de percepción con el regimen del documento relacionado.</v>
      </c>
      <c r="M57" s="131"/>
      <c r="N57" s="231"/>
    </row>
    <row r="58" spans="1:14" ht="60" x14ac:dyDescent="0.3">
      <c r="A58" s="231"/>
      <c r="B58" s="1040"/>
      <c r="C58" s="1044"/>
      <c r="D58" s="1049"/>
      <c r="E58" s="1049"/>
      <c r="F58" s="1049"/>
      <c r="G58" s="125"/>
      <c r="H58" s="128"/>
      <c r="I58" s="563" t="s">
        <v>489</v>
      </c>
      <c r="J58" s="144" t="s">
        <v>6</v>
      </c>
      <c r="K58" s="81" t="s">
        <v>488</v>
      </c>
      <c r="L58" s="132" t="str">
        <f>VLOOKUP(K58,CódigosRetorno!$A$2:$B$2080,2,FALSE)</f>
        <v>No esta permitido referenciar el Código del régimen de percepción con el regimen del documento relacionado.</v>
      </c>
      <c r="M58" s="131"/>
      <c r="N58" s="231"/>
    </row>
    <row r="59" spans="1:14" ht="24" x14ac:dyDescent="0.3">
      <c r="A59" s="231"/>
      <c r="B59" s="143">
        <f>+B56+1</f>
        <v>31</v>
      </c>
      <c r="C59" s="128" t="s">
        <v>490</v>
      </c>
      <c r="D59" s="131" t="s">
        <v>60</v>
      </c>
      <c r="E59" s="125" t="s">
        <v>140</v>
      </c>
      <c r="F59" s="125" t="s">
        <v>286</v>
      </c>
      <c r="G59" s="125" t="s">
        <v>287</v>
      </c>
      <c r="H59" s="128" t="s">
        <v>491</v>
      </c>
      <c r="I59" s="148" t="s">
        <v>492</v>
      </c>
      <c r="J59" s="144" t="s">
        <v>6</v>
      </c>
      <c r="K59" s="81" t="s">
        <v>493</v>
      </c>
      <c r="L59" s="132" t="str">
        <f>VLOOKUP(K59,CódigosRetorno!$A$2:$B$2080,2,FALSE)</f>
        <v>La tasa de percepción enviada no corresponde con el régimen de percepción.</v>
      </c>
      <c r="M59" s="131" t="s">
        <v>487</v>
      </c>
      <c r="N59" s="231"/>
    </row>
    <row r="60" spans="1:14" x14ac:dyDescent="0.3">
      <c r="A60" s="231"/>
      <c r="B60" s="144">
        <f>+B59+1</f>
        <v>32</v>
      </c>
      <c r="C60" s="145" t="s">
        <v>291</v>
      </c>
      <c r="D60" s="144" t="s">
        <v>60</v>
      </c>
      <c r="E60" s="144" t="s">
        <v>179</v>
      </c>
      <c r="F60" s="144" t="s">
        <v>292</v>
      </c>
      <c r="G60" s="144"/>
      <c r="H60" s="145" t="s">
        <v>494</v>
      </c>
      <c r="I60" s="132" t="s">
        <v>181</v>
      </c>
      <c r="J60" s="124" t="s">
        <v>9</v>
      </c>
      <c r="K60" s="138" t="s">
        <v>9</v>
      </c>
      <c r="L60" s="132" t="str">
        <f>VLOOKUP(K60,CódigosRetorno!$A$2:$B$2080,2,FALSE)</f>
        <v>-</v>
      </c>
      <c r="M60" s="131" t="s">
        <v>9</v>
      </c>
      <c r="N60" s="231"/>
    </row>
    <row r="61" spans="1:14" ht="24" x14ac:dyDescent="0.3">
      <c r="A61" s="231"/>
      <c r="B61" s="1039">
        <f>+B60+1</f>
        <v>33</v>
      </c>
      <c r="C61" s="1054" t="s">
        <v>495</v>
      </c>
      <c r="D61" s="1039" t="s">
        <v>60</v>
      </c>
      <c r="E61" s="1039" t="s">
        <v>140</v>
      </c>
      <c r="F61" s="1039" t="s">
        <v>295</v>
      </c>
      <c r="G61" s="1039" t="s">
        <v>296</v>
      </c>
      <c r="H61" s="1054" t="s">
        <v>496</v>
      </c>
      <c r="I61" s="148" t="s">
        <v>298</v>
      </c>
      <c r="J61" s="144" t="s">
        <v>6</v>
      </c>
      <c r="K61" s="81" t="s">
        <v>299</v>
      </c>
      <c r="L61" s="132" t="str">
        <f>VLOOKUP(K61,CódigosRetorno!$A$2:$B$2080,2,FALSE)</f>
        <v>El dato ingresado en TotalInvoiceAmount debe ser numérico mayor a cero</v>
      </c>
      <c r="M61" s="144" t="s">
        <v>9</v>
      </c>
      <c r="N61" s="231"/>
    </row>
    <row r="62" spans="1:14" ht="24" x14ac:dyDescent="0.3">
      <c r="A62" s="231"/>
      <c r="B62" s="1040"/>
      <c r="C62" s="1055"/>
      <c r="D62" s="1040"/>
      <c r="E62" s="1040"/>
      <c r="F62" s="1040"/>
      <c r="G62" s="1040"/>
      <c r="H62" s="1055"/>
      <c r="I62" s="148" t="s">
        <v>497</v>
      </c>
      <c r="J62" s="144" t="s">
        <v>6</v>
      </c>
      <c r="K62" s="81" t="s">
        <v>498</v>
      </c>
      <c r="L62" s="132" t="str">
        <f>VLOOKUP(K62,CódigosRetorno!$A$2:$B$2080,2,FALSE)</f>
        <v>Importe total percibido debe ser igual a la suma de los importes percibidos por cada documento relacionado.</v>
      </c>
      <c r="M62" s="144" t="s">
        <v>9</v>
      </c>
      <c r="N62" s="231"/>
    </row>
    <row r="63" spans="1:14" x14ac:dyDescent="0.3">
      <c r="A63" s="231"/>
      <c r="B63" s="143">
        <f>+B61+1</f>
        <v>34</v>
      </c>
      <c r="C63" s="146" t="s">
        <v>499</v>
      </c>
      <c r="D63" s="144" t="s">
        <v>60</v>
      </c>
      <c r="E63" s="143" t="s">
        <v>140</v>
      </c>
      <c r="F63" s="143" t="s">
        <v>141</v>
      </c>
      <c r="G63" s="143" t="s">
        <v>303</v>
      </c>
      <c r="H63" s="146" t="s">
        <v>500</v>
      </c>
      <c r="I63" s="148" t="s">
        <v>305</v>
      </c>
      <c r="J63" s="144" t="s">
        <v>6</v>
      </c>
      <c r="K63" s="81" t="s">
        <v>501</v>
      </c>
      <c r="L63" s="132" t="str">
        <f>VLOOKUP(K63,CódigosRetorno!$A$2:$B$2080,2,FALSE)</f>
        <v>El valor de la moneda del Importe total Percibido debe ser PEN</v>
      </c>
      <c r="M63" s="144" t="s">
        <v>9</v>
      </c>
      <c r="N63" s="231"/>
    </row>
    <row r="64" spans="1:14" ht="24" x14ac:dyDescent="0.3">
      <c r="A64" s="231"/>
      <c r="B64" s="1038">
        <f>B63+1</f>
        <v>35</v>
      </c>
      <c r="C64" s="1042" t="s">
        <v>502</v>
      </c>
      <c r="D64" s="1039" t="s">
        <v>60</v>
      </c>
      <c r="E64" s="1038" t="s">
        <v>140</v>
      </c>
      <c r="F64" s="1038" t="s">
        <v>295</v>
      </c>
      <c r="G64" s="1038" t="s">
        <v>296</v>
      </c>
      <c r="H64" s="1054" t="s">
        <v>503</v>
      </c>
      <c r="I64" s="148" t="s">
        <v>298</v>
      </c>
      <c r="J64" s="144" t="s">
        <v>6</v>
      </c>
      <c r="K64" s="81" t="s">
        <v>504</v>
      </c>
      <c r="L64" s="132" t="str">
        <f>VLOOKUP(K64,CódigosRetorno!$A$2:$B$2080,2,FALSE)</f>
        <v>El dato ingresado en SUNATTotalCashed debe ser numérico mayor a cero</v>
      </c>
      <c r="M64" s="144" t="s">
        <v>9</v>
      </c>
      <c r="N64" s="231"/>
    </row>
    <row r="65" spans="1:14" ht="24" x14ac:dyDescent="0.3">
      <c r="A65" s="231"/>
      <c r="B65" s="1038"/>
      <c r="C65" s="1042"/>
      <c r="D65" s="1041"/>
      <c r="E65" s="1038"/>
      <c r="F65" s="1038"/>
      <c r="G65" s="1038"/>
      <c r="H65" s="1056"/>
      <c r="I65" s="148" t="s">
        <v>505</v>
      </c>
      <c r="J65" s="144" t="s">
        <v>6</v>
      </c>
      <c r="K65" s="81" t="s">
        <v>506</v>
      </c>
      <c r="L65" s="132" t="str">
        <f>VLOOKUP(K65,CódigosRetorno!$A$2:$B$2080,2,FALSE)</f>
        <v>Importe total cobrado debe ser igual a la suma de los importes cobrados por cada documento relacionado.</v>
      </c>
      <c r="M65" s="144" t="s">
        <v>9</v>
      </c>
      <c r="N65" s="231"/>
    </row>
    <row r="66" spans="1:14" x14ac:dyDescent="0.3">
      <c r="A66" s="231"/>
      <c r="B66" s="144">
        <f>+B64+1</f>
        <v>36</v>
      </c>
      <c r="C66" s="132" t="s">
        <v>507</v>
      </c>
      <c r="D66" s="144" t="s">
        <v>60</v>
      </c>
      <c r="E66" s="144" t="s">
        <v>140</v>
      </c>
      <c r="F66" s="144" t="s">
        <v>141</v>
      </c>
      <c r="G66" s="144" t="s">
        <v>303</v>
      </c>
      <c r="H66" s="146" t="s">
        <v>508</v>
      </c>
      <c r="I66" s="148" t="s">
        <v>305</v>
      </c>
      <c r="J66" s="144" t="s">
        <v>6</v>
      </c>
      <c r="K66" s="81" t="s">
        <v>509</v>
      </c>
      <c r="L66" s="132" t="str">
        <f>VLOOKUP(K66,CódigosRetorno!$A$2:$B$2080,2,FALSE)</f>
        <v>El valor de la moneda del Importe total Cobrado debe ser PEN</v>
      </c>
      <c r="M66" s="144" t="s">
        <v>9</v>
      </c>
      <c r="N66" s="231"/>
    </row>
    <row r="67" spans="1:14" x14ac:dyDescent="0.3">
      <c r="A67" s="231"/>
      <c r="B67" s="1039">
        <f>B66+1</f>
        <v>37</v>
      </c>
      <c r="C67" s="1051" t="s">
        <v>510</v>
      </c>
      <c r="D67" s="1039" t="s">
        <v>60</v>
      </c>
      <c r="E67" s="1039" t="s">
        <v>179</v>
      </c>
      <c r="F67" s="144" t="s">
        <v>295</v>
      </c>
      <c r="G67" s="144" t="s">
        <v>296</v>
      </c>
      <c r="H67" s="145" t="s">
        <v>511</v>
      </c>
      <c r="I67" s="134" t="s">
        <v>317</v>
      </c>
      <c r="J67" s="562" t="s">
        <v>6</v>
      </c>
      <c r="K67" s="562" t="s">
        <v>318</v>
      </c>
      <c r="L67" s="132" t="str">
        <f>VLOOKUP(MID(K67,1,4),CódigosRetorno!$A$2:$B$2080,2,FALSE)</f>
        <v>El monto para el redondeo del Importe Total excede el valor permitido</v>
      </c>
      <c r="M67" s="144" t="s">
        <v>9</v>
      </c>
      <c r="N67" s="231"/>
    </row>
    <row r="68" spans="1:14" ht="24" x14ac:dyDescent="0.3">
      <c r="A68" s="231"/>
      <c r="B68" s="1040"/>
      <c r="C68" s="1052"/>
      <c r="D68" s="1040"/>
      <c r="E68" s="1040"/>
      <c r="F68" s="144" t="s">
        <v>141</v>
      </c>
      <c r="G68" s="144" t="s">
        <v>303</v>
      </c>
      <c r="H68" s="145" t="s">
        <v>512</v>
      </c>
      <c r="I68" s="134" t="s">
        <v>320</v>
      </c>
      <c r="J68" s="562" t="s">
        <v>6</v>
      </c>
      <c r="K68" s="562" t="s">
        <v>321</v>
      </c>
      <c r="L68" s="132" t="str">
        <f>VLOOKUP(MID(K68,1,4),CódigosRetorno!$A$2:$B$2080,2,FALSE)</f>
        <v>La moneda del monto para el redondeo debe ser PEN</v>
      </c>
      <c r="M68" s="144" t="s">
        <v>9</v>
      </c>
      <c r="N68" s="231"/>
    </row>
    <row r="69" spans="1:14" x14ac:dyDescent="0.3">
      <c r="A69" s="231"/>
      <c r="B69" s="177" t="s">
        <v>322</v>
      </c>
      <c r="C69" s="171"/>
      <c r="D69" s="181"/>
      <c r="E69" s="181"/>
      <c r="F69" s="181"/>
      <c r="G69" s="181"/>
      <c r="H69" s="182"/>
      <c r="I69" s="180"/>
      <c r="J69" s="181"/>
      <c r="K69" s="183"/>
      <c r="L69" s="155"/>
      <c r="M69" s="181" t="s">
        <v>9</v>
      </c>
      <c r="N69" s="231"/>
    </row>
    <row r="70" spans="1:14" ht="24" x14ac:dyDescent="0.3">
      <c r="A70" s="231"/>
      <c r="B70" s="1039">
        <f>B67+1</f>
        <v>38</v>
      </c>
      <c r="C70" s="1051" t="s">
        <v>323</v>
      </c>
      <c r="D70" s="1039" t="s">
        <v>324</v>
      </c>
      <c r="E70" s="1039" t="s">
        <v>140</v>
      </c>
      <c r="F70" s="143"/>
      <c r="G70" s="146"/>
      <c r="H70" s="146" t="s">
        <v>513</v>
      </c>
      <c r="I70" s="148" t="s">
        <v>514</v>
      </c>
      <c r="J70" s="144" t="s">
        <v>6</v>
      </c>
      <c r="K70" s="81" t="s">
        <v>515</v>
      </c>
      <c r="L70" s="132" t="str">
        <f>VLOOKUP(K70,CódigosRetorno!$A$2:$B$2080,2,FALSE)</f>
        <v>Solo se permite 1 documento relacionado cuando el Indicador de emisión excepcional es '01'</v>
      </c>
      <c r="M70" s="144" t="s">
        <v>9</v>
      </c>
      <c r="N70" s="231"/>
    </row>
    <row r="71" spans="1:14" ht="24" x14ac:dyDescent="0.3">
      <c r="A71" s="231"/>
      <c r="B71" s="1041"/>
      <c r="C71" s="1053"/>
      <c r="D71" s="1041"/>
      <c r="E71" s="1041"/>
      <c r="F71" s="1039" t="s">
        <v>325</v>
      </c>
      <c r="G71" s="1039" t="s">
        <v>326</v>
      </c>
      <c r="H71" s="1051" t="s">
        <v>516</v>
      </c>
      <c r="I71" s="148" t="s">
        <v>195</v>
      </c>
      <c r="J71" s="144" t="s">
        <v>6</v>
      </c>
      <c r="K71" s="81" t="s">
        <v>328</v>
      </c>
      <c r="L71" s="132" t="str">
        <f>VLOOKUP(K71,CódigosRetorno!$A$2:$B$2080,2,FALSE)</f>
        <v>El XML no contiene el tag o no existe información del tipo de documento relacionado</v>
      </c>
      <c r="M71" s="144" t="s">
        <v>9</v>
      </c>
      <c r="N71" s="231"/>
    </row>
    <row r="72" spans="1:14" x14ac:dyDescent="0.3">
      <c r="A72" s="231"/>
      <c r="B72" s="1041"/>
      <c r="C72" s="1053"/>
      <c r="D72" s="1041"/>
      <c r="E72" s="1041"/>
      <c r="F72" s="1041"/>
      <c r="G72" s="1041"/>
      <c r="H72" s="1053"/>
      <c r="I72" s="148" t="s">
        <v>517</v>
      </c>
      <c r="J72" s="144" t="s">
        <v>6</v>
      </c>
      <c r="K72" s="81" t="s">
        <v>330</v>
      </c>
      <c r="L72" s="132" t="str">
        <f>VLOOKUP(K72,CódigosRetorno!$A$2:$B$2080,2,FALSE)</f>
        <v>El tipo de documento relacionado no es válido</v>
      </c>
      <c r="M72" s="144" t="s">
        <v>9</v>
      </c>
      <c r="N72" s="231"/>
    </row>
    <row r="73" spans="1:14" ht="24" x14ac:dyDescent="0.3">
      <c r="A73" s="231"/>
      <c r="B73" s="1040"/>
      <c r="C73" s="1052"/>
      <c r="D73" s="1040"/>
      <c r="E73" s="1040"/>
      <c r="F73" s="1040"/>
      <c r="G73" s="1040"/>
      <c r="H73" s="1053"/>
      <c r="I73" s="148" t="s">
        <v>518</v>
      </c>
      <c r="J73" s="144" t="s">
        <v>6</v>
      </c>
      <c r="K73" s="81" t="s">
        <v>519</v>
      </c>
      <c r="L73" s="132" t="str">
        <f>VLOOKUP(K73,CódigosRetorno!$A$2:$B$2080,2,FALSE)</f>
        <v>Solo se permite '01' para el Tipo de documento relacionado cuando el valor del Indicador de emisión excepcional es '01'</v>
      </c>
      <c r="M73" s="144" t="s">
        <v>9</v>
      </c>
      <c r="N73" s="231"/>
    </row>
    <row r="74" spans="1:14" ht="24" x14ac:dyDescent="0.3">
      <c r="A74" s="231"/>
      <c r="B74" s="1039">
        <f>+B70+1</f>
        <v>39</v>
      </c>
      <c r="C74" s="1051" t="s">
        <v>520</v>
      </c>
      <c r="D74" s="1039" t="s">
        <v>324</v>
      </c>
      <c r="E74" s="1039" t="s">
        <v>140</v>
      </c>
      <c r="F74" s="1039" t="s">
        <v>159</v>
      </c>
      <c r="G74" s="1039" t="s">
        <v>160</v>
      </c>
      <c r="H74" s="1051" t="s">
        <v>521</v>
      </c>
      <c r="I74" s="148" t="s">
        <v>245</v>
      </c>
      <c r="J74" s="144" t="s">
        <v>6</v>
      </c>
      <c r="K74" s="81" t="s">
        <v>333</v>
      </c>
      <c r="L74" s="132" t="str">
        <f>VLOOKUP(K74,CódigosRetorno!$A$2:$B$2080,2,FALSE)</f>
        <v>El XML no contiene el tag o no existe información del número de documento relacionado</v>
      </c>
      <c r="M74" s="144" t="s">
        <v>9</v>
      </c>
      <c r="N74" s="231"/>
    </row>
    <row r="75" spans="1:14" ht="40.5" customHeight="1" x14ac:dyDescent="0.3">
      <c r="A75" s="231"/>
      <c r="B75" s="1041"/>
      <c r="C75" s="1053"/>
      <c r="D75" s="1041"/>
      <c r="E75" s="1041"/>
      <c r="F75" s="1041"/>
      <c r="G75" s="1041"/>
      <c r="H75" s="1053"/>
      <c r="I75" s="148" t="s">
        <v>334</v>
      </c>
      <c r="J75" s="144" t="s">
        <v>6</v>
      </c>
      <c r="K75" s="81" t="s">
        <v>335</v>
      </c>
      <c r="L75" s="132" t="str">
        <f>VLOOKUP(K75,CódigosRetorno!$A$2:$B$2080,2,FALSE)</f>
        <v>El número de documento relacionado no está permitido o no es valido</v>
      </c>
      <c r="M75" s="144" t="s">
        <v>9</v>
      </c>
      <c r="N75" s="231"/>
    </row>
    <row r="76" spans="1:14" ht="42" customHeight="1" x14ac:dyDescent="0.3">
      <c r="A76" s="231"/>
      <c r="B76" s="1041"/>
      <c r="C76" s="1053"/>
      <c r="D76" s="1041"/>
      <c r="E76" s="1041"/>
      <c r="F76" s="1041"/>
      <c r="G76" s="1041"/>
      <c r="H76" s="1053"/>
      <c r="I76" s="148" t="s">
        <v>522</v>
      </c>
      <c r="J76" s="144" t="s">
        <v>6</v>
      </c>
      <c r="K76" s="81" t="s">
        <v>335</v>
      </c>
      <c r="L76" s="132" t="str">
        <f>VLOOKUP(K76,CódigosRetorno!$A$2:$B$2080,2,FALSE)</f>
        <v>El número de documento relacionado no está permitido o no es valido</v>
      </c>
      <c r="M76" s="144" t="s">
        <v>9</v>
      </c>
      <c r="N76" s="231"/>
    </row>
    <row r="77" spans="1:14" ht="48" x14ac:dyDescent="0.3">
      <c r="A77" s="231"/>
      <c r="B77" s="1041"/>
      <c r="C77" s="1053"/>
      <c r="D77" s="1041"/>
      <c r="E77" s="1041"/>
      <c r="F77" s="1041"/>
      <c r="G77" s="1041"/>
      <c r="H77" s="1053"/>
      <c r="I77" s="148" t="s">
        <v>523</v>
      </c>
      <c r="J77" s="144" t="s">
        <v>6</v>
      </c>
      <c r="K77" s="81" t="s">
        <v>524</v>
      </c>
      <c r="L77" s="132" t="str">
        <f>VLOOKUP(K77,CódigosRetorno!$A$2:$B$2080,2,FALSE)</f>
        <v>El comprobante electrónico enviado no se encuentra registrado en la SUNAT.</v>
      </c>
      <c r="M77" s="144" t="s">
        <v>423</v>
      </c>
      <c r="N77" s="231"/>
    </row>
    <row r="78" spans="1:14" ht="48" x14ac:dyDescent="0.3">
      <c r="A78" s="231"/>
      <c r="B78" s="1041"/>
      <c r="C78" s="1053"/>
      <c r="D78" s="1041"/>
      <c r="E78" s="1041"/>
      <c r="F78" s="1041"/>
      <c r="G78" s="1041"/>
      <c r="H78" s="1053"/>
      <c r="I78" s="148" t="s">
        <v>525</v>
      </c>
      <c r="J78" s="144" t="s">
        <v>6</v>
      </c>
      <c r="K78" s="81" t="s">
        <v>524</v>
      </c>
      <c r="L78" s="132" t="str">
        <f>VLOOKUP(K78,CódigosRetorno!$A$2:$B$2080,2,FALSE)</f>
        <v>El comprobante electrónico enviado no se encuentra registrado en la SUNAT.</v>
      </c>
      <c r="M78" s="144" t="s">
        <v>423</v>
      </c>
      <c r="N78" s="231"/>
    </row>
    <row r="79" spans="1:14" ht="60" x14ac:dyDescent="0.3">
      <c r="A79" s="231"/>
      <c r="B79" s="1041"/>
      <c r="C79" s="1053"/>
      <c r="D79" s="1041"/>
      <c r="E79" s="1041"/>
      <c r="F79" s="1041"/>
      <c r="G79" s="1041"/>
      <c r="H79" s="1053"/>
      <c r="I79" s="148" t="s">
        <v>526</v>
      </c>
      <c r="J79" s="144" t="s">
        <v>203</v>
      </c>
      <c r="K79" s="81" t="s">
        <v>527</v>
      </c>
      <c r="L79" s="132" t="str">
        <f>VLOOKUP(K79,CódigosRetorno!$A$2:$B$2080,2,FALSE)</f>
        <v>El Comprobante de Pago no está autorizado en los Sistemas de la SUNAT.</v>
      </c>
      <c r="M79" s="144" t="s">
        <v>528</v>
      </c>
      <c r="N79" s="231"/>
    </row>
    <row r="80" spans="1:14" ht="46.5" customHeight="1" x14ac:dyDescent="0.3">
      <c r="A80" s="231"/>
      <c r="B80" s="1041"/>
      <c r="C80" s="1053"/>
      <c r="D80" s="1041"/>
      <c r="E80" s="1041"/>
      <c r="F80" s="1041"/>
      <c r="G80" s="1041"/>
      <c r="H80" s="1053"/>
      <c r="I80" s="148" t="s">
        <v>529</v>
      </c>
      <c r="J80" s="144" t="s">
        <v>6</v>
      </c>
      <c r="K80" s="81" t="s">
        <v>530</v>
      </c>
      <c r="L80" s="132" t="str">
        <f>VLOOKUP(K80,CódigosRetorno!$A$2:$B$2080,2,FALSE)</f>
        <v>El documento relacionado tiene monto informado de percepción</v>
      </c>
      <c r="M80" s="144" t="s">
        <v>528</v>
      </c>
      <c r="N80" s="231"/>
    </row>
    <row r="81" spans="1:14" ht="55.5" customHeight="1" x14ac:dyDescent="0.3">
      <c r="A81" s="231"/>
      <c r="B81" s="1041"/>
      <c r="C81" s="1053"/>
      <c r="D81" s="1041"/>
      <c r="E81" s="1041"/>
      <c r="F81" s="1041"/>
      <c r="G81" s="1041"/>
      <c r="H81" s="1053"/>
      <c r="I81" s="148" t="s">
        <v>531</v>
      </c>
      <c r="J81" s="144" t="s">
        <v>6</v>
      </c>
      <c r="K81" s="138" t="s">
        <v>532</v>
      </c>
      <c r="L81" s="132" t="str">
        <f>VLOOKUP(K81,CódigosRetorno!$A$2:$B$2080,2,FALSE)</f>
        <v>La boleta de venta relacionada tiene monto informado de percepción.</v>
      </c>
      <c r="M81" s="144" t="s">
        <v>423</v>
      </c>
      <c r="N81" s="231"/>
    </row>
    <row r="82" spans="1:14" ht="45.75" customHeight="1" x14ac:dyDescent="0.3">
      <c r="A82" s="231"/>
      <c r="B82" s="1041"/>
      <c r="C82" s="1053"/>
      <c r="D82" s="1041"/>
      <c r="E82" s="1041"/>
      <c r="F82" s="1041"/>
      <c r="G82" s="1041"/>
      <c r="H82" s="1053"/>
      <c r="I82" s="148" t="s">
        <v>533</v>
      </c>
      <c r="J82" s="144" t="s">
        <v>6</v>
      </c>
      <c r="K82" s="81" t="s">
        <v>534</v>
      </c>
      <c r="L82" s="132" t="str">
        <f>VLOOKUP(K82,CódigosRetorno!$A$2:$B$2080,2,FALSE)</f>
        <v>Se permite emitir comprobante de percepción excepcional cuando el documento de referencia es al contado.</v>
      </c>
      <c r="M82" s="144" t="s">
        <v>528</v>
      </c>
      <c r="N82" s="231"/>
    </row>
    <row r="83" spans="1:14" ht="48" x14ac:dyDescent="0.3">
      <c r="A83" s="231"/>
      <c r="B83" s="1041"/>
      <c r="C83" s="1053"/>
      <c r="D83" s="1041"/>
      <c r="E83" s="1041"/>
      <c r="F83" s="1041"/>
      <c r="G83" s="1041"/>
      <c r="H83" s="1053"/>
      <c r="I83" s="148" t="s">
        <v>535</v>
      </c>
      <c r="J83" s="144" t="s">
        <v>6</v>
      </c>
      <c r="K83" s="138" t="s">
        <v>536</v>
      </c>
      <c r="L83" s="132" t="str">
        <f>VLOOKUP(K83,CódigosRetorno!$A$2:$B$2080,2,FALSE)</f>
        <v>Se permite emitir comprobante de percepción (no excepcional) cuando documento de referencia es al crédito o no tiene indicador de forma de pago.</v>
      </c>
      <c r="M83" s="144" t="s">
        <v>423</v>
      </c>
      <c r="N83" s="231"/>
    </row>
    <row r="84" spans="1:14" ht="60" x14ac:dyDescent="0.3">
      <c r="A84" s="231"/>
      <c r="B84" s="1040"/>
      <c r="C84" s="1052"/>
      <c r="D84" s="1040"/>
      <c r="E84" s="1040"/>
      <c r="F84" s="1040"/>
      <c r="G84" s="1040"/>
      <c r="H84" s="1052"/>
      <c r="I84" s="563" t="s">
        <v>537</v>
      </c>
      <c r="J84" s="144" t="s">
        <v>6</v>
      </c>
      <c r="K84" s="81" t="s">
        <v>538</v>
      </c>
      <c r="L84" s="132" t="str">
        <f>VLOOKUP(K84,CódigosRetorno!$A$2:$B$2080,2,FALSE)</f>
        <v>Solo se permite referenciar siempre y cuando el comprobante de percepción excepcional en el que se referencia al documento relacionado haya sido revertido.</v>
      </c>
      <c r="M84" s="144" t="s">
        <v>423</v>
      </c>
      <c r="N84" s="231"/>
    </row>
    <row r="85" spans="1:14" ht="48" x14ac:dyDescent="0.3">
      <c r="A85" s="231"/>
      <c r="B85" s="144">
        <f>+B74+1</f>
        <v>40</v>
      </c>
      <c r="C85" s="145" t="s">
        <v>539</v>
      </c>
      <c r="D85" s="144" t="s">
        <v>324</v>
      </c>
      <c r="E85" s="144" t="s">
        <v>140</v>
      </c>
      <c r="F85" s="144" t="s">
        <v>338</v>
      </c>
      <c r="G85" s="144" t="s">
        <v>175</v>
      </c>
      <c r="H85" s="146" t="s">
        <v>540</v>
      </c>
      <c r="I85" s="148" t="s">
        <v>541</v>
      </c>
      <c r="J85" s="144" t="s">
        <v>6</v>
      </c>
      <c r="K85" s="81" t="s">
        <v>542</v>
      </c>
      <c r="L85" s="132" t="str">
        <f>VLOOKUP(K85,CódigosRetorno!$A$2:$B$2080,2,FALSE)</f>
        <v>La fecha de emisión, Importe total del comprobante y la moneda del comprobante electrónico enviado no son los registrados en los Sistemas de SUNAT.</v>
      </c>
      <c r="M85" s="144" t="s">
        <v>423</v>
      </c>
      <c r="N85" s="231"/>
    </row>
    <row r="86" spans="1:14" ht="24" x14ac:dyDescent="0.3">
      <c r="A86" s="231"/>
      <c r="B86" s="144">
        <f>+B85+1</f>
        <v>41</v>
      </c>
      <c r="C86" s="145" t="s">
        <v>342</v>
      </c>
      <c r="D86" s="143" t="s">
        <v>324</v>
      </c>
      <c r="E86" s="144" t="s">
        <v>140</v>
      </c>
      <c r="F86" s="144" t="s">
        <v>295</v>
      </c>
      <c r="G86" s="144" t="s">
        <v>296</v>
      </c>
      <c r="H86" s="146" t="s">
        <v>543</v>
      </c>
      <c r="I86" s="148" t="s">
        <v>298</v>
      </c>
      <c r="J86" s="144" t="s">
        <v>6</v>
      </c>
      <c r="K86" s="81" t="s">
        <v>344</v>
      </c>
      <c r="L86" s="132" t="str">
        <f>VLOOKUP(K86,CódigosRetorno!$A$2:$B$2080,2,FALSE)</f>
        <v>El dato ingresado en el importe total documento relacionado debe ser numérico mayor a cero</v>
      </c>
      <c r="M86" s="144" t="s">
        <v>9</v>
      </c>
      <c r="N86" s="231"/>
    </row>
    <row r="87" spans="1:14" ht="24" x14ac:dyDescent="0.3">
      <c r="A87" s="231"/>
      <c r="B87" s="144">
        <f>+B86+1</f>
        <v>42</v>
      </c>
      <c r="C87" s="145" t="s">
        <v>345</v>
      </c>
      <c r="D87" s="144" t="s">
        <v>324</v>
      </c>
      <c r="E87" s="144" t="s">
        <v>140</v>
      </c>
      <c r="F87" s="144" t="s">
        <v>141</v>
      </c>
      <c r="G87" s="144" t="s">
        <v>303</v>
      </c>
      <c r="H87" s="146" t="s">
        <v>544</v>
      </c>
      <c r="I87" s="132" t="s">
        <v>181</v>
      </c>
      <c r="J87" s="144" t="s">
        <v>9</v>
      </c>
      <c r="K87" s="81" t="s">
        <v>9</v>
      </c>
      <c r="L87" s="132" t="str">
        <f>VLOOKUP(K87,CódigosRetorno!$A$2:$B$2080,2,FALSE)</f>
        <v>-</v>
      </c>
      <c r="M87" s="144" t="s">
        <v>9</v>
      </c>
      <c r="N87" s="231"/>
    </row>
    <row r="88" spans="1:14" x14ac:dyDescent="0.3">
      <c r="A88" s="231"/>
      <c r="B88" s="177" t="s">
        <v>347</v>
      </c>
      <c r="C88" s="171"/>
      <c r="D88" s="181"/>
      <c r="E88" s="181"/>
      <c r="F88" s="181"/>
      <c r="G88" s="181"/>
      <c r="H88" s="182"/>
      <c r="I88" s="180"/>
      <c r="J88" s="179"/>
      <c r="K88" s="170"/>
      <c r="L88" s="155"/>
      <c r="M88" s="179" t="s">
        <v>9</v>
      </c>
      <c r="N88" s="231"/>
    </row>
    <row r="89" spans="1:14" ht="24" x14ac:dyDescent="0.3">
      <c r="A89" s="231"/>
      <c r="B89" s="1039">
        <f>+B87+1</f>
        <v>43</v>
      </c>
      <c r="C89" s="1054" t="s">
        <v>545</v>
      </c>
      <c r="D89" s="1039" t="s">
        <v>324</v>
      </c>
      <c r="E89" s="1039" t="s">
        <v>140</v>
      </c>
      <c r="F89" s="1039" t="s">
        <v>174</v>
      </c>
      <c r="G89" s="1039" t="s">
        <v>175</v>
      </c>
      <c r="H89" s="1054" t="s">
        <v>546</v>
      </c>
      <c r="I89" s="148" t="s">
        <v>350</v>
      </c>
      <c r="J89" s="144" t="s">
        <v>6</v>
      </c>
      <c r="K89" s="81" t="s">
        <v>547</v>
      </c>
      <c r="L89" s="132" t="str">
        <f>VLOOKUP(K89,CódigosRetorno!$A$2:$B$2080,2,FALSE)</f>
        <v>El XML no contiene el tag o no existe información de la fecha de cobro del documento Relacionado</v>
      </c>
      <c r="M89" s="144" t="s">
        <v>9</v>
      </c>
      <c r="N89" s="231"/>
    </row>
    <row r="90" spans="1:14" ht="36" x14ac:dyDescent="0.3">
      <c r="A90" s="231"/>
      <c r="B90" s="1041"/>
      <c r="C90" s="1056"/>
      <c r="D90" s="1041"/>
      <c r="E90" s="1041"/>
      <c r="F90" s="1041"/>
      <c r="G90" s="1041"/>
      <c r="H90" s="1056"/>
      <c r="I90" s="148" t="s">
        <v>548</v>
      </c>
      <c r="J90" s="144" t="s">
        <v>6</v>
      </c>
      <c r="K90" s="81" t="s">
        <v>549</v>
      </c>
      <c r="L90" s="132" t="str">
        <f>VLOOKUP(K90,CódigosRetorno!$A$2:$B$2080,2,FALSE)</f>
        <v>La fecha de cobro de cada documento relacionado deben ser del mismo Periodo (mm/aaaa), asimismo estas fechas podrán ser menores o iguales a la fecha de emisión del comprobante de percepción</v>
      </c>
      <c r="M90" s="144" t="s">
        <v>9</v>
      </c>
      <c r="N90" s="231"/>
    </row>
    <row r="91" spans="1:14" ht="36" x14ac:dyDescent="0.3">
      <c r="A91" s="231"/>
      <c r="B91" s="1041"/>
      <c r="C91" s="1056"/>
      <c r="D91" s="1041"/>
      <c r="E91" s="1041"/>
      <c r="F91" s="1041"/>
      <c r="G91" s="1041"/>
      <c r="H91" s="1056"/>
      <c r="I91" s="148" t="s">
        <v>550</v>
      </c>
      <c r="J91" s="144" t="s">
        <v>6</v>
      </c>
      <c r="K91" s="81" t="s">
        <v>551</v>
      </c>
      <c r="L91" s="132" t="str">
        <f>VLOOKUP(K91,CódigosRetorno!$A$2:$B$2080,2,FALSE)</f>
        <v>La fecha de cobro debe estar entre el primer día calendario del mes al cual corresponde la fecha de emisión del comprobante de percepción o desde la fecha de emisión del comprobante relacionado.</v>
      </c>
      <c r="M91" s="144" t="s">
        <v>9</v>
      </c>
      <c r="N91" s="231"/>
    </row>
    <row r="92" spans="1:14" ht="36" x14ac:dyDescent="0.3">
      <c r="A92" s="231"/>
      <c r="B92" s="1041"/>
      <c r="C92" s="1056"/>
      <c r="D92" s="1041"/>
      <c r="E92" s="1041"/>
      <c r="F92" s="1041"/>
      <c r="G92" s="1041"/>
      <c r="H92" s="1056"/>
      <c r="I92" s="148" t="s">
        <v>552</v>
      </c>
      <c r="J92" s="144" t="s">
        <v>6</v>
      </c>
      <c r="K92" s="81" t="s">
        <v>551</v>
      </c>
      <c r="L92" s="132" t="str">
        <f>VLOOKUP(K92,CódigosRetorno!$A$2:$B$2080,2,FALSE)</f>
        <v>La fecha de cobro debe estar entre el primer día calendario del mes al cual corresponde la fecha de emisión del comprobante de percepción o desde la fecha de emisión del comprobante relacionado.</v>
      </c>
      <c r="M92" s="144" t="s">
        <v>9</v>
      </c>
      <c r="N92" s="231"/>
    </row>
    <row r="93" spans="1:14" ht="36" x14ac:dyDescent="0.3">
      <c r="A93" s="231"/>
      <c r="B93" s="1041"/>
      <c r="C93" s="1056"/>
      <c r="D93" s="1041"/>
      <c r="E93" s="1041"/>
      <c r="F93" s="1041"/>
      <c r="G93" s="1041"/>
      <c r="H93" s="1056"/>
      <c r="I93" s="148" t="s">
        <v>553</v>
      </c>
      <c r="J93" s="144" t="s">
        <v>6</v>
      </c>
      <c r="K93" s="81" t="s">
        <v>551</v>
      </c>
      <c r="L93" s="132" t="str">
        <f>VLOOKUP(K93,CódigosRetorno!$A$2:$B$2080,2,FALSE)</f>
        <v>La fecha de cobro debe estar entre el primer día calendario del mes al cual corresponde la fecha de emisión del comprobante de percepción o desde la fecha de emisión del comprobante relacionado.</v>
      </c>
      <c r="M93" s="144" t="s">
        <v>9</v>
      </c>
      <c r="N93" s="231"/>
    </row>
    <row r="94" spans="1:14" ht="36" x14ac:dyDescent="0.3">
      <c r="A94" s="231"/>
      <c r="B94" s="1040"/>
      <c r="C94" s="1055"/>
      <c r="D94" s="1040"/>
      <c r="E94" s="1040"/>
      <c r="F94" s="1040"/>
      <c r="G94" s="1040"/>
      <c r="H94" s="1055"/>
      <c r="I94" s="148" t="s">
        <v>554</v>
      </c>
      <c r="J94" s="144" t="s">
        <v>6</v>
      </c>
      <c r="K94" s="81" t="s">
        <v>551</v>
      </c>
      <c r="L94" s="132" t="str">
        <f>VLOOKUP(K94,CódigosRetorno!$A$2:$B$2080,2,FALSE)</f>
        <v>La fecha de cobro debe estar entre el primer día calendario del mes al cual corresponde la fecha de emisión del comprobante de percepción o desde la fecha de emisión del comprobante relacionado.</v>
      </c>
      <c r="M94" s="144" t="s">
        <v>9</v>
      </c>
      <c r="N94" s="231"/>
    </row>
    <row r="95" spans="1:14" x14ac:dyDescent="0.3">
      <c r="A95" s="231"/>
      <c r="B95" s="1038">
        <f>+B89+1</f>
        <v>44</v>
      </c>
      <c r="C95" s="1037" t="s">
        <v>555</v>
      </c>
      <c r="D95" s="1039" t="s">
        <v>324</v>
      </c>
      <c r="E95" s="1038" t="s">
        <v>140</v>
      </c>
      <c r="F95" s="1038" t="s">
        <v>360</v>
      </c>
      <c r="G95" s="1038"/>
      <c r="H95" s="1054" t="s">
        <v>556</v>
      </c>
      <c r="I95" s="148" t="s">
        <v>362</v>
      </c>
      <c r="J95" s="144" t="s">
        <v>6</v>
      </c>
      <c r="K95" s="81" t="s">
        <v>557</v>
      </c>
      <c r="L95" s="132" t="str">
        <f>VLOOKUP(K95,CódigosRetorno!$A$2:$B$2080,2,FALSE)</f>
        <v>El XML no contiene el tag o no existe información del número de cobro</v>
      </c>
      <c r="M95" s="144" t="s">
        <v>9</v>
      </c>
      <c r="N95" s="231"/>
    </row>
    <row r="96" spans="1:14" ht="24" x14ac:dyDescent="0.3">
      <c r="A96" s="231"/>
      <c r="B96" s="1038"/>
      <c r="C96" s="1037"/>
      <c r="D96" s="1041"/>
      <c r="E96" s="1038"/>
      <c r="F96" s="1038"/>
      <c r="G96" s="1038"/>
      <c r="H96" s="1056"/>
      <c r="I96" s="148" t="s">
        <v>364</v>
      </c>
      <c r="J96" s="144" t="s">
        <v>6</v>
      </c>
      <c r="K96" s="81" t="s">
        <v>558</v>
      </c>
      <c r="L96" s="132" t="str">
        <f>VLOOKUP(K96,CódigosRetorno!$A$2:$B$2080,2,FALSE)</f>
        <v>El dato ingresado en el número de cobro no es válido</v>
      </c>
      <c r="M96" s="144" t="s">
        <v>9</v>
      </c>
      <c r="N96" s="231"/>
    </row>
    <row r="97" spans="1:14" ht="24" x14ac:dyDescent="0.3">
      <c r="A97" s="231"/>
      <c r="B97" s="1038"/>
      <c r="C97" s="1037"/>
      <c r="D97" s="1040"/>
      <c r="E97" s="1038"/>
      <c r="F97" s="1038"/>
      <c r="G97" s="1038"/>
      <c r="H97" s="1055"/>
      <c r="I97" s="148" t="s">
        <v>559</v>
      </c>
      <c r="J97" s="144" t="s">
        <v>6</v>
      </c>
      <c r="K97" s="81" t="s">
        <v>367</v>
      </c>
      <c r="L97" s="132" t="str">
        <f>VLOOKUP(K97,CódigosRetorno!$A$2:$B$2080,2,FALSE)</f>
        <v>El Nro. de documento con el número de pago ya se encuentra en la Relación de Documentos Relacionados agregados.</v>
      </c>
      <c r="M97" s="144" t="s">
        <v>9</v>
      </c>
      <c r="N97" s="231"/>
    </row>
    <row r="98" spans="1:14" x14ac:dyDescent="0.3">
      <c r="A98" s="231"/>
      <c r="B98" s="1038">
        <f>+B95+1</f>
        <v>45</v>
      </c>
      <c r="C98" s="1037" t="s">
        <v>560</v>
      </c>
      <c r="D98" s="1039" t="s">
        <v>324</v>
      </c>
      <c r="E98" s="1038" t="s">
        <v>140</v>
      </c>
      <c r="F98" s="1038" t="s">
        <v>295</v>
      </c>
      <c r="G98" s="1038" t="s">
        <v>296</v>
      </c>
      <c r="H98" s="1054" t="s">
        <v>561</v>
      </c>
      <c r="I98" s="148" t="s">
        <v>350</v>
      </c>
      <c r="J98" s="144" t="s">
        <v>6</v>
      </c>
      <c r="K98" s="81" t="s">
        <v>562</v>
      </c>
      <c r="L98" s="132" t="str">
        <f>VLOOKUP(K98,CódigosRetorno!$A$2:$B$2080,2,FALSE)</f>
        <v>El XML no contiene el tag o no existe información del Importe del cobro</v>
      </c>
      <c r="M98" s="144" t="s">
        <v>9</v>
      </c>
      <c r="N98" s="231"/>
    </row>
    <row r="99" spans="1:14" ht="24" x14ac:dyDescent="0.3">
      <c r="A99" s="231"/>
      <c r="B99" s="1038"/>
      <c r="C99" s="1037"/>
      <c r="D99" s="1040"/>
      <c r="E99" s="1038"/>
      <c r="F99" s="1038"/>
      <c r="G99" s="1038"/>
      <c r="H99" s="1055"/>
      <c r="I99" s="148" t="s">
        <v>371</v>
      </c>
      <c r="J99" s="144" t="s">
        <v>6</v>
      </c>
      <c r="K99" s="81" t="s">
        <v>563</v>
      </c>
      <c r="L99" s="132" t="str">
        <f>VLOOKUP(K99,CódigosRetorno!$A$2:$B$2080,2,FALSE)</f>
        <v>El dato ingresado en el Importe del cobro debe ser numérico mayor a cero</v>
      </c>
      <c r="M99" s="144" t="s">
        <v>9</v>
      </c>
      <c r="N99" s="231"/>
    </row>
    <row r="100" spans="1:14" ht="24" x14ac:dyDescent="0.3">
      <c r="A100" s="231"/>
      <c r="B100" s="144">
        <f>+B98+1</f>
        <v>46</v>
      </c>
      <c r="C100" s="145" t="s">
        <v>564</v>
      </c>
      <c r="D100" s="144" t="s">
        <v>324</v>
      </c>
      <c r="E100" s="144" t="s">
        <v>140</v>
      </c>
      <c r="F100" s="144" t="s">
        <v>141</v>
      </c>
      <c r="G100" s="144" t="s">
        <v>303</v>
      </c>
      <c r="H100" s="145" t="s">
        <v>565</v>
      </c>
      <c r="I100" s="148" t="s">
        <v>375</v>
      </c>
      <c r="J100" s="144" t="s">
        <v>6</v>
      </c>
      <c r="K100" s="81" t="s">
        <v>566</v>
      </c>
      <c r="L100" s="132" t="str">
        <f>VLOOKUP(K100,CódigosRetorno!$A$2:$B$2080,2,FALSE)</f>
        <v>La moneda del importe de cobro debe ser la misma que la del documento relacionado.</v>
      </c>
      <c r="M100" s="144" t="s">
        <v>9</v>
      </c>
      <c r="N100" s="231"/>
    </row>
    <row r="101" spans="1:14" x14ac:dyDescent="0.3">
      <c r="A101" s="231"/>
      <c r="B101" s="177" t="s">
        <v>567</v>
      </c>
      <c r="C101" s="171"/>
      <c r="D101" s="181"/>
      <c r="E101" s="181"/>
      <c r="F101" s="181"/>
      <c r="G101" s="181"/>
      <c r="H101" s="182"/>
      <c r="I101" s="180"/>
      <c r="J101" s="181"/>
      <c r="K101" s="183"/>
      <c r="L101" s="155"/>
      <c r="M101" s="181" t="s">
        <v>9</v>
      </c>
      <c r="N101" s="231"/>
    </row>
    <row r="102" spans="1:14" ht="24" x14ac:dyDescent="0.3">
      <c r="A102" s="231"/>
      <c r="B102" s="1038">
        <f>+B100+1</f>
        <v>47</v>
      </c>
      <c r="C102" s="1037" t="s">
        <v>568</v>
      </c>
      <c r="D102" s="1039" t="s">
        <v>324</v>
      </c>
      <c r="E102" s="1038" t="s">
        <v>140</v>
      </c>
      <c r="F102" s="1038" t="s">
        <v>295</v>
      </c>
      <c r="G102" s="1038" t="s">
        <v>296</v>
      </c>
      <c r="H102" s="1054" t="s">
        <v>569</v>
      </c>
      <c r="I102" s="148" t="s">
        <v>380</v>
      </c>
      <c r="J102" s="144" t="s">
        <v>6</v>
      </c>
      <c r="K102" s="81" t="s">
        <v>570</v>
      </c>
      <c r="L102" s="132" t="str">
        <f>VLOOKUP(K102,CódigosRetorno!$A$2:$B$2080,2,FALSE)</f>
        <v>El dato ingresado en el Importe percibido debe ser numérico mayor a cero</v>
      </c>
      <c r="M102" s="144" t="s">
        <v>9</v>
      </c>
      <c r="N102" s="231"/>
    </row>
    <row r="103" spans="1:14" ht="36" x14ac:dyDescent="0.3">
      <c r="A103" s="231"/>
      <c r="B103" s="1038"/>
      <c r="C103" s="1037"/>
      <c r="D103" s="1041"/>
      <c r="E103" s="1038"/>
      <c r="F103" s="1038"/>
      <c r="G103" s="1038"/>
      <c r="H103" s="1056"/>
      <c r="I103" s="148" t="s">
        <v>571</v>
      </c>
      <c r="J103" s="144" t="s">
        <v>6</v>
      </c>
      <c r="K103" s="81" t="s">
        <v>572</v>
      </c>
      <c r="L103" s="132" t="str">
        <f>VLOOKUP(K103,CódigosRetorno!$A$2:$B$2080,2,FALSE)</f>
        <v>Los montos de pago, percibidos y montos cobrados consignados para el documento relacionado no son correctos.</v>
      </c>
      <c r="M103" s="144" t="s">
        <v>9</v>
      </c>
      <c r="N103" s="231"/>
    </row>
    <row r="104" spans="1:14" ht="48" x14ac:dyDescent="0.3">
      <c r="A104" s="231"/>
      <c r="B104" s="1038"/>
      <c r="C104" s="1037"/>
      <c r="D104" s="1040"/>
      <c r="E104" s="1038"/>
      <c r="F104" s="1038"/>
      <c r="G104" s="1038"/>
      <c r="H104" s="1055"/>
      <c r="I104" s="148" t="s">
        <v>573</v>
      </c>
      <c r="J104" s="144" t="s">
        <v>6</v>
      </c>
      <c r="K104" s="81" t="s">
        <v>572</v>
      </c>
      <c r="L104" s="132" t="str">
        <f>VLOOKUP(K104,CódigosRetorno!$A$2:$B$2080,2,FALSE)</f>
        <v>Los montos de pago, percibidos y montos cobrados consignados para el documento relacionado no son correctos.</v>
      </c>
      <c r="M104" s="144" t="s">
        <v>9</v>
      </c>
      <c r="N104" s="231"/>
    </row>
    <row r="105" spans="1:14" ht="36" x14ac:dyDescent="0.3">
      <c r="A105" s="231"/>
      <c r="B105" s="144">
        <f>+B102+1</f>
        <v>48</v>
      </c>
      <c r="C105" s="145" t="s">
        <v>574</v>
      </c>
      <c r="D105" s="144" t="s">
        <v>324</v>
      </c>
      <c r="E105" s="144" t="s">
        <v>140</v>
      </c>
      <c r="F105" s="144" t="s">
        <v>141</v>
      </c>
      <c r="G105" s="144" t="s">
        <v>303</v>
      </c>
      <c r="H105" s="146" t="s">
        <v>575</v>
      </c>
      <c r="I105" s="148" t="s">
        <v>320</v>
      </c>
      <c r="J105" s="144" t="s">
        <v>6</v>
      </c>
      <c r="K105" s="81" t="s">
        <v>576</v>
      </c>
      <c r="L105" s="132" t="str">
        <f>VLOOKUP(K105,CódigosRetorno!$A$2:$B$2080,2,FALSE)</f>
        <v>El valor de la moneda de importe percibido debe ser PEN</v>
      </c>
      <c r="M105" s="144" t="s">
        <v>9</v>
      </c>
      <c r="N105" s="231"/>
    </row>
    <row r="106" spans="1:14" ht="36" x14ac:dyDescent="0.3">
      <c r="A106" s="231"/>
      <c r="B106" s="144">
        <f>+B105+1</f>
        <v>49</v>
      </c>
      <c r="C106" s="145" t="s">
        <v>577</v>
      </c>
      <c r="D106" s="144" t="s">
        <v>324</v>
      </c>
      <c r="E106" s="144" t="s">
        <v>140</v>
      </c>
      <c r="F106" s="144" t="s">
        <v>174</v>
      </c>
      <c r="G106" s="144" t="s">
        <v>175</v>
      </c>
      <c r="H106" s="145" t="s">
        <v>578</v>
      </c>
      <c r="I106" s="132" t="s">
        <v>181</v>
      </c>
      <c r="J106" s="124" t="s">
        <v>9</v>
      </c>
      <c r="K106" s="138" t="s">
        <v>9</v>
      </c>
      <c r="L106" s="132" t="str">
        <f>VLOOKUP(K106,CódigosRetorno!$A$2:$B$2080,2,FALSE)</f>
        <v>-</v>
      </c>
      <c r="M106" s="144" t="s">
        <v>9</v>
      </c>
      <c r="N106" s="231"/>
    </row>
    <row r="107" spans="1:14" ht="24" x14ac:dyDescent="0.3">
      <c r="A107" s="231"/>
      <c r="B107" s="1038">
        <f>B106+1</f>
        <v>50</v>
      </c>
      <c r="C107" s="1037" t="s">
        <v>579</v>
      </c>
      <c r="D107" s="1039" t="s">
        <v>324</v>
      </c>
      <c r="E107" s="1038" t="s">
        <v>140</v>
      </c>
      <c r="F107" s="1038" t="s">
        <v>295</v>
      </c>
      <c r="G107" s="1038" t="s">
        <v>296</v>
      </c>
      <c r="H107" s="1054" t="s">
        <v>580</v>
      </c>
      <c r="I107" s="148" t="s">
        <v>380</v>
      </c>
      <c r="J107" s="144" t="s">
        <v>6</v>
      </c>
      <c r="K107" s="81" t="s">
        <v>581</v>
      </c>
      <c r="L107" s="132" t="str">
        <f>VLOOKUP(K107,CódigosRetorno!$A$2:$B$2080,2,FALSE)</f>
        <v>El dato ingresado en el Monto total a cobrar debe ser numérico mayor a cero</v>
      </c>
      <c r="M107" s="144" t="s">
        <v>9</v>
      </c>
      <c r="N107" s="231"/>
    </row>
    <row r="108" spans="1:14" ht="36" x14ac:dyDescent="0.3">
      <c r="A108" s="231"/>
      <c r="B108" s="1038"/>
      <c r="C108" s="1037"/>
      <c r="D108" s="1041"/>
      <c r="E108" s="1038"/>
      <c r="F108" s="1038"/>
      <c r="G108" s="1038"/>
      <c r="H108" s="1056"/>
      <c r="I108" s="148" t="s">
        <v>582</v>
      </c>
      <c r="J108" s="144" t="s">
        <v>6</v>
      </c>
      <c r="K108" s="81" t="s">
        <v>572</v>
      </c>
      <c r="L108" s="132" t="str">
        <f>VLOOKUP(K108,CódigosRetorno!$A$2:$B$2080,2,FALSE)</f>
        <v>Los montos de pago, percibidos y montos cobrados consignados para el documento relacionado no son correctos.</v>
      </c>
      <c r="M108" s="144" t="s">
        <v>9</v>
      </c>
      <c r="N108" s="231"/>
    </row>
    <row r="109" spans="1:14" ht="36" x14ac:dyDescent="0.3">
      <c r="A109" s="231"/>
      <c r="B109" s="1038"/>
      <c r="C109" s="1037"/>
      <c r="D109" s="1040"/>
      <c r="E109" s="1038"/>
      <c r="F109" s="1038"/>
      <c r="G109" s="1038"/>
      <c r="H109" s="1055"/>
      <c r="I109" s="148" t="s">
        <v>583</v>
      </c>
      <c r="J109" s="144" t="s">
        <v>6</v>
      </c>
      <c r="K109" s="81" t="s">
        <v>572</v>
      </c>
      <c r="L109" s="132" t="str">
        <f>VLOOKUP(K109,CódigosRetorno!$A$2:$B$2080,2,FALSE)</f>
        <v>Los montos de pago, percibidos y montos cobrados consignados para el documento relacionado no son correctos.</v>
      </c>
      <c r="M109" s="144" t="s">
        <v>9</v>
      </c>
      <c r="N109" s="231"/>
    </row>
    <row r="110" spans="1:14" ht="36" x14ac:dyDescent="0.3">
      <c r="A110" s="231"/>
      <c r="B110" s="144">
        <f>+B107+1</f>
        <v>51</v>
      </c>
      <c r="C110" s="145" t="s">
        <v>584</v>
      </c>
      <c r="D110" s="144" t="s">
        <v>324</v>
      </c>
      <c r="E110" s="144" t="s">
        <v>140</v>
      </c>
      <c r="F110" s="144" t="s">
        <v>141</v>
      </c>
      <c r="G110" s="144" t="s">
        <v>303</v>
      </c>
      <c r="H110" s="146" t="s">
        <v>585</v>
      </c>
      <c r="I110" s="148" t="s">
        <v>320</v>
      </c>
      <c r="J110" s="144" t="s">
        <v>6</v>
      </c>
      <c r="K110" s="81" t="s">
        <v>586</v>
      </c>
      <c r="L110" s="132" t="str">
        <f>VLOOKUP(K110,CódigosRetorno!$A$2:$B$2080,2,FALSE)</f>
        <v>El valor de la moneda del Monto total a cobrar debe ser PEN</v>
      </c>
      <c r="M110" s="144" t="s">
        <v>9</v>
      </c>
      <c r="N110" s="231"/>
    </row>
    <row r="111" spans="1:14" x14ac:dyDescent="0.3">
      <c r="A111" s="231"/>
      <c r="B111" s="163" t="s">
        <v>398</v>
      </c>
      <c r="C111" s="171"/>
      <c r="D111" s="162"/>
      <c r="E111" s="162"/>
      <c r="F111" s="162"/>
      <c r="G111" s="162"/>
      <c r="H111" s="156"/>
      <c r="I111" s="180"/>
      <c r="J111" s="179"/>
      <c r="K111" s="170"/>
      <c r="L111" s="155"/>
      <c r="M111" s="179" t="s">
        <v>9</v>
      </c>
      <c r="N111" s="231"/>
    </row>
    <row r="112" spans="1:14" ht="24" x14ac:dyDescent="0.3">
      <c r="A112" s="231"/>
      <c r="B112" s="1038">
        <f>+B110+1</f>
        <v>52</v>
      </c>
      <c r="C112" s="1042" t="s">
        <v>587</v>
      </c>
      <c r="D112" s="1048" t="s">
        <v>324</v>
      </c>
      <c r="E112" s="1047" t="s">
        <v>179</v>
      </c>
      <c r="F112" s="1047" t="s">
        <v>141</v>
      </c>
      <c r="G112" s="1038" t="s">
        <v>303</v>
      </c>
      <c r="H112" s="1059" t="s">
        <v>588</v>
      </c>
      <c r="I112" s="148" t="s">
        <v>401</v>
      </c>
      <c r="J112" s="144" t="s">
        <v>6</v>
      </c>
      <c r="K112" s="81" t="s">
        <v>402</v>
      </c>
      <c r="L112" s="132" t="str">
        <f>VLOOKUP(K112,CódigosRetorno!$A$2:$B$2080,2,FALSE)</f>
        <v>El XML no contiene el tag o no existe información de la moneda de referencia para el tipo de cambio</v>
      </c>
      <c r="M112" s="144" t="s">
        <v>9</v>
      </c>
      <c r="N112" s="231"/>
    </row>
    <row r="113" spans="1:14" ht="24" x14ac:dyDescent="0.3">
      <c r="A113" s="231"/>
      <c r="B113" s="1038"/>
      <c r="C113" s="1042"/>
      <c r="D113" s="1049"/>
      <c r="E113" s="1047"/>
      <c r="F113" s="1047"/>
      <c r="G113" s="1038"/>
      <c r="H113" s="1060"/>
      <c r="I113" s="148" t="s">
        <v>403</v>
      </c>
      <c r="J113" s="144" t="s">
        <v>6</v>
      </c>
      <c r="K113" s="81" t="s">
        <v>404</v>
      </c>
      <c r="L113" s="132" t="str">
        <f>VLOOKUP(K113,CódigosRetorno!$A$2:$B$2080,2,FALSE)</f>
        <v>La moneda de referencia para el tipo de cambio debe ser la misma que la del documento relacionado</v>
      </c>
      <c r="M113" s="144" t="s">
        <v>9</v>
      </c>
      <c r="N113" s="231"/>
    </row>
    <row r="114" spans="1:14" ht="36" x14ac:dyDescent="0.3">
      <c r="A114" s="231"/>
      <c r="B114" s="144">
        <f>+B112+1</f>
        <v>53</v>
      </c>
      <c r="C114" s="132" t="s">
        <v>589</v>
      </c>
      <c r="D114" s="131" t="s">
        <v>324</v>
      </c>
      <c r="E114" s="131" t="s">
        <v>179</v>
      </c>
      <c r="F114" s="131" t="s">
        <v>141</v>
      </c>
      <c r="G114" s="144" t="s">
        <v>303</v>
      </c>
      <c r="H114" s="128" t="s">
        <v>590</v>
      </c>
      <c r="I114" s="280" t="s">
        <v>591</v>
      </c>
      <c r="J114" s="144" t="s">
        <v>6</v>
      </c>
      <c r="K114" s="81" t="s">
        <v>408</v>
      </c>
      <c r="L114" s="132" t="str">
        <f>VLOOKUP(K114,CódigosRetorno!$A$2:$B$2080,2,FALSE)</f>
        <v>El valor de la moneda objetivo para la Tasa de Cambio debe ser PEN</v>
      </c>
      <c r="M114" s="144" t="s">
        <v>9</v>
      </c>
      <c r="N114" s="231"/>
    </row>
    <row r="115" spans="1:14" ht="24" x14ac:dyDescent="0.3">
      <c r="A115" s="231"/>
      <c r="B115" s="1038">
        <f>+B114+1</f>
        <v>54</v>
      </c>
      <c r="C115" s="1042" t="s">
        <v>409</v>
      </c>
      <c r="D115" s="1048" t="s">
        <v>324</v>
      </c>
      <c r="E115" s="1047" t="s">
        <v>179</v>
      </c>
      <c r="F115" s="1047" t="s">
        <v>410</v>
      </c>
      <c r="G115" s="1047" t="s">
        <v>411</v>
      </c>
      <c r="H115" s="1059" t="s">
        <v>592</v>
      </c>
      <c r="I115" s="148" t="s">
        <v>401</v>
      </c>
      <c r="J115" s="144" t="s">
        <v>6</v>
      </c>
      <c r="K115" s="81" t="s">
        <v>413</v>
      </c>
      <c r="L115" s="132" t="str">
        <f>VLOOKUP(K115,CódigosRetorno!$A$2:$B$2080,2,FALSE)</f>
        <v>El XML no contiene el tag o no existe información del tipo de cambio</v>
      </c>
      <c r="M115" s="144" t="s">
        <v>9</v>
      </c>
      <c r="N115" s="231"/>
    </row>
    <row r="116" spans="1:14" ht="24" x14ac:dyDescent="0.3">
      <c r="A116" s="231"/>
      <c r="B116" s="1038"/>
      <c r="C116" s="1042"/>
      <c r="D116" s="1049"/>
      <c r="E116" s="1047"/>
      <c r="F116" s="1047"/>
      <c r="G116" s="1047"/>
      <c r="H116" s="1060"/>
      <c r="I116" s="148" t="s">
        <v>414</v>
      </c>
      <c r="J116" s="144" t="s">
        <v>6</v>
      </c>
      <c r="K116" s="81" t="s">
        <v>415</v>
      </c>
      <c r="L116" s="132" t="str">
        <f>VLOOKUP(K116,CódigosRetorno!$A$2:$B$2080,2,FALSE)</f>
        <v>El dato ingresado en el tipo de cambio debe ser numérico mayor a cero</v>
      </c>
      <c r="M116" s="144" t="s">
        <v>9</v>
      </c>
      <c r="N116" s="231"/>
    </row>
    <row r="117" spans="1:14" ht="36" x14ac:dyDescent="0.3">
      <c r="A117" s="231"/>
      <c r="B117" s="144">
        <f>+B115+1</f>
        <v>55</v>
      </c>
      <c r="C117" s="132" t="s">
        <v>593</v>
      </c>
      <c r="D117" s="131" t="s">
        <v>324</v>
      </c>
      <c r="E117" s="131" t="s">
        <v>179</v>
      </c>
      <c r="F117" s="131" t="s">
        <v>174</v>
      </c>
      <c r="G117" s="131" t="s">
        <v>175</v>
      </c>
      <c r="H117" s="132" t="s">
        <v>594</v>
      </c>
      <c r="I117" s="148" t="s">
        <v>401</v>
      </c>
      <c r="J117" s="144" t="s">
        <v>6</v>
      </c>
      <c r="K117" s="81" t="s">
        <v>418</v>
      </c>
      <c r="L117" s="132" t="str">
        <f>VLOOKUP(K117,CódigosRetorno!$A$2:$B$2080,2,FALSE)</f>
        <v>El XML no contiene el tag o no existe información de la fecha de cambio</v>
      </c>
      <c r="M117" s="144" t="s">
        <v>9</v>
      </c>
      <c r="N117" s="231"/>
    </row>
    <row r="118" spans="1:14" ht="15.45" customHeight="1" x14ac:dyDescent="0.3">
      <c r="A118" s="231"/>
      <c r="B118" s="230"/>
      <c r="C118" s="234"/>
      <c r="D118" s="221"/>
      <c r="E118" s="221"/>
      <c r="F118" s="221"/>
      <c r="G118" s="221"/>
      <c r="H118" s="234"/>
      <c r="I118" s="231"/>
      <c r="J118" s="236"/>
      <c r="K118" s="237"/>
      <c r="L118" s="231"/>
      <c r="M118" s="231"/>
      <c r="N118" s="231"/>
    </row>
  </sheetData>
  <mergeCells count="149">
    <mergeCell ref="D107:D109"/>
    <mergeCell ref="D112:D113"/>
    <mergeCell ref="B107:B109"/>
    <mergeCell ref="C107:C109"/>
    <mergeCell ref="E107:E109"/>
    <mergeCell ref="F107:F109"/>
    <mergeCell ref="G107:G109"/>
    <mergeCell ref="H107:H109"/>
    <mergeCell ref="B89:B94"/>
    <mergeCell ref="C89:C94"/>
    <mergeCell ref="E89:E94"/>
    <mergeCell ref="F89:F94"/>
    <mergeCell ref="G89:G94"/>
    <mergeCell ref="H89:H94"/>
    <mergeCell ref="B102:B104"/>
    <mergeCell ref="C102:C104"/>
    <mergeCell ref="E102:E104"/>
    <mergeCell ref="F102:F104"/>
    <mergeCell ref="G102:G104"/>
    <mergeCell ref="H102:H104"/>
    <mergeCell ref="B95:B97"/>
    <mergeCell ref="C95:C97"/>
    <mergeCell ref="D89:D94"/>
    <mergeCell ref="D95:D97"/>
    <mergeCell ref="D115:D116"/>
    <mergeCell ref="B115:B116"/>
    <mergeCell ref="C115:C116"/>
    <mergeCell ref="E115:E116"/>
    <mergeCell ref="F115:F116"/>
    <mergeCell ref="G115:G116"/>
    <mergeCell ref="H115:H116"/>
    <mergeCell ref="B112:B113"/>
    <mergeCell ref="C112:C113"/>
    <mergeCell ref="E112:E113"/>
    <mergeCell ref="F112:F113"/>
    <mergeCell ref="G112:G113"/>
    <mergeCell ref="H112:H113"/>
    <mergeCell ref="D98:D99"/>
    <mergeCell ref="D102:D104"/>
    <mergeCell ref="E95:E97"/>
    <mergeCell ref="F95:F97"/>
    <mergeCell ref="G95:G97"/>
    <mergeCell ref="H95:H97"/>
    <mergeCell ref="B98:B99"/>
    <mergeCell ref="C98:C99"/>
    <mergeCell ref="E98:E99"/>
    <mergeCell ref="F98:F99"/>
    <mergeCell ref="G98:G99"/>
    <mergeCell ref="H98:H99"/>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B5:B6"/>
    <mergeCell ref="C5:C6"/>
    <mergeCell ref="E5:E6"/>
    <mergeCell ref="F5:F6"/>
    <mergeCell ref="G5:G6"/>
    <mergeCell ref="G64:G65"/>
    <mergeCell ref="H64:H65"/>
    <mergeCell ref="D61:D62"/>
    <mergeCell ref="D64:D65"/>
    <mergeCell ref="F61:F62"/>
    <mergeCell ref="G61:G62"/>
    <mergeCell ref="H61:H62"/>
    <mergeCell ref="B64:B65"/>
    <mergeCell ref="C64:C65"/>
    <mergeCell ref="E64:E65"/>
    <mergeCell ref="B61:B62"/>
    <mergeCell ref="C61:C62"/>
    <mergeCell ref="E61:E62"/>
    <mergeCell ref="E42:E43"/>
    <mergeCell ref="F42:F43"/>
    <mergeCell ref="B21:B22"/>
    <mergeCell ref="C21:C22"/>
    <mergeCell ref="E21:E22"/>
    <mergeCell ref="F21:F22"/>
    <mergeCell ref="C67:C68"/>
    <mergeCell ref="D67:D68"/>
    <mergeCell ref="E67:E68"/>
    <mergeCell ref="B67:B68"/>
    <mergeCell ref="F64:F65"/>
    <mergeCell ref="H24:H25"/>
    <mergeCell ref="H21:H22"/>
    <mergeCell ref="B19:B20"/>
    <mergeCell ref="C19:C20"/>
    <mergeCell ref="E19:E20"/>
    <mergeCell ref="F19:F20"/>
    <mergeCell ref="G19:G20"/>
    <mergeCell ref="H19:H20"/>
    <mergeCell ref="D19:D20"/>
    <mergeCell ref="D21:D22"/>
    <mergeCell ref="G21:G22"/>
    <mergeCell ref="B24:B25"/>
    <mergeCell ref="C24:C25"/>
    <mergeCell ref="D24:D25"/>
    <mergeCell ref="E24:E25"/>
    <mergeCell ref="F24:F25"/>
    <mergeCell ref="G24:G25"/>
    <mergeCell ref="H45:H46"/>
    <mergeCell ref="H35:H41"/>
    <mergeCell ref="G42:G43"/>
    <mergeCell ref="B35:B41"/>
    <mergeCell ref="C35:C41"/>
    <mergeCell ref="E35:E41"/>
    <mergeCell ref="F35:F41"/>
    <mergeCell ref="G35:G41"/>
    <mergeCell ref="F56:F58"/>
    <mergeCell ref="E56:E58"/>
    <mergeCell ref="D56:D58"/>
    <mergeCell ref="C56:C58"/>
    <mergeCell ref="H42:H43"/>
    <mergeCell ref="D42:D43"/>
    <mergeCell ref="B56:B58"/>
    <mergeCell ref="B45:B46"/>
    <mergeCell ref="C45:C46"/>
    <mergeCell ref="D45:D46"/>
    <mergeCell ref="E45:E46"/>
    <mergeCell ref="F45:F46"/>
    <mergeCell ref="G45:G46"/>
    <mergeCell ref="D35:D41"/>
    <mergeCell ref="B42:B43"/>
    <mergeCell ref="C42:C43"/>
    <mergeCell ref="H74:H84"/>
    <mergeCell ref="C74:C84"/>
    <mergeCell ref="F74:F84"/>
    <mergeCell ref="E74:E84"/>
    <mergeCell ref="D74:D84"/>
    <mergeCell ref="G74:G84"/>
    <mergeCell ref="B74:B84"/>
    <mergeCell ref="H71:H73"/>
    <mergeCell ref="G71:G73"/>
    <mergeCell ref="F71:F73"/>
    <mergeCell ref="B70:B73"/>
    <mergeCell ref="C70:C73"/>
    <mergeCell ref="D70:D73"/>
    <mergeCell ref="E70:E73"/>
  </mergeCells>
  <pageMargins left="0.70866141732283472" right="0.70866141732283472" top="0.74803149606299213" bottom="0.74803149606299213" header="0.31496062992125984" footer="0.31496062992125984"/>
  <pageSetup paperSize="9" scale="3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dimension ref="A1:N53"/>
  <sheetViews>
    <sheetView topLeftCell="G19" zoomScaleNormal="100" workbookViewId="0">
      <selection activeCell="I28" sqref="A28:XFD28"/>
    </sheetView>
  </sheetViews>
  <sheetFormatPr baseColWidth="10" defaultColWidth="0" defaultRowHeight="14.4" zeroHeight="1"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14.44140625" customWidth="1"/>
    <col min="8" max="8" width="35.5546875" customWidth="1"/>
    <col min="9" max="9" width="64.44140625" customWidth="1"/>
    <col min="10" max="11" width="10" customWidth="1"/>
    <col min="12" max="12" width="56.77734375" customWidth="1"/>
    <col min="13" max="13" width="11.44140625" customWidth="1"/>
    <col min="14" max="14" width="3" customWidth="1"/>
    <col min="15" max="16384" width="11.44140625" hidden="1"/>
  </cols>
  <sheetData>
    <row r="1" spans="1:14" x14ac:dyDescent="0.3">
      <c r="A1" s="218"/>
      <c r="B1" s="768"/>
      <c r="C1" s="218"/>
      <c r="D1" s="219"/>
      <c r="E1" s="219"/>
      <c r="F1" s="219"/>
      <c r="G1" s="220"/>
      <c r="H1" s="234"/>
      <c r="I1" s="218"/>
      <c r="J1" s="221"/>
      <c r="K1" s="769"/>
      <c r="L1" s="234"/>
      <c r="M1" s="219"/>
      <c r="N1" s="210"/>
    </row>
    <row r="2" spans="1:14" ht="24" customHeight="1" x14ac:dyDescent="0.3">
      <c r="A2" s="229"/>
      <c r="B2" s="74" t="s">
        <v>130</v>
      </c>
      <c r="C2" s="74" t="s">
        <v>55</v>
      </c>
      <c r="D2" s="74" t="s">
        <v>56</v>
      </c>
      <c r="E2" s="74" t="s">
        <v>131</v>
      </c>
      <c r="F2" s="74" t="s">
        <v>132</v>
      </c>
      <c r="G2" s="74" t="s">
        <v>133</v>
      </c>
      <c r="H2" s="74" t="s">
        <v>58</v>
      </c>
      <c r="I2" s="74" t="s">
        <v>0</v>
      </c>
      <c r="J2" s="209" t="s">
        <v>134</v>
      </c>
      <c r="K2" s="209" t="s">
        <v>135</v>
      </c>
      <c r="L2" s="74" t="s">
        <v>136</v>
      </c>
      <c r="M2" s="74" t="s">
        <v>4</v>
      </c>
      <c r="N2" s="210"/>
    </row>
    <row r="3" spans="1:14" x14ac:dyDescent="0.3">
      <c r="A3" s="218"/>
      <c r="B3" s="83"/>
      <c r="C3" s="89"/>
      <c r="D3" s="151"/>
      <c r="E3" s="75"/>
      <c r="F3" s="75"/>
      <c r="G3" s="83"/>
      <c r="H3" s="89"/>
      <c r="I3" s="132"/>
      <c r="J3" s="80" t="s">
        <v>6</v>
      </c>
      <c r="K3" s="140" t="s">
        <v>595</v>
      </c>
      <c r="L3" s="132" t="str">
        <f>VLOOKUP(K3,CódigosRetorno!$A$2:$B$2080,2,FALSE)</f>
        <v>El ticket no existe</v>
      </c>
      <c r="M3" s="131" t="s">
        <v>9</v>
      </c>
      <c r="N3" s="210"/>
    </row>
    <row r="4" spans="1:14" x14ac:dyDescent="0.3">
      <c r="A4" s="218"/>
      <c r="B4" s="163" t="s">
        <v>596</v>
      </c>
      <c r="C4" s="157"/>
      <c r="D4" s="157"/>
      <c r="E4" s="157"/>
      <c r="F4" s="157"/>
      <c r="G4" s="157"/>
      <c r="H4" s="157"/>
      <c r="I4" s="157"/>
      <c r="J4" s="186"/>
      <c r="K4" s="190" t="s">
        <v>9</v>
      </c>
      <c r="L4" s="155" t="str">
        <f>VLOOKUP(K4,CódigosRetorno!$A$2:$B$2080,2,FALSE)</f>
        <v>-</v>
      </c>
      <c r="M4" s="157"/>
      <c r="N4" s="210"/>
    </row>
    <row r="5" spans="1:14" ht="24" customHeight="1" x14ac:dyDescent="0.3">
      <c r="A5" s="218"/>
      <c r="B5" s="1063">
        <v>1</v>
      </c>
      <c r="C5" s="1042" t="s">
        <v>597</v>
      </c>
      <c r="D5" s="1063" t="s">
        <v>60</v>
      </c>
      <c r="E5" s="1063" t="s">
        <v>140</v>
      </c>
      <c r="F5" s="1047" t="s">
        <v>338</v>
      </c>
      <c r="G5" s="1064" t="s">
        <v>142</v>
      </c>
      <c r="H5" s="1042" t="s">
        <v>598</v>
      </c>
      <c r="I5" s="134" t="s">
        <v>599</v>
      </c>
      <c r="J5" s="124" t="s">
        <v>6</v>
      </c>
      <c r="K5" s="138" t="s">
        <v>600</v>
      </c>
      <c r="L5" s="132" t="str">
        <f>VLOOKUP(K5,CódigosRetorno!$A$2:$B$2080,2,FALSE)</f>
        <v>El XML no contiene el tag o no existe informacion de UBLVersionID</v>
      </c>
      <c r="M5" s="124" t="s">
        <v>9</v>
      </c>
      <c r="N5" s="210"/>
    </row>
    <row r="6" spans="1:14" x14ac:dyDescent="0.3">
      <c r="A6" s="218"/>
      <c r="B6" s="1063"/>
      <c r="C6" s="1042"/>
      <c r="D6" s="1063"/>
      <c r="E6" s="1063"/>
      <c r="F6" s="1047"/>
      <c r="G6" s="1064"/>
      <c r="H6" s="1042"/>
      <c r="I6" s="132" t="s">
        <v>146</v>
      </c>
      <c r="J6" s="124" t="s">
        <v>6</v>
      </c>
      <c r="K6" s="138" t="s">
        <v>601</v>
      </c>
      <c r="L6" s="132" t="str">
        <f>VLOOKUP(K6,CódigosRetorno!$A$2:$B$2080,2,FALSE)</f>
        <v>UBLVersionID - La versión del UBL no es correcta</v>
      </c>
      <c r="M6" s="124" t="s">
        <v>9</v>
      </c>
      <c r="N6" s="210"/>
    </row>
    <row r="7" spans="1:14" ht="24" customHeight="1" x14ac:dyDescent="0.3">
      <c r="A7" s="218"/>
      <c r="B7" s="124">
        <v>2</v>
      </c>
      <c r="C7" s="132" t="s">
        <v>148</v>
      </c>
      <c r="D7" s="124" t="s">
        <v>60</v>
      </c>
      <c r="E7" s="124" t="s">
        <v>140</v>
      </c>
      <c r="F7" s="131" t="s">
        <v>338</v>
      </c>
      <c r="G7" s="140" t="s">
        <v>149</v>
      </c>
      <c r="H7" s="134" t="s">
        <v>602</v>
      </c>
      <c r="I7" s="132" t="s">
        <v>152</v>
      </c>
      <c r="J7" s="124" t="s">
        <v>6</v>
      </c>
      <c r="K7" s="140" t="s">
        <v>603</v>
      </c>
      <c r="L7" s="132" t="str">
        <f>VLOOKUP(K7,CódigosRetorno!$A$2:$B$2080,2,FALSE)</f>
        <v>CustomizationID - La versión del documento no es la correcta</v>
      </c>
      <c r="M7" s="124" t="s">
        <v>9</v>
      </c>
      <c r="N7" s="210"/>
    </row>
    <row r="8" spans="1:14" x14ac:dyDescent="0.3">
      <c r="A8" s="218"/>
      <c r="B8" s="1063">
        <f>B7+1</f>
        <v>3</v>
      </c>
      <c r="C8" s="1042" t="s">
        <v>604</v>
      </c>
      <c r="D8" s="1061" t="s">
        <v>60</v>
      </c>
      <c r="E8" s="1063" t="s">
        <v>140</v>
      </c>
      <c r="F8" s="1047" t="s">
        <v>605</v>
      </c>
      <c r="G8" s="1064" t="s">
        <v>606</v>
      </c>
      <c r="H8" s="1042" t="s">
        <v>607</v>
      </c>
      <c r="I8" s="132" t="s">
        <v>608</v>
      </c>
      <c r="J8" s="131" t="s">
        <v>6</v>
      </c>
      <c r="K8" s="140" t="s">
        <v>609</v>
      </c>
      <c r="L8" s="132" t="str">
        <f>VLOOKUP(K8,CódigosRetorno!$A$2:$B$2080,2,FALSE)</f>
        <v>El ID debe coincidir con el nombre del archivo</v>
      </c>
      <c r="M8" s="124" t="s">
        <v>9</v>
      </c>
      <c r="N8" s="210"/>
    </row>
    <row r="9" spans="1:14" x14ac:dyDescent="0.3">
      <c r="A9" s="218"/>
      <c r="B9" s="1063"/>
      <c r="C9" s="1042"/>
      <c r="D9" s="1065"/>
      <c r="E9" s="1063"/>
      <c r="F9" s="1047"/>
      <c r="G9" s="1064"/>
      <c r="H9" s="1042"/>
      <c r="I9" s="132" t="s">
        <v>610</v>
      </c>
      <c r="J9" s="131" t="s">
        <v>6</v>
      </c>
      <c r="K9" s="140" t="s">
        <v>611</v>
      </c>
      <c r="L9" s="132" t="str">
        <f>VLOOKUP(K9,CódigosRetorno!$A$2:$B$2080,2,FALSE)</f>
        <v>El archivo de comunicacion de baja ya fue presentado anteriormente</v>
      </c>
      <c r="M9" s="124" t="s">
        <v>9</v>
      </c>
      <c r="N9" s="210"/>
    </row>
    <row r="10" spans="1:14" ht="24" customHeight="1" x14ac:dyDescent="0.3">
      <c r="A10" s="218"/>
      <c r="B10" s="1063">
        <f>B8+1</f>
        <v>4</v>
      </c>
      <c r="C10" s="1042" t="s">
        <v>612</v>
      </c>
      <c r="D10" s="1061" t="s">
        <v>60</v>
      </c>
      <c r="E10" s="1063" t="s">
        <v>140</v>
      </c>
      <c r="F10" s="1047" t="s">
        <v>338</v>
      </c>
      <c r="G10" s="1064" t="s">
        <v>175</v>
      </c>
      <c r="H10" s="1042" t="s">
        <v>613</v>
      </c>
      <c r="I10" s="132" t="s">
        <v>614</v>
      </c>
      <c r="J10" s="131" t="s">
        <v>6</v>
      </c>
      <c r="K10" s="140" t="s">
        <v>615</v>
      </c>
      <c r="L10" s="132" t="str">
        <f>VLOOKUP(K10,CódigosRetorno!$A$2:$B$2080,2,FALSE)</f>
        <v>La fecha de generación del resumen debe ser igual a la fecha consignada en el nombre del archivo</v>
      </c>
      <c r="M10" s="124" t="s">
        <v>9</v>
      </c>
      <c r="N10" s="210"/>
    </row>
    <row r="11" spans="1:14" x14ac:dyDescent="0.3">
      <c r="A11" s="218"/>
      <c r="B11" s="1063"/>
      <c r="C11" s="1042"/>
      <c r="D11" s="1065"/>
      <c r="E11" s="1063"/>
      <c r="F11" s="1047"/>
      <c r="G11" s="1064"/>
      <c r="H11" s="1042"/>
      <c r="I11" s="132" t="s">
        <v>616</v>
      </c>
      <c r="J11" s="131" t="s">
        <v>6</v>
      </c>
      <c r="K11" s="140" t="s">
        <v>617</v>
      </c>
      <c r="L11" s="132" t="str">
        <f>VLOOKUP(K11,CódigosRetorno!$A$2:$B$2080,2,FALSE)</f>
        <v>La fecha del IssueDate no debe ser mayor a la fecha de recepción</v>
      </c>
      <c r="M11" s="124" t="s">
        <v>9</v>
      </c>
      <c r="N11" s="210"/>
    </row>
    <row r="12" spans="1:14" ht="24" customHeight="1" x14ac:dyDescent="0.3">
      <c r="A12" s="218"/>
      <c r="B12" s="124">
        <f>+B10+1</f>
        <v>5</v>
      </c>
      <c r="C12" s="128" t="s">
        <v>618</v>
      </c>
      <c r="D12" s="124" t="s">
        <v>60</v>
      </c>
      <c r="E12" s="129" t="s">
        <v>140</v>
      </c>
      <c r="F12" s="125" t="s">
        <v>338</v>
      </c>
      <c r="G12" s="137" t="s">
        <v>175</v>
      </c>
      <c r="H12" s="128" t="s">
        <v>619</v>
      </c>
      <c r="I12" s="132" t="s">
        <v>620</v>
      </c>
      <c r="J12" s="131" t="s">
        <v>6</v>
      </c>
      <c r="K12" s="140" t="s">
        <v>621</v>
      </c>
      <c r="L12" s="132" t="str">
        <f>VLOOKUP(K12,CódigosRetorno!$A$2:$B$2080,2,FALSE)</f>
        <v>La fecha de generación de la comunicación/resumen debe ser mayor o igual a la fecha de generación/emisión de los documentos</v>
      </c>
      <c r="M12" s="124" t="s">
        <v>9</v>
      </c>
      <c r="N12" s="210"/>
    </row>
    <row r="13" spans="1:14" x14ac:dyDescent="0.3">
      <c r="A13" s="218"/>
      <c r="B13" s="124">
        <f>B12+1</f>
        <v>6</v>
      </c>
      <c r="C13" s="132" t="s">
        <v>59</v>
      </c>
      <c r="D13" s="124" t="s">
        <v>60</v>
      </c>
      <c r="E13" s="124" t="s">
        <v>140</v>
      </c>
      <c r="F13" s="131" t="s">
        <v>155</v>
      </c>
      <c r="G13" s="124" t="s">
        <v>9</v>
      </c>
      <c r="H13" s="132" t="s">
        <v>9</v>
      </c>
      <c r="I13" s="132" t="s">
        <v>622</v>
      </c>
      <c r="J13" s="138" t="s">
        <v>9</v>
      </c>
      <c r="K13" s="138" t="s">
        <v>9</v>
      </c>
      <c r="L13" s="132" t="str">
        <f>VLOOKUP(K13,CódigosRetorno!$A$2:$B$2080,2,FALSE)</f>
        <v>-</v>
      </c>
      <c r="M13" s="131" t="s">
        <v>9</v>
      </c>
      <c r="N13" s="210"/>
    </row>
    <row r="14" spans="1:14" ht="24" x14ac:dyDescent="0.3">
      <c r="A14" s="218"/>
      <c r="B14" s="1063">
        <f>+B13+1</f>
        <v>7</v>
      </c>
      <c r="C14" s="1043" t="s">
        <v>623</v>
      </c>
      <c r="D14" s="1061" t="s">
        <v>60</v>
      </c>
      <c r="E14" s="1063" t="s">
        <v>140</v>
      </c>
      <c r="F14" s="1048" t="s">
        <v>184</v>
      </c>
      <c r="G14" s="1066"/>
      <c r="H14" s="1043" t="s">
        <v>624</v>
      </c>
      <c r="I14" s="132" t="s">
        <v>625</v>
      </c>
      <c r="J14" s="131" t="s">
        <v>6</v>
      </c>
      <c r="K14" s="140" t="s">
        <v>187</v>
      </c>
      <c r="L14" s="132" t="str">
        <f>VLOOKUP(K14,CódigosRetorno!$A$2:$B$2080,2,FALSE)</f>
        <v>Número de RUC del nombre del archivo no coincide con el consignado en el contenido del archivo XML</v>
      </c>
      <c r="M14" s="124" t="s">
        <v>9</v>
      </c>
      <c r="N14" s="210"/>
    </row>
    <row r="15" spans="1:14" x14ac:dyDescent="0.3">
      <c r="A15" s="218"/>
      <c r="B15" s="1063"/>
      <c r="C15" s="1044"/>
      <c r="D15" s="1062"/>
      <c r="E15" s="1063"/>
      <c r="F15" s="1049"/>
      <c r="G15" s="1067"/>
      <c r="H15" s="1044"/>
      <c r="I15" s="132" t="s">
        <v>626</v>
      </c>
      <c r="J15" s="138" t="s">
        <v>6</v>
      </c>
      <c r="K15" s="140" t="s">
        <v>627</v>
      </c>
      <c r="L15" s="132" t="str">
        <f>VLOOKUP(K15,CódigosRetorno!$A$2:$B$2080,2,FALSE)</f>
        <v>El contribuyente no esta habido</v>
      </c>
      <c r="M15" s="131" t="s">
        <v>253</v>
      </c>
      <c r="N15" s="210"/>
    </row>
    <row r="16" spans="1:14" x14ac:dyDescent="0.3">
      <c r="A16" s="218"/>
      <c r="B16" s="1063"/>
      <c r="C16" s="1042" t="s">
        <v>628</v>
      </c>
      <c r="D16" s="1062"/>
      <c r="E16" s="1063"/>
      <c r="F16" s="1047" t="s">
        <v>192</v>
      </c>
      <c r="G16" s="1064" t="s">
        <v>193</v>
      </c>
      <c r="H16" s="1042" t="s">
        <v>629</v>
      </c>
      <c r="I16" s="92" t="s">
        <v>599</v>
      </c>
      <c r="J16" s="131" t="s">
        <v>6</v>
      </c>
      <c r="K16" s="140" t="s">
        <v>630</v>
      </c>
      <c r="L16" s="132" t="str">
        <f>VLOOKUP(K16,CódigosRetorno!$A$2:$B$2080,2,FALSE)</f>
        <v>El XML no contiene el tag AdditionalAccountID del emisor del documento</v>
      </c>
      <c r="M16" s="124" t="s">
        <v>9</v>
      </c>
      <c r="N16" s="210"/>
    </row>
    <row r="17" spans="1:14" x14ac:dyDescent="0.3">
      <c r="A17" s="218"/>
      <c r="B17" s="1063"/>
      <c r="C17" s="1042"/>
      <c r="D17" s="1065"/>
      <c r="E17" s="1063"/>
      <c r="F17" s="1047"/>
      <c r="G17" s="1064"/>
      <c r="H17" s="1042"/>
      <c r="I17" s="132" t="s">
        <v>631</v>
      </c>
      <c r="J17" s="131" t="s">
        <v>6</v>
      </c>
      <c r="K17" s="140" t="s">
        <v>632</v>
      </c>
      <c r="L17" s="132" t="str">
        <f>VLOOKUP(K17,CódigosRetorno!$A$2:$B$2080,2,FALSE)</f>
        <v>AdditionalAccountID - El dato ingresado no cumple con el estandar</v>
      </c>
      <c r="M17" s="124" t="s">
        <v>9</v>
      </c>
      <c r="N17" s="210"/>
    </row>
    <row r="18" spans="1:14" x14ac:dyDescent="0.3">
      <c r="A18" s="218"/>
      <c r="B18" s="1063">
        <f>+B14+1</f>
        <v>8</v>
      </c>
      <c r="C18" s="1042" t="s">
        <v>633</v>
      </c>
      <c r="D18" s="1061" t="s">
        <v>60</v>
      </c>
      <c r="E18" s="1063" t="s">
        <v>140</v>
      </c>
      <c r="F18" s="1047" t="s">
        <v>218</v>
      </c>
      <c r="G18" s="1064"/>
      <c r="H18" s="1042" t="s">
        <v>634</v>
      </c>
      <c r="I18" s="92" t="s">
        <v>599</v>
      </c>
      <c r="J18" s="131" t="s">
        <v>6</v>
      </c>
      <c r="K18" s="140" t="s">
        <v>635</v>
      </c>
      <c r="L18" s="132" t="str">
        <f>VLOOKUP(K18,CódigosRetorno!$A$2:$B$2080,2,FALSE)</f>
        <v>El XML no contiene el tag RegistrationName del emisor del documento</v>
      </c>
      <c r="M18" s="124" t="s">
        <v>9</v>
      </c>
      <c r="N18" s="210"/>
    </row>
    <row r="19" spans="1:14" ht="36" x14ac:dyDescent="0.3">
      <c r="A19" s="218"/>
      <c r="B19" s="1063"/>
      <c r="C19" s="1042"/>
      <c r="D19" s="1065"/>
      <c r="E19" s="1063"/>
      <c r="F19" s="1047"/>
      <c r="G19" s="1064"/>
      <c r="H19" s="1042"/>
      <c r="I19" s="132" t="s">
        <v>8056</v>
      </c>
      <c r="J19" s="131" t="s">
        <v>6</v>
      </c>
      <c r="K19" s="140" t="s">
        <v>636</v>
      </c>
      <c r="L19" s="132" t="str">
        <f>VLOOKUP(K19,CódigosRetorno!$A$2:$B$2080,2,FALSE)</f>
        <v>RegistrationName - El dato ingresado no cumple con el estandar</v>
      </c>
      <c r="M19" s="124" t="s">
        <v>9</v>
      </c>
      <c r="N19" s="210"/>
    </row>
    <row r="20" spans="1:14" x14ac:dyDescent="0.3">
      <c r="A20" s="218"/>
      <c r="B20" s="163" t="s">
        <v>637</v>
      </c>
      <c r="C20" s="155"/>
      <c r="D20" s="160"/>
      <c r="E20" s="160"/>
      <c r="F20" s="162"/>
      <c r="G20" s="166"/>
      <c r="H20" s="155"/>
      <c r="I20" s="164"/>
      <c r="J20" s="162"/>
      <c r="K20" s="166" t="s">
        <v>9</v>
      </c>
      <c r="L20" s="155" t="str">
        <f>VLOOKUP(K20,CódigosRetorno!$A$2:$B$2080,2,FALSE)</f>
        <v>-</v>
      </c>
      <c r="M20" s="160"/>
      <c r="N20" s="210"/>
    </row>
    <row r="21" spans="1:14" ht="24" customHeight="1" x14ac:dyDescent="0.3">
      <c r="A21" s="218"/>
      <c r="B21" s="1063">
        <f>+B18+1</f>
        <v>9</v>
      </c>
      <c r="C21" s="1042" t="s">
        <v>638</v>
      </c>
      <c r="D21" s="1061" t="s">
        <v>639</v>
      </c>
      <c r="E21" s="1063" t="s">
        <v>140</v>
      </c>
      <c r="F21" s="1047" t="s">
        <v>640</v>
      </c>
      <c r="G21" s="1064"/>
      <c r="H21" s="1042" t="s">
        <v>641</v>
      </c>
      <c r="I21" s="132" t="s">
        <v>642</v>
      </c>
      <c r="J21" s="131" t="s">
        <v>6</v>
      </c>
      <c r="K21" s="140" t="s">
        <v>643</v>
      </c>
      <c r="L21" s="132" t="str">
        <f>VLOOKUP(K21,CódigosRetorno!$A$2:$B$2080,2,FALSE)</f>
        <v>El tag LineID de VoidedDocumentsLine esta vacío</v>
      </c>
      <c r="M21" s="124" t="s">
        <v>9</v>
      </c>
      <c r="N21" s="210"/>
    </row>
    <row r="22" spans="1:14" x14ac:dyDescent="0.3">
      <c r="A22" s="218"/>
      <c r="B22" s="1063"/>
      <c r="C22" s="1042"/>
      <c r="D22" s="1062"/>
      <c r="E22" s="1063"/>
      <c r="F22" s="1047"/>
      <c r="G22" s="1064"/>
      <c r="H22" s="1042"/>
      <c r="I22" s="132" t="s">
        <v>644</v>
      </c>
      <c r="J22" s="131" t="s">
        <v>6</v>
      </c>
      <c r="K22" s="140" t="s">
        <v>645</v>
      </c>
      <c r="L22" s="132" t="str">
        <f>VLOOKUP(K22,CódigosRetorno!$A$2:$B$2080,2,FALSE)</f>
        <v>LineID - El dato ingresado no cumple con el estandar</v>
      </c>
      <c r="M22" s="124" t="s">
        <v>9</v>
      </c>
      <c r="N22" s="210"/>
    </row>
    <row r="23" spans="1:14" x14ac:dyDescent="0.3">
      <c r="A23" s="218"/>
      <c r="B23" s="1063"/>
      <c r="C23" s="1042"/>
      <c r="D23" s="1062"/>
      <c r="E23" s="1063"/>
      <c r="F23" s="1047"/>
      <c r="G23" s="1064"/>
      <c r="H23" s="1042"/>
      <c r="I23" s="132" t="s">
        <v>646</v>
      </c>
      <c r="J23" s="131" t="s">
        <v>6</v>
      </c>
      <c r="K23" s="140" t="s">
        <v>647</v>
      </c>
      <c r="L23" s="132" t="str">
        <f>VLOOKUP(K23,CódigosRetorno!$A$2:$B$2080,2,FALSE)</f>
        <v>LineID - El dato ingresado debe ser correlativo mayor a cero</v>
      </c>
      <c r="M23" s="124" t="s">
        <v>9</v>
      </c>
      <c r="N23" s="210"/>
    </row>
    <row r="24" spans="1:14" x14ac:dyDescent="0.3">
      <c r="A24" s="218"/>
      <c r="B24" s="1063"/>
      <c r="C24" s="1042"/>
      <c r="D24" s="1065"/>
      <c r="E24" s="1063"/>
      <c r="F24" s="1047"/>
      <c r="G24" s="1064"/>
      <c r="H24" s="1042"/>
      <c r="I24" s="134" t="s">
        <v>648</v>
      </c>
      <c r="J24" s="131" t="s">
        <v>6</v>
      </c>
      <c r="K24" s="140" t="s">
        <v>649</v>
      </c>
      <c r="L24" s="132" t="str">
        <f>VLOOKUP(K24,CódigosRetorno!$A$2:$B$2080,2,FALSE)</f>
        <v>El número de ítem no puede estar duplicado.</v>
      </c>
      <c r="M24" s="124" t="s">
        <v>9</v>
      </c>
      <c r="N24" s="210"/>
    </row>
    <row r="25" spans="1:14" x14ac:dyDescent="0.3">
      <c r="A25" s="218"/>
      <c r="B25" s="1063">
        <f>+B21+1</f>
        <v>10</v>
      </c>
      <c r="C25" s="1042" t="s">
        <v>650</v>
      </c>
      <c r="D25" s="1061" t="s">
        <v>639</v>
      </c>
      <c r="E25" s="1063" t="s">
        <v>140</v>
      </c>
      <c r="F25" s="1047" t="s">
        <v>325</v>
      </c>
      <c r="G25" s="1064" t="s">
        <v>326</v>
      </c>
      <c r="H25" s="1042" t="s">
        <v>651</v>
      </c>
      <c r="I25" s="132" t="s">
        <v>642</v>
      </c>
      <c r="J25" s="131" t="s">
        <v>6</v>
      </c>
      <c r="K25" s="140" t="s">
        <v>652</v>
      </c>
      <c r="L25" s="132" t="str">
        <f>VLOOKUP(K25,CódigosRetorno!$A$2:$B$2080,2,FALSE)</f>
        <v>El tag DocumentTypeCode es vacío</v>
      </c>
      <c r="M25" s="124" t="s">
        <v>9</v>
      </c>
      <c r="N25" s="210"/>
    </row>
    <row r="26" spans="1:14" x14ac:dyDescent="0.3">
      <c r="A26" s="218"/>
      <c r="B26" s="1063"/>
      <c r="C26" s="1042"/>
      <c r="D26" s="1062"/>
      <c r="E26" s="1063"/>
      <c r="F26" s="1047"/>
      <c r="G26" s="1064"/>
      <c r="H26" s="1042"/>
      <c r="I26" s="646" t="s">
        <v>8631</v>
      </c>
      <c r="J26" s="647" t="s">
        <v>6</v>
      </c>
      <c r="K26" s="650" t="s">
        <v>653</v>
      </c>
      <c r="L26" s="132" t="str">
        <f>VLOOKUP(K26,CódigosRetorno!$A$2:$B$2080,2,FALSE)</f>
        <v>DocumentTypeCode - El valor del tipo de documento es invalido</v>
      </c>
      <c r="M26" s="124" t="s">
        <v>9</v>
      </c>
      <c r="N26" s="210"/>
    </row>
    <row r="27" spans="1:14" ht="24" customHeight="1" x14ac:dyDescent="0.3">
      <c r="A27" s="218"/>
      <c r="B27" s="1061">
        <f>+B25+1</f>
        <v>11</v>
      </c>
      <c r="C27" s="1070" t="s">
        <v>654</v>
      </c>
      <c r="D27" s="1061" t="s">
        <v>639</v>
      </c>
      <c r="E27" s="1061" t="s">
        <v>140</v>
      </c>
      <c r="F27" s="1048" t="s">
        <v>655</v>
      </c>
      <c r="G27" s="1066"/>
      <c r="H27" s="1043" t="s">
        <v>656</v>
      </c>
      <c r="I27" s="132" t="s">
        <v>642</v>
      </c>
      <c r="J27" s="131" t="s">
        <v>6</v>
      </c>
      <c r="K27" s="140" t="s">
        <v>657</v>
      </c>
      <c r="L27" s="132" t="str">
        <f>VLOOKUP(K27,CódigosRetorno!$A$2:$B$2080,2,FALSE)</f>
        <v>El tag DocumentSerialID es vacío</v>
      </c>
      <c r="M27" s="124" t="s">
        <v>9</v>
      </c>
      <c r="N27" s="210"/>
    </row>
    <row r="28" spans="1:14" ht="36" x14ac:dyDescent="0.3">
      <c r="A28" s="218"/>
      <c r="B28" s="1062"/>
      <c r="C28" s="1071"/>
      <c r="D28" s="1062"/>
      <c r="E28" s="1062"/>
      <c r="F28" s="1057"/>
      <c r="G28" s="1069"/>
      <c r="H28" s="1058"/>
      <c r="I28" s="983" t="s">
        <v>658</v>
      </c>
      <c r="J28" s="985" t="s">
        <v>6</v>
      </c>
      <c r="K28" s="987" t="s">
        <v>659</v>
      </c>
      <c r="L28" s="132" t="str">
        <f>VLOOKUP(K28,CódigosRetorno!$A$2:$B$2080,2,FALSE)</f>
        <v>No puede dar de baja 'Recibos de servicios publicos' por SEE-Desde los sistemas del contribuyente</v>
      </c>
      <c r="M28" s="124" t="s">
        <v>9</v>
      </c>
      <c r="N28" s="210"/>
    </row>
    <row r="29" spans="1:14" ht="36" x14ac:dyDescent="0.3">
      <c r="A29" s="218"/>
      <c r="B29" s="1062"/>
      <c r="C29" s="1071"/>
      <c r="D29" s="1062"/>
      <c r="E29" s="1062"/>
      <c r="F29" s="1057"/>
      <c r="G29" s="1069"/>
      <c r="H29" s="1058"/>
      <c r="I29" s="132" t="s">
        <v>660</v>
      </c>
      <c r="J29" s="131" t="s">
        <v>6</v>
      </c>
      <c r="K29" s="76" t="s">
        <v>661</v>
      </c>
      <c r="L29" s="132" t="str">
        <f>VLOOKUP(K29,CódigosRetorno!$A$2:$B$2080,2,FALSE)</f>
        <v>El dato ingresado  no cumple con el patron SERIE</v>
      </c>
      <c r="M29" s="124" t="s">
        <v>9</v>
      </c>
      <c r="N29" s="210"/>
    </row>
    <row r="30" spans="1:14" ht="36" x14ac:dyDescent="0.3">
      <c r="A30" s="218"/>
      <c r="B30" s="1062"/>
      <c r="C30" s="1071"/>
      <c r="D30" s="1062"/>
      <c r="E30" s="1062"/>
      <c r="F30" s="1057"/>
      <c r="G30" s="1069"/>
      <c r="H30" s="1058"/>
      <c r="I30" s="646" t="s">
        <v>8635</v>
      </c>
      <c r="J30" s="647" t="s">
        <v>6</v>
      </c>
      <c r="K30" s="648" t="s">
        <v>661</v>
      </c>
      <c r="L30" s="132" t="str">
        <f>VLOOKUP(K30,CódigosRetorno!$A$2:$B$2080,2,FALSE)</f>
        <v>El dato ingresado  no cumple con el patron SERIE</v>
      </c>
      <c r="M30" s="124" t="s">
        <v>9</v>
      </c>
      <c r="N30" s="210"/>
    </row>
    <row r="31" spans="1:14" ht="36" x14ac:dyDescent="0.3">
      <c r="A31" s="218"/>
      <c r="B31" s="1062"/>
      <c r="C31" s="1071"/>
      <c r="D31" s="1062"/>
      <c r="E31" s="1062"/>
      <c r="F31" s="1057"/>
      <c r="G31" s="1069"/>
      <c r="H31" s="1058"/>
      <c r="I31" s="132" t="s">
        <v>662</v>
      </c>
      <c r="J31" s="131" t="s">
        <v>6</v>
      </c>
      <c r="K31" s="76" t="s">
        <v>661</v>
      </c>
      <c r="L31" s="132" t="str">
        <f>VLOOKUP(K31,CódigosRetorno!$A$2:$B$2080,2,FALSE)</f>
        <v>El dato ingresado  no cumple con el patron SERIE</v>
      </c>
      <c r="M31" s="124" t="s">
        <v>9</v>
      </c>
      <c r="N31" s="210"/>
    </row>
    <row r="32" spans="1:14" ht="60" x14ac:dyDescent="0.3">
      <c r="A32" s="711"/>
      <c r="B32" s="1062"/>
      <c r="C32" s="1071"/>
      <c r="D32" s="1062"/>
      <c r="E32" s="1062"/>
      <c r="F32" s="1057"/>
      <c r="G32" s="1069"/>
      <c r="H32" s="1058"/>
      <c r="I32" s="986" t="s">
        <v>9757</v>
      </c>
      <c r="J32" s="988" t="s">
        <v>6</v>
      </c>
      <c r="K32" s="989" t="s">
        <v>661</v>
      </c>
      <c r="L32" s="132" t="str">
        <f>VLOOKUP(K32,CódigosRetorno!$A$2:$B$2080,2,FALSE)</f>
        <v>El dato ingresado  no cumple con el patron SERIE</v>
      </c>
      <c r="M32" s="124" t="s">
        <v>9</v>
      </c>
      <c r="N32" s="210"/>
    </row>
    <row r="33" spans="1:14" ht="36" x14ac:dyDescent="0.3">
      <c r="A33" s="711"/>
      <c r="B33" s="1065"/>
      <c r="C33" s="1072"/>
      <c r="D33" s="1065"/>
      <c r="E33" s="1065"/>
      <c r="F33" s="1049"/>
      <c r="G33" s="1067"/>
      <c r="H33" s="1044"/>
      <c r="I33" s="986" t="s">
        <v>9758</v>
      </c>
      <c r="J33" s="988" t="s">
        <v>6</v>
      </c>
      <c r="K33" s="989" t="s">
        <v>661</v>
      </c>
      <c r="L33" s="132" t="str">
        <f>VLOOKUP(K33,CódigosRetorno!$A$2:$B$2080,2,FALSE)</f>
        <v>El dato ingresado  no cumple con el patron SERIE</v>
      </c>
      <c r="M33" s="124" t="s">
        <v>9</v>
      </c>
      <c r="N33" s="210"/>
    </row>
    <row r="34" spans="1:14" ht="24" customHeight="1" x14ac:dyDescent="0.3">
      <c r="A34" s="218"/>
      <c r="B34" s="1061">
        <f>+B27+1</f>
        <v>12</v>
      </c>
      <c r="C34" s="1059" t="s">
        <v>663</v>
      </c>
      <c r="D34" s="1061" t="s">
        <v>639</v>
      </c>
      <c r="E34" s="1061" t="s">
        <v>140</v>
      </c>
      <c r="F34" s="1048" t="s">
        <v>664</v>
      </c>
      <c r="G34" s="1066"/>
      <c r="H34" s="1059" t="s">
        <v>665</v>
      </c>
      <c r="I34" s="132" t="s">
        <v>642</v>
      </c>
      <c r="J34" s="131" t="s">
        <v>6</v>
      </c>
      <c r="K34" s="140" t="s">
        <v>666</v>
      </c>
      <c r="L34" s="132" t="str">
        <f>VLOOKUP(K34,CódigosRetorno!$A$2:$B$2080,2,FALSE)</f>
        <v>El tag DocumentNumberID esta vacío</v>
      </c>
      <c r="M34" s="124" t="s">
        <v>9</v>
      </c>
      <c r="N34" s="210"/>
    </row>
    <row r="35" spans="1:14" ht="24" x14ac:dyDescent="0.3">
      <c r="A35" s="218"/>
      <c r="B35" s="1062"/>
      <c r="C35" s="1068"/>
      <c r="D35" s="1062"/>
      <c r="E35" s="1062"/>
      <c r="F35" s="1057"/>
      <c r="G35" s="1069"/>
      <c r="H35" s="1068"/>
      <c r="I35" s="132" t="s">
        <v>667</v>
      </c>
      <c r="J35" s="131" t="s">
        <v>6</v>
      </c>
      <c r="K35" s="140" t="s">
        <v>668</v>
      </c>
      <c r="L35" s="132" t="str">
        <f>VLOOKUP(K35,CódigosRetorno!$A$2:$B$2080,2,FALSE)</f>
        <v>El dato ingresado en DocumentNumberID debe ser numerico y como maximo de 8 digitos</v>
      </c>
      <c r="M35" s="124" t="s">
        <v>9</v>
      </c>
      <c r="N35" s="210"/>
    </row>
    <row r="36" spans="1:14" ht="24" x14ac:dyDescent="0.3">
      <c r="A36" s="218"/>
      <c r="B36" s="1062"/>
      <c r="C36" s="1068"/>
      <c r="D36" s="1062"/>
      <c r="E36" s="1062"/>
      <c r="F36" s="1057"/>
      <c r="G36" s="1069"/>
      <c r="H36" s="1068"/>
      <c r="I36" s="132" t="s">
        <v>669</v>
      </c>
      <c r="J36" s="131" t="s">
        <v>6</v>
      </c>
      <c r="K36" s="140" t="s">
        <v>670</v>
      </c>
      <c r="L36" s="132" t="str">
        <f>VLOOKUP(K36,CódigosRetorno!$A$2:$B$2080,2,FALSE)</f>
        <v>Los documentos informados en el archivo XML se encuentran duplicados</v>
      </c>
      <c r="M36" s="124" t="s">
        <v>9</v>
      </c>
      <c r="N36" s="210"/>
    </row>
    <row r="37" spans="1:14" ht="36" x14ac:dyDescent="0.3">
      <c r="A37" s="218"/>
      <c r="B37" s="1062"/>
      <c r="C37" s="1068"/>
      <c r="D37" s="1062"/>
      <c r="E37" s="1062"/>
      <c r="F37" s="1057"/>
      <c r="G37" s="1069"/>
      <c r="H37" s="1068"/>
      <c r="I37" s="132" t="s">
        <v>671</v>
      </c>
      <c r="J37" s="131" t="s">
        <v>6</v>
      </c>
      <c r="K37" s="140" t="s">
        <v>672</v>
      </c>
      <c r="L37" s="132" t="str">
        <f>VLOOKUP(K37,CódigosRetorno!$A$2:$B$2080,2,FALSE)</f>
        <v>Comprobante a dar de baja no se encuentra registrado en SUNAT</v>
      </c>
      <c r="M37" s="131" t="s">
        <v>673</v>
      </c>
      <c r="N37" s="210"/>
    </row>
    <row r="38" spans="1:14" ht="48.6" customHeight="1" x14ac:dyDescent="0.3">
      <c r="A38" s="218"/>
      <c r="B38" s="1062"/>
      <c r="C38" s="1068"/>
      <c r="D38" s="1062"/>
      <c r="E38" s="1062"/>
      <c r="F38" s="1057"/>
      <c r="G38" s="1069"/>
      <c r="H38" s="1068"/>
      <c r="I38" s="646" t="s">
        <v>8634</v>
      </c>
      <c r="J38" s="647" t="s">
        <v>6</v>
      </c>
      <c r="K38" s="650" t="s">
        <v>672</v>
      </c>
      <c r="L38" s="132" t="str">
        <f>VLOOKUP(K38,CódigosRetorno!$A$2:$B$2080,2,FALSE)</f>
        <v>Comprobante a dar de baja no se encuentra registrado en SUNAT</v>
      </c>
      <c r="M38" s="131" t="s">
        <v>673</v>
      </c>
      <c r="N38" s="210"/>
    </row>
    <row r="39" spans="1:14" ht="49.2" customHeight="1" x14ac:dyDescent="0.3">
      <c r="A39" s="218"/>
      <c r="B39" s="1062"/>
      <c r="C39" s="1068"/>
      <c r="D39" s="1062"/>
      <c r="E39" s="1062"/>
      <c r="F39" s="1057"/>
      <c r="G39" s="1069"/>
      <c r="H39" s="1068"/>
      <c r="I39" s="646" t="s">
        <v>8532</v>
      </c>
      <c r="J39" s="647" t="s">
        <v>6</v>
      </c>
      <c r="K39" s="650" t="s">
        <v>672</v>
      </c>
      <c r="L39" s="132" t="str">
        <f>VLOOKUP(K39,CódigosRetorno!$A$2:$B$2080,2,FALSE)</f>
        <v>Comprobante a dar de baja no se encuentra registrado en SUNAT</v>
      </c>
      <c r="M39" s="131" t="s">
        <v>673</v>
      </c>
      <c r="N39" s="210"/>
    </row>
    <row r="40" spans="1:14" ht="49.2" customHeight="1" x14ac:dyDescent="0.3">
      <c r="A40" s="218"/>
      <c r="B40" s="1062"/>
      <c r="C40" s="1068"/>
      <c r="D40" s="1062"/>
      <c r="E40" s="1062"/>
      <c r="F40" s="1057"/>
      <c r="G40" s="1069"/>
      <c r="H40" s="1068"/>
      <c r="I40" s="646" t="s">
        <v>8533</v>
      </c>
      <c r="J40" s="647" t="s">
        <v>6</v>
      </c>
      <c r="K40" s="650" t="s">
        <v>672</v>
      </c>
      <c r="L40" s="132" t="str">
        <f>VLOOKUP(K40,CódigosRetorno!$A$2:$B$2080,2,FALSE)</f>
        <v>Comprobante a dar de baja no se encuentra registrado en SUNAT</v>
      </c>
      <c r="M40" s="131" t="s">
        <v>673</v>
      </c>
      <c r="N40" s="210"/>
    </row>
    <row r="41" spans="1:14" ht="49.2" customHeight="1" x14ac:dyDescent="0.3">
      <c r="A41" s="218"/>
      <c r="B41" s="1062"/>
      <c r="C41" s="1068"/>
      <c r="D41" s="1062"/>
      <c r="E41" s="1062"/>
      <c r="F41" s="1057"/>
      <c r="G41" s="1069"/>
      <c r="H41" s="1068"/>
      <c r="I41" s="646" t="s">
        <v>8627</v>
      </c>
      <c r="J41" s="647" t="s">
        <v>6</v>
      </c>
      <c r="K41" s="650" t="s">
        <v>672</v>
      </c>
      <c r="L41" s="132" t="str">
        <f>VLOOKUP(K41,CódigosRetorno!$A$2:$B$2080,2,FALSE)</f>
        <v>Comprobante a dar de baja no se encuentra registrado en SUNAT</v>
      </c>
      <c r="M41" s="131" t="s">
        <v>673</v>
      </c>
      <c r="N41" s="210"/>
    </row>
    <row r="42" spans="1:14" ht="36" x14ac:dyDescent="0.3">
      <c r="A42" s="218"/>
      <c r="B42" s="1062"/>
      <c r="C42" s="1068"/>
      <c r="D42" s="1062"/>
      <c r="E42" s="1062"/>
      <c r="F42" s="1057"/>
      <c r="G42" s="1069"/>
      <c r="H42" s="1068"/>
      <c r="I42" s="132" t="s">
        <v>674</v>
      </c>
      <c r="J42" s="131" t="s">
        <v>6</v>
      </c>
      <c r="K42" s="140" t="s">
        <v>675</v>
      </c>
      <c r="L42" s="132" t="str">
        <f>VLOOKUP(K42,CódigosRetorno!$A$2:$B$2080,2,FALSE)</f>
        <v>El documento a dar de baja se encuentra rechazado</v>
      </c>
      <c r="M42" s="131" t="s">
        <v>673</v>
      </c>
      <c r="N42" s="210"/>
    </row>
    <row r="43" spans="1:14" ht="36" x14ac:dyDescent="0.3">
      <c r="A43" s="218"/>
      <c r="B43" s="1062"/>
      <c r="C43" s="1068"/>
      <c r="D43" s="1062"/>
      <c r="E43" s="1062"/>
      <c r="F43" s="1057"/>
      <c r="G43" s="1069"/>
      <c r="H43" s="1068"/>
      <c r="I43" s="132" t="s">
        <v>676</v>
      </c>
      <c r="J43" s="131" t="s">
        <v>6</v>
      </c>
      <c r="K43" s="140" t="s">
        <v>677</v>
      </c>
      <c r="L43" s="132" t="str">
        <f>VLOOKUP(K43,CódigosRetorno!$A$2:$B$2080,2,FALSE)</f>
        <v>Existe documento ya informado anteriormente en una comunicacion de baja</v>
      </c>
      <c r="M43" s="131" t="s">
        <v>673</v>
      </c>
      <c r="N43" s="210"/>
    </row>
    <row r="44" spans="1:14" ht="54.75" customHeight="1" x14ac:dyDescent="0.3">
      <c r="A44" s="218"/>
      <c r="B44" s="1062"/>
      <c r="C44" s="1068"/>
      <c r="D44" s="1062"/>
      <c r="E44" s="1062"/>
      <c r="F44" s="1057"/>
      <c r="G44" s="1069"/>
      <c r="H44" s="1068"/>
      <c r="I44" s="132" t="s">
        <v>678</v>
      </c>
      <c r="J44" s="138" t="s">
        <v>6</v>
      </c>
      <c r="K44" s="138" t="s">
        <v>679</v>
      </c>
      <c r="L44" s="132" t="str">
        <f>VLOOKUP(K44,CódigosRetorno!$A$2:$B$2080,2,FALSE)</f>
        <v>El comprobante no puede ser dado de baja por exceder el plazo desde su fecha de emision</v>
      </c>
      <c r="M44" s="131" t="s">
        <v>9</v>
      </c>
      <c r="N44" s="210"/>
    </row>
    <row r="45" spans="1:14" ht="52.5" customHeight="1" x14ac:dyDescent="0.3">
      <c r="A45" s="218"/>
      <c r="B45" s="1062"/>
      <c r="C45" s="1068"/>
      <c r="D45" s="1062"/>
      <c r="E45" s="1062"/>
      <c r="F45" s="1057"/>
      <c r="G45" s="1069"/>
      <c r="H45" s="1068"/>
      <c r="I45" s="132" t="s">
        <v>680</v>
      </c>
      <c r="J45" s="131" t="s">
        <v>6</v>
      </c>
      <c r="K45" s="140" t="s">
        <v>681</v>
      </c>
      <c r="L45" s="132" t="str">
        <f>VLOOKUP(K45,CódigosRetorno!$A$2:$B$2080,2,FALSE)</f>
        <v>Fecha de emision del comprobante no coincide con la fecha de emision consignada en la comunicación</v>
      </c>
      <c r="M45" s="131" t="s">
        <v>673</v>
      </c>
      <c r="N45" s="210"/>
    </row>
    <row r="46" spans="1:14" ht="36" x14ac:dyDescent="0.3">
      <c r="A46" s="218"/>
      <c r="B46" s="1062"/>
      <c r="C46" s="1068"/>
      <c r="D46" s="1062"/>
      <c r="E46" s="1062"/>
      <c r="F46" s="1057"/>
      <c r="G46" s="1069"/>
      <c r="H46" s="1068"/>
      <c r="I46" s="646" t="s">
        <v>8633</v>
      </c>
      <c r="J46" s="647" t="s">
        <v>6</v>
      </c>
      <c r="K46" s="650" t="s">
        <v>681</v>
      </c>
      <c r="L46" s="132" t="str">
        <f>VLOOKUP(K46,CódigosRetorno!$A$2:$B$2080,2,FALSE)</f>
        <v>Fecha de emision del comprobante no coincide con la fecha de emision consignada en la comunicación</v>
      </c>
      <c r="M46" s="131" t="s">
        <v>673</v>
      </c>
      <c r="N46" s="210"/>
    </row>
    <row r="47" spans="1:14" ht="36" x14ac:dyDescent="0.3">
      <c r="A47" s="218"/>
      <c r="B47" s="1062"/>
      <c r="C47" s="1068"/>
      <c r="D47" s="1062"/>
      <c r="E47" s="1062"/>
      <c r="F47" s="1057"/>
      <c r="G47" s="1069"/>
      <c r="H47" s="1068"/>
      <c r="I47" s="646" t="s">
        <v>8632</v>
      </c>
      <c r="J47" s="647" t="s">
        <v>6</v>
      </c>
      <c r="K47" s="650" t="s">
        <v>681</v>
      </c>
      <c r="L47" s="132" t="str">
        <f>VLOOKUP(K47,CódigosRetorno!$A$2:$B$2080,2,FALSE)</f>
        <v>Fecha de emision del comprobante no coincide con la fecha de emision consignada en la comunicación</v>
      </c>
      <c r="M47" s="131" t="s">
        <v>673</v>
      </c>
      <c r="N47" s="210"/>
    </row>
    <row r="48" spans="1:14" ht="36" x14ac:dyDescent="0.3">
      <c r="A48" s="218"/>
      <c r="B48" s="1062"/>
      <c r="C48" s="1068"/>
      <c r="D48" s="1062"/>
      <c r="E48" s="1062"/>
      <c r="F48" s="1057"/>
      <c r="G48" s="1069"/>
      <c r="H48" s="1068"/>
      <c r="I48" s="646" t="s">
        <v>8534</v>
      </c>
      <c r="J48" s="647" t="s">
        <v>6</v>
      </c>
      <c r="K48" s="650" t="s">
        <v>681</v>
      </c>
      <c r="L48" s="132" t="str">
        <f>VLOOKUP(K48,CódigosRetorno!$A$2:$B$2080,2,FALSE)</f>
        <v>Fecha de emision del comprobante no coincide con la fecha de emision consignada en la comunicación</v>
      </c>
      <c r="M48" s="131" t="s">
        <v>673</v>
      </c>
      <c r="N48" s="210"/>
    </row>
    <row r="49" spans="1:14" ht="36" x14ac:dyDescent="0.3">
      <c r="A49" s="218"/>
      <c r="B49" s="1062"/>
      <c r="C49" s="1068"/>
      <c r="D49" s="1062"/>
      <c r="E49" s="1062"/>
      <c r="F49" s="1057"/>
      <c r="G49" s="1069"/>
      <c r="H49" s="1068"/>
      <c r="I49" s="646" t="s">
        <v>8628</v>
      </c>
      <c r="J49" s="647" t="s">
        <v>6</v>
      </c>
      <c r="K49" s="650" t="s">
        <v>681</v>
      </c>
      <c r="L49" s="132" t="str">
        <f>VLOOKUP(K49,CódigosRetorno!$A$2:$B$2080,2,FALSE)</f>
        <v>Fecha de emision del comprobante no coincide con la fecha de emision consignada en la comunicación</v>
      </c>
      <c r="M49" s="131" t="s">
        <v>673</v>
      </c>
      <c r="N49" s="210"/>
    </row>
    <row r="50" spans="1:14" ht="64.5" customHeight="1" x14ac:dyDescent="0.3">
      <c r="A50" s="218"/>
      <c r="B50" s="1062"/>
      <c r="C50" s="1068"/>
      <c r="D50" s="1065"/>
      <c r="E50" s="1062"/>
      <c r="F50" s="1057"/>
      <c r="G50" s="1069"/>
      <c r="H50" s="1068"/>
      <c r="I50" s="132" t="s">
        <v>682</v>
      </c>
      <c r="J50" s="131" t="s">
        <v>6</v>
      </c>
      <c r="K50" s="140" t="s">
        <v>681</v>
      </c>
      <c r="L50" s="132" t="str">
        <f>VLOOKUP(K50,CódigosRetorno!$A$2:$B$2080,2,FALSE)</f>
        <v>Fecha de emision del comprobante no coincide con la fecha de emision consignada en la comunicación</v>
      </c>
      <c r="M50" s="131" t="s">
        <v>673</v>
      </c>
      <c r="N50" s="210"/>
    </row>
    <row r="51" spans="1:14" ht="24" customHeight="1" x14ac:dyDescent="0.3">
      <c r="A51" s="218"/>
      <c r="B51" s="1061">
        <f>+B34+1</f>
        <v>13</v>
      </c>
      <c r="C51" s="1043" t="s">
        <v>683</v>
      </c>
      <c r="D51" s="1061" t="s">
        <v>639</v>
      </c>
      <c r="E51" s="1061" t="s">
        <v>140</v>
      </c>
      <c r="F51" s="1048" t="s">
        <v>218</v>
      </c>
      <c r="G51" s="1066"/>
      <c r="H51" s="1059" t="s">
        <v>684</v>
      </c>
      <c r="I51" s="132" t="s">
        <v>642</v>
      </c>
      <c r="J51" s="131" t="s">
        <v>6</v>
      </c>
      <c r="K51" s="140" t="s">
        <v>685</v>
      </c>
      <c r="L51" s="132" t="str">
        <f>VLOOKUP(K51,CódigosRetorno!$A$2:$B$2080,2,FALSE)</f>
        <v>El tag VoidReasonDescription esta vacío</v>
      </c>
      <c r="M51" s="124" t="s">
        <v>9</v>
      </c>
      <c r="N51" s="210"/>
    </row>
    <row r="52" spans="1:14" x14ac:dyDescent="0.3">
      <c r="A52" s="218"/>
      <c r="B52" s="1065"/>
      <c r="C52" s="1044"/>
      <c r="D52" s="1065"/>
      <c r="E52" s="1065"/>
      <c r="F52" s="1049"/>
      <c r="G52" s="1067"/>
      <c r="H52" s="1060"/>
      <c r="I52" s="132" t="s">
        <v>686</v>
      </c>
      <c r="J52" s="131" t="s">
        <v>203</v>
      </c>
      <c r="K52" s="140" t="s">
        <v>687</v>
      </c>
      <c r="L52" s="132" t="str">
        <f>VLOOKUP(K52,CódigosRetorno!$A$2:$B$2080,2,FALSE)</f>
        <v>El dato ingresado en VoidReasonDescription debe contener información válida</v>
      </c>
      <c r="M52" s="124" t="s">
        <v>9</v>
      </c>
      <c r="N52" s="210"/>
    </row>
    <row r="53" spans="1:14" x14ac:dyDescent="0.3">
      <c r="A53" s="218"/>
      <c r="B53" s="219"/>
      <c r="C53" s="218"/>
      <c r="D53" s="219"/>
      <c r="E53" s="219"/>
      <c r="F53" s="219"/>
      <c r="G53" s="220"/>
      <c r="H53" s="234"/>
      <c r="I53" s="234"/>
      <c r="J53" s="221"/>
      <c r="K53" s="220"/>
      <c r="L53" s="234"/>
      <c r="M53" s="219"/>
      <c r="N53" s="210"/>
    </row>
  </sheetData>
  <mergeCells count="74">
    <mergeCell ref="D51:D52"/>
    <mergeCell ref="B25:B26"/>
    <mergeCell ref="G34:G50"/>
    <mergeCell ref="C25:C26"/>
    <mergeCell ref="E25:E26"/>
    <mergeCell ref="F25:F26"/>
    <mergeCell ref="G25:G26"/>
    <mergeCell ref="B27:B33"/>
    <mergeCell ref="C27:C33"/>
    <mergeCell ref="D27:D33"/>
    <mergeCell ref="E27:E33"/>
    <mergeCell ref="F27:F33"/>
    <mergeCell ref="C21:C24"/>
    <mergeCell ref="H34:H50"/>
    <mergeCell ref="G51:G52"/>
    <mergeCell ref="H51:H52"/>
    <mergeCell ref="B34:B50"/>
    <mergeCell ref="C34:C50"/>
    <mergeCell ref="E34:E50"/>
    <mergeCell ref="F34:F50"/>
    <mergeCell ref="B51:B52"/>
    <mergeCell ref="C51:C52"/>
    <mergeCell ref="E51:E52"/>
    <mergeCell ref="F51:F52"/>
    <mergeCell ref="B21:B24"/>
    <mergeCell ref="G27:G33"/>
    <mergeCell ref="H27:H33"/>
    <mergeCell ref="D34:D50"/>
    <mergeCell ref="G5:G6"/>
    <mergeCell ref="B8:B9"/>
    <mergeCell ref="B5:B6"/>
    <mergeCell ref="B14:B17"/>
    <mergeCell ref="C16:C17"/>
    <mergeCell ref="G16:G17"/>
    <mergeCell ref="D8:D9"/>
    <mergeCell ref="D10:D11"/>
    <mergeCell ref="E14:E17"/>
    <mergeCell ref="F16:F17"/>
    <mergeCell ref="D14:D17"/>
    <mergeCell ref="C14:C15"/>
    <mergeCell ref="F14:F15"/>
    <mergeCell ref="G14:G15"/>
    <mergeCell ref="H5:H6"/>
    <mergeCell ref="B10:B11"/>
    <mergeCell ref="C10:C11"/>
    <mergeCell ref="E10:E11"/>
    <mergeCell ref="F10:F11"/>
    <mergeCell ref="G10:G11"/>
    <mergeCell ref="H10:H11"/>
    <mergeCell ref="F8:F9"/>
    <mergeCell ref="C8:C9"/>
    <mergeCell ref="H8:H9"/>
    <mergeCell ref="G8:G9"/>
    <mergeCell ref="E8:E9"/>
    <mergeCell ref="C5:C6"/>
    <mergeCell ref="D5:D6"/>
    <mergeCell ref="E5:E6"/>
    <mergeCell ref="F5:F6"/>
    <mergeCell ref="H14:H15"/>
    <mergeCell ref="H25:H26"/>
    <mergeCell ref="D25:D26"/>
    <mergeCell ref="H16:H17"/>
    <mergeCell ref="B18:B19"/>
    <mergeCell ref="C18:C19"/>
    <mergeCell ref="E18:E19"/>
    <mergeCell ref="F18:F19"/>
    <mergeCell ref="G18:G19"/>
    <mergeCell ref="H18:H19"/>
    <mergeCell ref="E21:E24"/>
    <mergeCell ref="D18:D19"/>
    <mergeCell ref="D21:D24"/>
    <mergeCell ref="F21:F24"/>
    <mergeCell ref="G21:G24"/>
    <mergeCell ref="H21:H24"/>
  </mergeCells>
  <pageMargins left="0.53" right="0.27559055118110237" top="1.1811023622047245" bottom="0.74803149606299213" header="0.31496062992125984" footer="0.31496062992125984"/>
  <pageSetup paperSize="9" scale="80" orientation="landscape" r:id="rId1"/>
  <ignoredErrors>
    <ignoredError sqref="K3:K11 G6 K50:K51 K42:K43 K13 K16:K19 K27 K29 K34:K37 K21:K25 K4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dimension ref="A1:N170"/>
  <sheetViews>
    <sheetView topLeftCell="A42" zoomScaleNormal="100" workbookViewId="0">
      <selection activeCell="I51" sqref="I51"/>
    </sheetView>
  </sheetViews>
  <sheetFormatPr baseColWidth="10" defaultColWidth="0" defaultRowHeight="14.4"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14.44140625" customWidth="1"/>
    <col min="8" max="8" width="35.5546875" customWidth="1"/>
    <col min="9" max="9" width="51.44140625" customWidth="1"/>
    <col min="10" max="11" width="10" customWidth="1"/>
    <col min="12" max="12" width="48.44140625" customWidth="1"/>
    <col min="13" max="13" width="13.44140625" customWidth="1"/>
    <col min="14" max="14" width="2.5546875" customWidth="1"/>
    <col min="15" max="16384" width="11.44140625" hidden="1"/>
  </cols>
  <sheetData>
    <row r="1" spans="1:14" x14ac:dyDescent="0.3">
      <c r="A1" s="229"/>
      <c r="B1" s="238"/>
      <c r="C1" s="239"/>
      <c r="D1" s="238"/>
      <c r="E1" s="272"/>
      <c r="F1" s="272"/>
      <c r="G1" s="272"/>
      <c r="H1" s="239"/>
      <c r="I1" s="305"/>
      <c r="J1" s="306"/>
      <c r="K1" s="220"/>
      <c r="L1" s="234"/>
      <c r="M1" s="234"/>
      <c r="N1" s="229"/>
    </row>
    <row r="2" spans="1:14" ht="24" x14ac:dyDescent="0.3">
      <c r="A2" s="229"/>
      <c r="B2" s="74" t="s">
        <v>130</v>
      </c>
      <c r="C2" s="74" t="s">
        <v>55</v>
      </c>
      <c r="D2" s="74" t="s">
        <v>56</v>
      </c>
      <c r="E2" s="74" t="s">
        <v>131</v>
      </c>
      <c r="F2" s="74" t="s">
        <v>132</v>
      </c>
      <c r="G2" s="74" t="s">
        <v>133</v>
      </c>
      <c r="H2" s="74" t="s">
        <v>58</v>
      </c>
      <c r="I2" s="74" t="s">
        <v>0</v>
      </c>
      <c r="J2" s="209" t="s">
        <v>134</v>
      </c>
      <c r="K2" s="209" t="s">
        <v>135</v>
      </c>
      <c r="L2" s="74" t="s">
        <v>136</v>
      </c>
      <c r="M2" s="74" t="s">
        <v>4</v>
      </c>
      <c r="N2" s="229"/>
    </row>
    <row r="3" spans="1:14" x14ac:dyDescent="0.3">
      <c r="A3" s="229"/>
      <c r="B3" s="131" t="s">
        <v>9</v>
      </c>
      <c r="C3" s="134" t="s">
        <v>9</v>
      </c>
      <c r="D3" s="131"/>
      <c r="E3" s="131" t="s">
        <v>9</v>
      </c>
      <c r="F3" s="131" t="s">
        <v>9</v>
      </c>
      <c r="G3" s="131" t="s">
        <v>9</v>
      </c>
      <c r="H3" s="134" t="s">
        <v>9</v>
      </c>
      <c r="I3" s="132" t="s">
        <v>137</v>
      </c>
      <c r="J3" s="208" t="s">
        <v>9</v>
      </c>
      <c r="K3" s="208" t="s">
        <v>9</v>
      </c>
      <c r="L3" s="75" t="str">
        <f>VLOOKUP(K3,CódigosRetorno!$A$2:$B$2080,2,FALSE)</f>
        <v>-</v>
      </c>
      <c r="M3" s="75" t="s">
        <v>9</v>
      </c>
      <c r="N3" s="229"/>
    </row>
    <row r="4" spans="1:14" x14ac:dyDescent="0.3">
      <c r="A4" s="229"/>
      <c r="B4" s="83"/>
      <c r="C4" s="89"/>
      <c r="D4" s="83"/>
      <c r="E4" s="75"/>
      <c r="F4" s="75"/>
      <c r="G4" s="83"/>
      <c r="H4" s="89"/>
      <c r="I4" s="132" t="s">
        <v>774</v>
      </c>
      <c r="J4" s="80" t="s">
        <v>6</v>
      </c>
      <c r="K4" s="140" t="s">
        <v>595</v>
      </c>
      <c r="L4" s="132" t="str">
        <f>VLOOKUP(K4,CódigosRetorno!$A$2:$B$2080,2,FALSE)</f>
        <v>El ticket no existe</v>
      </c>
      <c r="M4" s="131" t="s">
        <v>9</v>
      </c>
    </row>
    <row r="5" spans="1:14" x14ac:dyDescent="0.3">
      <c r="A5" s="229"/>
      <c r="B5" s="1096" t="s">
        <v>775</v>
      </c>
      <c r="C5" s="1098"/>
      <c r="D5" s="187"/>
      <c r="E5" s="157"/>
      <c r="F5" s="157"/>
      <c r="G5" s="187"/>
      <c r="H5" s="167"/>
      <c r="I5" s="168"/>
      <c r="J5" s="170" t="s">
        <v>9</v>
      </c>
      <c r="K5" s="170" t="s">
        <v>9</v>
      </c>
      <c r="L5" s="155" t="str">
        <f>VLOOKUP(K5,CódigosRetorno!$A$2:$B$2080,2,FALSE)</f>
        <v>-</v>
      </c>
      <c r="M5" s="162"/>
      <c r="N5" s="229"/>
    </row>
    <row r="6" spans="1:14" x14ac:dyDescent="0.3">
      <c r="A6" s="229"/>
      <c r="B6" s="1091" t="s">
        <v>776</v>
      </c>
      <c r="C6" s="1043" t="s">
        <v>597</v>
      </c>
      <c r="D6" s="1063" t="s">
        <v>60</v>
      </c>
      <c r="E6" s="1061" t="s">
        <v>140</v>
      </c>
      <c r="F6" s="1048" t="s">
        <v>338</v>
      </c>
      <c r="G6" s="1061" t="s">
        <v>777</v>
      </c>
      <c r="H6" s="1043" t="s">
        <v>778</v>
      </c>
      <c r="I6" s="132" t="s">
        <v>599</v>
      </c>
      <c r="J6" s="138" t="s">
        <v>6</v>
      </c>
      <c r="K6" s="76" t="s">
        <v>600</v>
      </c>
      <c r="L6" s="132" t="str">
        <f>VLOOKUP(K6,CódigosRetorno!$A$2:$B$2080,2,FALSE)</f>
        <v>El XML no contiene el tag o no existe informacion de UBLVersionID</v>
      </c>
      <c r="M6" s="131" t="s">
        <v>9</v>
      </c>
      <c r="N6" s="229"/>
    </row>
    <row r="7" spans="1:14" x14ac:dyDescent="0.3">
      <c r="A7" s="229"/>
      <c r="B7" s="1092"/>
      <c r="C7" s="1044"/>
      <c r="D7" s="1063"/>
      <c r="E7" s="1065"/>
      <c r="F7" s="1049"/>
      <c r="G7" s="1065"/>
      <c r="H7" s="1044"/>
      <c r="I7" s="132" t="s">
        <v>779</v>
      </c>
      <c r="J7" s="138" t="s">
        <v>6</v>
      </c>
      <c r="K7" s="76" t="s">
        <v>601</v>
      </c>
      <c r="L7" s="132" t="str">
        <f>VLOOKUP(K7,CódigosRetorno!$A$2:$B$2080,2,FALSE)</f>
        <v>UBLVersionID - La versión del UBL no es correcta</v>
      </c>
      <c r="M7" s="131" t="s">
        <v>9</v>
      </c>
      <c r="N7" s="229"/>
    </row>
    <row r="8" spans="1:14" x14ac:dyDescent="0.3">
      <c r="A8" s="229"/>
      <c r="B8" s="270" t="s">
        <v>780</v>
      </c>
      <c r="C8" s="302" t="s">
        <v>148</v>
      </c>
      <c r="D8" s="124" t="s">
        <v>60</v>
      </c>
      <c r="E8" s="129" t="s">
        <v>140</v>
      </c>
      <c r="F8" s="125" t="s">
        <v>338</v>
      </c>
      <c r="G8" s="129" t="s">
        <v>781</v>
      </c>
      <c r="H8" s="133" t="s">
        <v>782</v>
      </c>
      <c r="I8" s="132" t="s">
        <v>783</v>
      </c>
      <c r="J8" s="138" t="s">
        <v>6</v>
      </c>
      <c r="K8" s="76" t="s">
        <v>603</v>
      </c>
      <c r="L8" s="132" t="str">
        <f>VLOOKUP(K8,CódigosRetorno!$A$2:$B$2080,2,FALSE)</f>
        <v>CustomizationID - La versión del documento no es la correcta</v>
      </c>
      <c r="M8" s="131" t="s">
        <v>9</v>
      </c>
      <c r="N8" s="229"/>
    </row>
    <row r="9" spans="1:14" x14ac:dyDescent="0.3">
      <c r="A9" s="229"/>
      <c r="B9" s="1091" t="s">
        <v>784</v>
      </c>
      <c r="C9" s="1085" t="s">
        <v>785</v>
      </c>
      <c r="D9" s="1063" t="s">
        <v>60</v>
      </c>
      <c r="E9" s="1061" t="s">
        <v>140</v>
      </c>
      <c r="F9" s="1048" t="s">
        <v>605</v>
      </c>
      <c r="G9" s="1048" t="s">
        <v>786</v>
      </c>
      <c r="H9" s="1043" t="s">
        <v>787</v>
      </c>
      <c r="I9" s="134" t="s">
        <v>162</v>
      </c>
      <c r="J9" s="138" t="s">
        <v>6</v>
      </c>
      <c r="K9" s="138" t="s">
        <v>609</v>
      </c>
      <c r="L9" s="132" t="str">
        <f>VLOOKUP(K9,CódigosRetorno!$A$2:$B$2080,2,FALSE)</f>
        <v>El ID debe coincidir con el nombre del archivo</v>
      </c>
      <c r="M9" s="131" t="s">
        <v>9</v>
      </c>
      <c r="N9" s="229"/>
    </row>
    <row r="10" spans="1:14" x14ac:dyDescent="0.3">
      <c r="A10" s="229"/>
      <c r="B10" s="1092"/>
      <c r="C10" s="1087"/>
      <c r="D10" s="1063"/>
      <c r="E10" s="1065"/>
      <c r="F10" s="1049"/>
      <c r="G10" s="1049"/>
      <c r="H10" s="1044"/>
      <c r="I10" s="132" t="s">
        <v>610</v>
      </c>
      <c r="J10" s="138" t="s">
        <v>6</v>
      </c>
      <c r="K10" s="138" t="s">
        <v>788</v>
      </c>
      <c r="L10" s="132" t="str">
        <f>VLOOKUP(K10,CódigosRetorno!$A$2:$B$2080,2,FALSE)</f>
        <v>El archivo ya fue presentado anteriormente</v>
      </c>
      <c r="M10" s="131" t="s">
        <v>9</v>
      </c>
      <c r="N10" s="229"/>
    </row>
    <row r="11" spans="1:14" ht="24" x14ac:dyDescent="0.3">
      <c r="A11" s="229"/>
      <c r="B11" s="1091" t="s">
        <v>789</v>
      </c>
      <c r="C11" s="1085" t="s">
        <v>790</v>
      </c>
      <c r="D11" s="1063" t="s">
        <v>60</v>
      </c>
      <c r="E11" s="1061" t="s">
        <v>140</v>
      </c>
      <c r="F11" s="1048" t="s">
        <v>338</v>
      </c>
      <c r="G11" s="1061" t="s">
        <v>175</v>
      </c>
      <c r="H11" s="1043" t="s">
        <v>791</v>
      </c>
      <c r="I11" s="132" t="s">
        <v>792</v>
      </c>
      <c r="J11" s="138" t="s">
        <v>6</v>
      </c>
      <c r="K11" s="138" t="s">
        <v>615</v>
      </c>
      <c r="L11" s="132" t="str">
        <f>VLOOKUP(K11,CódigosRetorno!$A$2:$B$2080,2,FALSE)</f>
        <v>La fecha de generación del resumen debe ser igual a la fecha consignada en el nombre del archivo</v>
      </c>
      <c r="M11" s="131" t="s">
        <v>9</v>
      </c>
      <c r="N11" s="229"/>
    </row>
    <row r="12" spans="1:14" x14ac:dyDescent="0.3">
      <c r="A12" s="229"/>
      <c r="B12" s="1092"/>
      <c r="C12" s="1087"/>
      <c r="D12" s="1063"/>
      <c r="E12" s="1065"/>
      <c r="F12" s="1049"/>
      <c r="G12" s="1065"/>
      <c r="H12" s="1044"/>
      <c r="I12" s="132" t="s">
        <v>793</v>
      </c>
      <c r="J12" s="138" t="s">
        <v>6</v>
      </c>
      <c r="K12" s="138" t="s">
        <v>794</v>
      </c>
      <c r="L12" s="132" t="str">
        <f>VLOOKUP(K12,CódigosRetorno!$A$2:$B$2080,2,FALSE)</f>
        <v>La fecha del IssueDate no debe ser mayor a la fecha de recepción</v>
      </c>
      <c r="M12" s="131" t="s">
        <v>9</v>
      </c>
      <c r="N12" s="229"/>
    </row>
    <row r="13" spans="1:14" ht="24" x14ac:dyDescent="0.3">
      <c r="A13" s="229"/>
      <c r="B13" s="1091" t="s">
        <v>795</v>
      </c>
      <c r="C13" s="1043" t="s">
        <v>796</v>
      </c>
      <c r="D13" s="1061" t="s">
        <v>60</v>
      </c>
      <c r="E13" s="1061" t="s">
        <v>140</v>
      </c>
      <c r="F13" s="1048" t="s">
        <v>338</v>
      </c>
      <c r="G13" s="1061" t="s">
        <v>175</v>
      </c>
      <c r="H13" s="1043" t="s">
        <v>797</v>
      </c>
      <c r="I13" s="132" t="s">
        <v>798</v>
      </c>
      <c r="J13" s="138" t="s">
        <v>6</v>
      </c>
      <c r="K13" s="138" t="s">
        <v>621</v>
      </c>
      <c r="L13" s="132" t="str">
        <f>VLOOKUP(K13,CódigosRetorno!$A$2:$B$2080,2,FALSE)</f>
        <v>La fecha de generación de la comunicación/resumen debe ser mayor o igual a la fecha de generación/emisión de los documentos</v>
      </c>
      <c r="M13" s="131" t="s">
        <v>9</v>
      </c>
      <c r="N13" s="229"/>
    </row>
    <row r="14" spans="1:14" ht="24" x14ac:dyDescent="0.3">
      <c r="A14" s="229"/>
      <c r="B14" s="1092"/>
      <c r="C14" s="1044"/>
      <c r="D14" s="1065"/>
      <c r="E14" s="1065"/>
      <c r="F14" s="1049"/>
      <c r="G14" s="1065"/>
      <c r="H14" s="1044"/>
      <c r="I14" s="132" t="s">
        <v>8069</v>
      </c>
      <c r="J14" s="138" t="s">
        <v>203</v>
      </c>
      <c r="K14" s="138" t="s">
        <v>8070</v>
      </c>
      <c r="L14" s="132" t="str">
        <f>VLOOKUP(K14,CódigosRetorno!$A$2:$B$2080,2,FALSE)</f>
        <v>El comprobante fue informado fuera del plazo establecido</v>
      </c>
      <c r="M14" s="131" t="s">
        <v>9</v>
      </c>
      <c r="N14" s="229"/>
    </row>
    <row r="15" spans="1:14" x14ac:dyDescent="0.3">
      <c r="A15" s="229"/>
      <c r="B15" s="79" t="s">
        <v>799</v>
      </c>
      <c r="C15" s="188" t="s">
        <v>59</v>
      </c>
      <c r="D15" s="124" t="s">
        <v>60</v>
      </c>
      <c r="E15" s="124" t="s">
        <v>140</v>
      </c>
      <c r="F15" s="131" t="s">
        <v>155</v>
      </c>
      <c r="G15" s="124" t="s">
        <v>9</v>
      </c>
      <c r="H15" s="134" t="s">
        <v>9</v>
      </c>
      <c r="I15" s="132" t="s">
        <v>157</v>
      </c>
      <c r="J15" s="138" t="s">
        <v>9</v>
      </c>
      <c r="K15" s="138" t="s">
        <v>9</v>
      </c>
      <c r="L15" s="132" t="str">
        <f>VLOOKUP(K15,CódigosRetorno!$A$2:$B$2080,2,FALSE)</f>
        <v>-</v>
      </c>
      <c r="M15" s="131" t="s">
        <v>9</v>
      </c>
      <c r="N15" s="229"/>
    </row>
    <row r="16" spans="1:14" ht="24" x14ac:dyDescent="0.3">
      <c r="A16" s="229"/>
      <c r="B16" s="119" t="s">
        <v>800</v>
      </c>
      <c r="C16" s="188" t="s">
        <v>801</v>
      </c>
      <c r="D16" s="124"/>
      <c r="E16" s="124" t="s">
        <v>140</v>
      </c>
      <c r="F16" s="2"/>
      <c r="G16" s="131" t="s">
        <v>802</v>
      </c>
      <c r="H16" s="134" t="s">
        <v>803</v>
      </c>
      <c r="I16" s="132"/>
      <c r="J16" s="138"/>
      <c r="K16" s="138" t="s">
        <v>9</v>
      </c>
      <c r="L16" s="132" t="str">
        <f>VLOOKUP(K16,CódigosRetorno!$A$2:$B$2080,2,FALSE)</f>
        <v>-</v>
      </c>
      <c r="M16" s="131"/>
      <c r="N16" s="229"/>
    </row>
    <row r="17" spans="1:14" ht="24" x14ac:dyDescent="0.3">
      <c r="A17" s="229"/>
      <c r="B17" s="1091" t="s">
        <v>804</v>
      </c>
      <c r="C17" s="1085" t="s">
        <v>623</v>
      </c>
      <c r="D17" s="1063" t="s">
        <v>60</v>
      </c>
      <c r="E17" s="1061" t="s">
        <v>140</v>
      </c>
      <c r="F17" s="1048" t="s">
        <v>184</v>
      </c>
      <c r="G17" s="1061"/>
      <c r="H17" s="1043" t="s">
        <v>805</v>
      </c>
      <c r="I17" s="132" t="s">
        <v>806</v>
      </c>
      <c r="J17" s="138" t="s">
        <v>6</v>
      </c>
      <c r="K17" s="138" t="s">
        <v>187</v>
      </c>
      <c r="L17" s="132" t="str">
        <f>VLOOKUP(K17,CódigosRetorno!$A$2:$B$2080,2,FALSE)</f>
        <v>Número de RUC del nombre del archivo no coincide con el consignado en el contenido del archivo XML</v>
      </c>
      <c r="M17" s="131" t="s">
        <v>9</v>
      </c>
      <c r="N17" s="229"/>
    </row>
    <row r="18" spans="1:14" ht="36" x14ac:dyDescent="0.3">
      <c r="A18" s="229"/>
      <c r="B18" s="1095"/>
      <c r="C18" s="1086"/>
      <c r="D18" s="1063"/>
      <c r="E18" s="1062"/>
      <c r="F18" s="1049"/>
      <c r="G18" s="1065"/>
      <c r="H18" s="1044"/>
      <c r="I18" s="134" t="s">
        <v>807</v>
      </c>
      <c r="J18" s="131" t="s">
        <v>6</v>
      </c>
      <c r="K18" s="138" t="s">
        <v>50</v>
      </c>
      <c r="L18" s="132" t="str">
        <f>VLOOKUP(K18,CódigosRetorno!$A$2:$B$2080,2,FALSE)</f>
        <v>El emisor no se encuentra autorizado a emitir en el SEE-Desde los sistemas del contribuyente</v>
      </c>
      <c r="M18" s="131" t="s">
        <v>9</v>
      </c>
      <c r="N18" s="229"/>
    </row>
    <row r="19" spans="1:14" ht="24" x14ac:dyDescent="0.3">
      <c r="A19" s="229"/>
      <c r="B19" s="1095"/>
      <c r="C19" s="1086"/>
      <c r="D19" s="1063"/>
      <c r="E19" s="1062"/>
      <c r="F19" s="1048" t="s">
        <v>192</v>
      </c>
      <c r="G19" s="1061" t="s">
        <v>193</v>
      </c>
      <c r="H19" s="1043" t="s">
        <v>808</v>
      </c>
      <c r="I19" s="132" t="s">
        <v>599</v>
      </c>
      <c r="J19" s="138" t="s">
        <v>6</v>
      </c>
      <c r="K19" s="138" t="s">
        <v>809</v>
      </c>
      <c r="L19" s="132" t="str">
        <f>VLOOKUP(K19,CódigosRetorno!$A$2:$B$2080,2,FALSE)</f>
        <v>El XML no contiene el tag AdditionalAccountID del emisor del documento</v>
      </c>
      <c r="M19" s="131" t="s">
        <v>9</v>
      </c>
      <c r="N19" s="229"/>
    </row>
    <row r="20" spans="1:14" x14ac:dyDescent="0.3">
      <c r="A20" s="229"/>
      <c r="B20" s="1092"/>
      <c r="C20" s="1087"/>
      <c r="D20" s="1063"/>
      <c r="E20" s="1065"/>
      <c r="F20" s="1049"/>
      <c r="G20" s="1065"/>
      <c r="H20" s="1044"/>
      <c r="I20" s="132" t="s">
        <v>810</v>
      </c>
      <c r="J20" s="138" t="s">
        <v>6</v>
      </c>
      <c r="K20" s="138" t="s">
        <v>811</v>
      </c>
      <c r="L20" s="132" t="str">
        <f>VLOOKUP(K20,CódigosRetorno!$A$2:$B$2080,2,FALSE)</f>
        <v>AdditionalAccountID - El dato ingresado no cumple con el estandar</v>
      </c>
      <c r="M20" s="131" t="s">
        <v>9</v>
      </c>
      <c r="N20" s="229"/>
    </row>
    <row r="21" spans="1:14" ht="24" x14ac:dyDescent="0.3">
      <c r="A21" s="229"/>
      <c r="B21" s="1091" t="s">
        <v>812</v>
      </c>
      <c r="C21" s="1085" t="s">
        <v>633</v>
      </c>
      <c r="D21" s="1063" t="s">
        <v>60</v>
      </c>
      <c r="E21" s="1061" t="s">
        <v>140</v>
      </c>
      <c r="F21" s="1048" t="s">
        <v>218</v>
      </c>
      <c r="G21" s="1061"/>
      <c r="H21" s="1043" t="s">
        <v>813</v>
      </c>
      <c r="I21" s="132" t="s">
        <v>599</v>
      </c>
      <c r="J21" s="138" t="s">
        <v>6</v>
      </c>
      <c r="K21" s="138" t="s">
        <v>635</v>
      </c>
      <c r="L21" s="132" t="str">
        <f>VLOOKUP(K21,CódigosRetorno!$A$2:$B$2080,2,FALSE)</f>
        <v>El XML no contiene el tag RegistrationName del emisor del documento</v>
      </c>
      <c r="M21" s="131" t="s">
        <v>9</v>
      </c>
      <c r="N21" s="229"/>
    </row>
    <row r="22" spans="1:14" ht="48" x14ac:dyDescent="0.3">
      <c r="A22" s="229"/>
      <c r="B22" s="1092"/>
      <c r="C22" s="1087"/>
      <c r="D22" s="1063"/>
      <c r="E22" s="1065"/>
      <c r="F22" s="1049"/>
      <c r="G22" s="1065"/>
      <c r="H22" s="1044"/>
      <c r="I22" s="132" t="s">
        <v>8056</v>
      </c>
      <c r="J22" s="138" t="s">
        <v>6</v>
      </c>
      <c r="K22" s="138" t="s">
        <v>636</v>
      </c>
      <c r="L22" s="132" t="str">
        <f>VLOOKUP(K22,CódigosRetorno!$A$2:$B$2080,2,FALSE)</f>
        <v>RegistrationName - El dato ingresado no cumple con el estandar</v>
      </c>
      <c r="M22" s="131" t="s">
        <v>9</v>
      </c>
      <c r="N22" s="229"/>
    </row>
    <row r="23" spans="1:14" ht="24" x14ac:dyDescent="0.3">
      <c r="A23" s="229"/>
      <c r="B23" s="1096" t="s">
        <v>814</v>
      </c>
      <c r="C23" s="1097"/>
      <c r="D23" s="160"/>
      <c r="E23" s="160" t="s">
        <v>140</v>
      </c>
      <c r="F23" s="162"/>
      <c r="G23" s="160" t="s">
        <v>802</v>
      </c>
      <c r="H23" s="165" t="s">
        <v>815</v>
      </c>
      <c r="I23" s="155" t="s">
        <v>9</v>
      </c>
      <c r="J23" s="161" t="s">
        <v>9</v>
      </c>
      <c r="K23" s="161" t="s">
        <v>9</v>
      </c>
      <c r="L23" s="155" t="str">
        <f>VLOOKUP(K23,CódigosRetorno!$A$2:$B$2080,2,FALSE)</f>
        <v>-</v>
      </c>
      <c r="M23" s="162" t="s">
        <v>9</v>
      </c>
      <c r="N23" s="229"/>
    </row>
    <row r="24" spans="1:14" x14ac:dyDescent="0.3">
      <c r="A24" s="229"/>
      <c r="B24" s="1091" t="s">
        <v>816</v>
      </c>
      <c r="C24" s="1085" t="s">
        <v>817</v>
      </c>
      <c r="D24" s="1063" t="s">
        <v>639</v>
      </c>
      <c r="E24" s="1061" t="s">
        <v>140</v>
      </c>
      <c r="F24" s="1048" t="s">
        <v>640</v>
      </c>
      <c r="G24" s="1061"/>
      <c r="H24" s="1043" t="s">
        <v>818</v>
      </c>
      <c r="I24" s="132" t="s">
        <v>644</v>
      </c>
      <c r="J24" s="138" t="s">
        <v>6</v>
      </c>
      <c r="K24" s="138" t="s">
        <v>819</v>
      </c>
      <c r="L24" s="132" t="str">
        <f>VLOOKUP(K24,CódigosRetorno!$A$2:$B$2080,2,FALSE)</f>
        <v>LineID - El dato ingresado no cumple con el estandar</v>
      </c>
      <c r="M24" s="131" t="s">
        <v>9</v>
      </c>
      <c r="N24" s="229"/>
    </row>
    <row r="25" spans="1:14" x14ac:dyDescent="0.3">
      <c r="A25" s="229"/>
      <c r="B25" s="1095"/>
      <c r="C25" s="1086"/>
      <c r="D25" s="1063"/>
      <c r="E25" s="1062"/>
      <c r="F25" s="1057"/>
      <c r="G25" s="1062"/>
      <c r="H25" s="1058"/>
      <c r="I25" s="132" t="s">
        <v>646</v>
      </c>
      <c r="J25" s="138" t="s">
        <v>6</v>
      </c>
      <c r="K25" s="138" t="s">
        <v>820</v>
      </c>
      <c r="L25" s="132" t="str">
        <f>VLOOKUP(K25,CódigosRetorno!$A$2:$B$2080,2,FALSE)</f>
        <v>LineID - El dato ingresado debe ser correlativo mayor a cero</v>
      </c>
      <c r="M25" s="131" t="s">
        <v>9</v>
      </c>
      <c r="N25" s="229"/>
    </row>
    <row r="26" spans="1:14" x14ac:dyDescent="0.3">
      <c r="A26" s="229"/>
      <c r="B26" s="1092"/>
      <c r="C26" s="1087"/>
      <c r="D26" s="1063"/>
      <c r="E26" s="1065"/>
      <c r="F26" s="1049"/>
      <c r="G26" s="1065"/>
      <c r="H26" s="1044"/>
      <c r="I26" s="132" t="s">
        <v>821</v>
      </c>
      <c r="J26" s="138" t="s">
        <v>6</v>
      </c>
      <c r="K26" s="138" t="s">
        <v>649</v>
      </c>
      <c r="L26" s="132" t="str">
        <f>VLOOKUP(K26,CódigosRetorno!$A$2:$B$2080,2,FALSE)</f>
        <v>El número de ítem no puede estar duplicado.</v>
      </c>
      <c r="M26" s="131" t="s">
        <v>9</v>
      </c>
      <c r="N26" s="229"/>
    </row>
    <row r="27" spans="1:14" x14ac:dyDescent="0.3">
      <c r="A27" s="229"/>
      <c r="B27" s="79" t="s">
        <v>822</v>
      </c>
      <c r="C27" s="188" t="s">
        <v>823</v>
      </c>
      <c r="D27" s="124"/>
      <c r="E27" s="124" t="s">
        <v>140</v>
      </c>
      <c r="F27" s="131"/>
      <c r="G27" s="124"/>
      <c r="H27" s="134"/>
      <c r="I27" s="132"/>
      <c r="J27" s="138" t="s">
        <v>9</v>
      </c>
      <c r="K27" s="138" t="s">
        <v>9</v>
      </c>
      <c r="L27" s="132" t="str">
        <f>VLOOKUP(K27,CódigosRetorno!$A$2:$B$2080,2,FALSE)</f>
        <v>-</v>
      </c>
      <c r="M27" s="131" t="s">
        <v>9</v>
      </c>
      <c r="N27" s="229"/>
    </row>
    <row r="28" spans="1:14" x14ac:dyDescent="0.3">
      <c r="A28" s="229"/>
      <c r="B28" s="1091">
        <v>9.1</v>
      </c>
      <c r="C28" s="1085" t="s">
        <v>824</v>
      </c>
      <c r="D28" s="1063" t="s">
        <v>639</v>
      </c>
      <c r="E28" s="1061" t="s">
        <v>140</v>
      </c>
      <c r="F28" s="1048" t="s">
        <v>825</v>
      </c>
      <c r="G28" s="1048" t="s">
        <v>160</v>
      </c>
      <c r="H28" s="1043" t="s">
        <v>826</v>
      </c>
      <c r="I28" s="92" t="s">
        <v>63</v>
      </c>
      <c r="J28" s="124" t="s">
        <v>6</v>
      </c>
      <c r="K28" s="79" t="s">
        <v>827</v>
      </c>
      <c r="L28" s="132" t="str">
        <f>VLOOKUP(K28,CódigosRetorno!$A$2:$B$2080,2,FALSE)</f>
        <v>No existe información de serie o número.</v>
      </c>
      <c r="M28" s="131" t="s">
        <v>9</v>
      </c>
      <c r="N28" s="229"/>
    </row>
    <row r="29" spans="1:14" ht="48" x14ac:dyDescent="0.3">
      <c r="A29" s="229"/>
      <c r="B29" s="1095"/>
      <c r="C29" s="1086"/>
      <c r="D29" s="1063"/>
      <c r="E29" s="1062"/>
      <c r="F29" s="1057"/>
      <c r="G29" s="1057"/>
      <c r="H29" s="1058"/>
      <c r="I29" s="132" t="s">
        <v>828</v>
      </c>
      <c r="J29" s="124" t="s">
        <v>6</v>
      </c>
      <c r="K29" s="79" t="s">
        <v>829</v>
      </c>
      <c r="L29" s="132" t="str">
        <f>VLOOKUP(K29,CódigosRetorno!$A$2:$B$2080,2,FALSE)</f>
        <v>Dato no cumple con formato de acuerdo al tipo de documento</v>
      </c>
      <c r="M29" s="131" t="s">
        <v>9</v>
      </c>
      <c r="N29" s="229"/>
    </row>
    <row r="30" spans="1:14" ht="36" x14ac:dyDescent="0.3">
      <c r="A30" s="229"/>
      <c r="B30" s="1095"/>
      <c r="C30" s="1086"/>
      <c r="D30" s="1063"/>
      <c r="E30" s="1062"/>
      <c r="F30" s="1057"/>
      <c r="G30" s="1057"/>
      <c r="H30" s="1058"/>
      <c r="I30" s="132" t="s">
        <v>8062</v>
      </c>
      <c r="J30" s="138" t="s">
        <v>6</v>
      </c>
      <c r="K30" s="138" t="s">
        <v>830</v>
      </c>
      <c r="L30" s="132" t="str">
        <f>VLOOKUP(K30,CódigosRetorno!$A$2:$B$2080,2,FALSE)</f>
        <v>El documento indicado no existe no puede ser modificado</v>
      </c>
      <c r="M30" s="131" t="s">
        <v>673</v>
      </c>
      <c r="N30" s="229"/>
    </row>
    <row r="31" spans="1:14" ht="36" x14ac:dyDescent="0.3">
      <c r="A31" s="229"/>
      <c r="B31" s="1095"/>
      <c r="C31" s="1086"/>
      <c r="D31" s="1063"/>
      <c r="E31" s="1062"/>
      <c r="F31" s="1057"/>
      <c r="G31" s="1057"/>
      <c r="H31" s="1058"/>
      <c r="I31" s="134" t="s">
        <v>831</v>
      </c>
      <c r="J31" s="562" t="s">
        <v>203</v>
      </c>
      <c r="K31" s="562" t="s">
        <v>832</v>
      </c>
      <c r="L31" s="132" t="str">
        <f>VLOOKUP(K31,CódigosRetorno!$A$2:$B$2080,2,FALSE)</f>
        <v>Comprobante físico no se encuentra autorizado como comprobante de contingencia</v>
      </c>
      <c r="M31" s="131" t="s">
        <v>171</v>
      </c>
      <c r="N31" s="229"/>
    </row>
    <row r="32" spans="1:14" ht="36" x14ac:dyDescent="0.3">
      <c r="A32" s="229"/>
      <c r="B32" s="1092"/>
      <c r="C32" s="1087"/>
      <c r="D32" s="1063"/>
      <c r="E32" s="1065"/>
      <c r="F32" s="1049"/>
      <c r="G32" s="1049"/>
      <c r="H32" s="1044"/>
      <c r="I32" s="134" t="s">
        <v>831</v>
      </c>
      <c r="J32" s="138" t="s">
        <v>6</v>
      </c>
      <c r="K32" s="138" t="s">
        <v>170</v>
      </c>
      <c r="L32" s="132" t="str">
        <f>VLOOKUP(K32,CódigosRetorno!$A$2:$B$2080,2,FALSE)</f>
        <v>Comprobante físico no se encuentra autorizado</v>
      </c>
      <c r="M32" s="131" t="s">
        <v>172</v>
      </c>
      <c r="N32" s="229"/>
    </row>
    <row r="33" spans="1:14" x14ac:dyDescent="0.3">
      <c r="A33" s="229"/>
      <c r="B33" s="1061">
        <v>9.1999999999999993</v>
      </c>
      <c r="C33" s="1085" t="s">
        <v>833</v>
      </c>
      <c r="D33" s="1061" t="s">
        <v>639</v>
      </c>
      <c r="E33" s="1061" t="s">
        <v>140</v>
      </c>
      <c r="F33" s="1048" t="s">
        <v>325</v>
      </c>
      <c r="G33" s="1061" t="s">
        <v>326</v>
      </c>
      <c r="H33" s="1043" t="s">
        <v>834</v>
      </c>
      <c r="I33" s="132" t="s">
        <v>642</v>
      </c>
      <c r="J33" s="138" t="s">
        <v>6</v>
      </c>
      <c r="K33" s="138" t="s">
        <v>835</v>
      </c>
      <c r="L33" s="132" t="str">
        <f>VLOOKUP(K33,CódigosRetorno!$A$2:$B$2080,2,FALSE)</f>
        <v>El XML no contiene el tag DocumentTypeCode</v>
      </c>
      <c r="M33" s="131" t="s">
        <v>9</v>
      </c>
      <c r="N33" s="229"/>
    </row>
    <row r="34" spans="1:14" x14ac:dyDescent="0.3">
      <c r="A34" s="229"/>
      <c r="B34" s="1062"/>
      <c r="C34" s="1086"/>
      <c r="D34" s="1062"/>
      <c r="E34" s="1062"/>
      <c r="F34" s="1057"/>
      <c r="G34" s="1062"/>
      <c r="H34" s="1058"/>
      <c r="I34" s="132" t="s">
        <v>836</v>
      </c>
      <c r="J34" s="138" t="s">
        <v>6</v>
      </c>
      <c r="K34" s="138" t="s">
        <v>837</v>
      </c>
      <c r="L34" s="132" t="str">
        <f>VLOOKUP(K34,CódigosRetorno!$A$2:$B$2080,2,FALSE)</f>
        <v>DocumentTypeCode - El valor del tipo de documento es invalido</v>
      </c>
      <c r="M34" s="131" t="s">
        <v>9</v>
      </c>
      <c r="N34" s="229"/>
    </row>
    <row r="35" spans="1:14" ht="24" x14ac:dyDescent="0.3">
      <c r="A35" s="229"/>
      <c r="B35" s="1062"/>
      <c r="C35" s="1086"/>
      <c r="D35" s="1062"/>
      <c r="E35" s="1062"/>
      <c r="F35" s="1057"/>
      <c r="G35" s="1062"/>
      <c r="H35" s="1058"/>
      <c r="I35" s="132" t="s">
        <v>838</v>
      </c>
      <c r="J35" s="138" t="s">
        <v>6</v>
      </c>
      <c r="K35" s="138" t="s">
        <v>839</v>
      </c>
      <c r="L35" s="132" t="str">
        <f>VLOOKUP(K35,CódigosRetorno!$A$2:$B$2080,2,FALSE)</f>
        <v>El comprobante ya fue informado y se encuentra anulado o rechazado.</v>
      </c>
      <c r="M35" s="131" t="s">
        <v>840</v>
      </c>
      <c r="N35" s="229"/>
    </row>
    <row r="36" spans="1:14" ht="24" x14ac:dyDescent="0.3">
      <c r="A36" s="229"/>
      <c r="B36" s="1062"/>
      <c r="C36" s="1086"/>
      <c r="D36" s="1062"/>
      <c r="E36" s="1062"/>
      <c r="F36" s="1057"/>
      <c r="G36" s="1062"/>
      <c r="H36" s="1058"/>
      <c r="I36" s="132" t="s">
        <v>841</v>
      </c>
      <c r="J36" s="138" t="s">
        <v>6</v>
      </c>
      <c r="K36" s="138" t="s">
        <v>842</v>
      </c>
      <c r="L36" s="132" t="str">
        <f>VLOOKUP(K36,CódigosRetorno!$A$2:$B$2080,2,FALSE)</f>
        <v>Existe documento ya informado anteriormente</v>
      </c>
      <c r="M36" s="131" t="s">
        <v>840</v>
      </c>
      <c r="N36" s="229"/>
    </row>
    <row r="37" spans="1:14" ht="57" customHeight="1" x14ac:dyDescent="0.3">
      <c r="A37" s="229"/>
      <c r="B37" s="1062"/>
      <c r="C37" s="1086"/>
      <c r="D37" s="1062"/>
      <c r="E37" s="1062"/>
      <c r="F37" s="1057"/>
      <c r="G37" s="1062"/>
      <c r="H37" s="1058"/>
      <c r="I37" s="132" t="s">
        <v>843</v>
      </c>
      <c r="J37" s="138" t="s">
        <v>6</v>
      </c>
      <c r="K37" s="138" t="s">
        <v>679</v>
      </c>
      <c r="L37" s="132" t="str">
        <f>VLOOKUP(K37,CódigosRetorno!$A$2:$B$2080,2,FALSE)</f>
        <v>El comprobante no puede ser dado de baja por exceder el plazo desde su fecha de emision</v>
      </c>
      <c r="M37" s="131" t="s">
        <v>840</v>
      </c>
      <c r="N37" s="229"/>
    </row>
    <row r="38" spans="1:14" ht="36" x14ac:dyDescent="0.3">
      <c r="A38" s="229"/>
      <c r="B38" s="1062"/>
      <c r="C38" s="1086"/>
      <c r="D38" s="1062"/>
      <c r="E38" s="1062"/>
      <c r="F38" s="1057"/>
      <c r="G38" s="1062"/>
      <c r="H38" s="1058"/>
      <c r="I38" s="132" t="s">
        <v>844</v>
      </c>
      <c r="J38" s="138" t="s">
        <v>6</v>
      </c>
      <c r="K38" s="138" t="s">
        <v>845</v>
      </c>
      <c r="L38" s="132" t="str">
        <f>VLOOKUP(K38,CódigosRetorno!$A$2:$B$2080,2,FALSE)</f>
        <v>El comprobante más "código de operación del ítem" no debe repetirse</v>
      </c>
      <c r="M38" s="131" t="s">
        <v>9</v>
      </c>
      <c r="N38" s="229"/>
    </row>
    <row r="39" spans="1:14" x14ac:dyDescent="0.3">
      <c r="A39" s="229"/>
      <c r="B39" s="1062"/>
      <c r="C39" s="1086"/>
      <c r="D39" s="1062"/>
      <c r="E39" s="1062"/>
      <c r="F39" s="1057"/>
      <c r="G39" s="1062"/>
      <c r="H39" s="1058"/>
      <c r="I39" s="132" t="s">
        <v>846</v>
      </c>
      <c r="J39" s="138" t="s">
        <v>6</v>
      </c>
      <c r="K39" s="138" t="s">
        <v>847</v>
      </c>
      <c r="L39" s="132" t="str">
        <f>VLOOKUP(K39,CódigosRetorno!$A$2:$B$2080,2,FALSE)</f>
        <v>El comprobante no debe ser emitido y editado en el mismo envío</v>
      </c>
      <c r="M39" s="131" t="s">
        <v>9</v>
      </c>
      <c r="N39" s="229"/>
    </row>
    <row r="40" spans="1:14" x14ac:dyDescent="0.3">
      <c r="A40" s="229"/>
      <c r="B40" s="1065"/>
      <c r="C40" s="1087"/>
      <c r="D40" s="1065"/>
      <c r="E40" s="1065"/>
      <c r="F40" s="1049"/>
      <c r="G40" s="1065"/>
      <c r="H40" s="1044"/>
      <c r="I40" s="132" t="s">
        <v>848</v>
      </c>
      <c r="J40" s="138" t="s">
        <v>6</v>
      </c>
      <c r="K40" s="138" t="s">
        <v>849</v>
      </c>
      <c r="L40" s="132" t="str">
        <f>VLOOKUP(K40,CódigosRetorno!$A$2:$B$2080,2,FALSE)</f>
        <v>El comprobante no debe ser editado y anulado en el mismo envío</v>
      </c>
      <c r="M40" s="131" t="s">
        <v>9</v>
      </c>
      <c r="N40" s="229"/>
    </row>
    <row r="41" spans="1:14" ht="36" x14ac:dyDescent="0.3">
      <c r="A41" s="229"/>
      <c r="B41" s="129">
        <f>B27+1</f>
        <v>10</v>
      </c>
      <c r="C41" s="133" t="s">
        <v>850</v>
      </c>
      <c r="D41" s="129"/>
      <c r="E41" s="129" t="s">
        <v>179</v>
      </c>
      <c r="F41" s="129"/>
      <c r="G41" s="129" t="s">
        <v>802</v>
      </c>
      <c r="H41" s="133" t="s">
        <v>851</v>
      </c>
      <c r="I41" s="132" t="s">
        <v>8060</v>
      </c>
      <c r="J41" s="138" t="s">
        <v>6</v>
      </c>
      <c r="K41" s="138" t="s">
        <v>852</v>
      </c>
      <c r="L41" s="132" t="str">
        <f>VLOOKUP(K41,CódigosRetorno!$A$2:$B$2080,2,FALSE)</f>
        <v>No existe información de receptor de documento.</v>
      </c>
      <c r="M41" s="131" t="s">
        <v>9</v>
      </c>
      <c r="N41" s="229"/>
    </row>
    <row r="42" spans="1:14" ht="24" x14ac:dyDescent="0.3">
      <c r="A42" s="229"/>
      <c r="B42" s="1088">
        <f>B41+0.1</f>
        <v>10.1</v>
      </c>
      <c r="C42" s="1085" t="s">
        <v>853</v>
      </c>
      <c r="D42" s="1063" t="s">
        <v>639</v>
      </c>
      <c r="E42" s="1061" t="s">
        <v>140</v>
      </c>
      <c r="F42" s="1048" t="s">
        <v>854</v>
      </c>
      <c r="G42" s="1061"/>
      <c r="H42" s="1043" t="s">
        <v>855</v>
      </c>
      <c r="I42" s="132" t="s">
        <v>856</v>
      </c>
      <c r="J42" s="138" t="s">
        <v>6</v>
      </c>
      <c r="K42" s="138" t="s">
        <v>857</v>
      </c>
      <c r="L42" s="132" t="str">
        <f>VLOOKUP(K42,CódigosRetorno!$A$2:$B$2080,2,FALSE)</f>
        <v>El XML no contiene el tag o no existe informacion del número de documento de identidad del receptor del documento</v>
      </c>
      <c r="M42" s="131" t="s">
        <v>9</v>
      </c>
      <c r="N42" s="229"/>
    </row>
    <row r="43" spans="1:14" ht="36" x14ac:dyDescent="0.3">
      <c r="A43" s="229"/>
      <c r="B43" s="1089"/>
      <c r="C43" s="1086"/>
      <c r="D43" s="1063"/>
      <c r="E43" s="1062"/>
      <c r="F43" s="1057"/>
      <c r="G43" s="1062"/>
      <c r="H43" s="1058"/>
      <c r="I43" s="132" t="s">
        <v>858</v>
      </c>
      <c r="J43" s="138" t="s">
        <v>6</v>
      </c>
      <c r="K43" s="138" t="s">
        <v>719</v>
      </c>
      <c r="L43" s="132" t="str">
        <f>VLOOKUP(K43,CódigosRetorno!$A$2:$B$2080,2,FALSE)</f>
        <v>El numero de documento de identidad del receptor debe ser  RUC</v>
      </c>
      <c r="M43" s="131" t="s">
        <v>9</v>
      </c>
      <c r="N43" s="229"/>
    </row>
    <row r="44" spans="1:14" ht="36" x14ac:dyDescent="0.3">
      <c r="A44" s="229"/>
      <c r="B44" s="1089"/>
      <c r="C44" s="1086"/>
      <c r="D44" s="1063"/>
      <c r="E44" s="1062"/>
      <c r="F44" s="1057"/>
      <c r="G44" s="1062"/>
      <c r="H44" s="1058"/>
      <c r="I44" s="132" t="s">
        <v>859</v>
      </c>
      <c r="J44" s="131" t="s">
        <v>203</v>
      </c>
      <c r="K44" s="138" t="s">
        <v>717</v>
      </c>
      <c r="L44" s="132" t="str">
        <f>VLOOKUP(K44,CódigosRetorno!$A$2:$B$2080,2,FALSE)</f>
        <v>El DNI debe tener 8 caracteres numéricos</v>
      </c>
      <c r="M44" s="131" t="s">
        <v>9</v>
      </c>
      <c r="N44" s="229"/>
    </row>
    <row r="45" spans="1:14" ht="60" x14ac:dyDescent="0.3">
      <c r="A45" s="229"/>
      <c r="B45" s="1093"/>
      <c r="C45" s="1087"/>
      <c r="D45" s="1063"/>
      <c r="E45" s="1065"/>
      <c r="F45" s="1049"/>
      <c r="G45" s="1065"/>
      <c r="H45" s="1044"/>
      <c r="I45" s="194" t="s">
        <v>860</v>
      </c>
      <c r="J45" s="138" t="s">
        <v>203</v>
      </c>
      <c r="K45" s="140" t="s">
        <v>718</v>
      </c>
      <c r="L45" s="132" t="str">
        <f>VLOOKUP(K45,CódigosRetorno!$A$2:$B$2080,2,FALSE)</f>
        <v>El dato ingresado como numero de documento de identidad del receptor no cumple con el formato establecido</v>
      </c>
      <c r="M45" s="131" t="s">
        <v>9</v>
      </c>
      <c r="N45" s="229"/>
    </row>
    <row r="46" spans="1:14" ht="24" x14ac:dyDescent="0.3">
      <c r="A46" s="229"/>
      <c r="B46" s="1088">
        <f>B42+0.1</f>
        <v>10.199999999999999</v>
      </c>
      <c r="C46" s="1085" t="s">
        <v>861</v>
      </c>
      <c r="D46" s="1063" t="s">
        <v>639</v>
      </c>
      <c r="E46" s="1061" t="s">
        <v>140</v>
      </c>
      <c r="F46" s="1048" t="s">
        <v>192</v>
      </c>
      <c r="G46" s="1061"/>
      <c r="H46" s="1043" t="s">
        <v>862</v>
      </c>
      <c r="I46" s="132" t="s">
        <v>856</v>
      </c>
      <c r="J46" s="138" t="s">
        <v>6</v>
      </c>
      <c r="K46" s="138" t="s">
        <v>863</v>
      </c>
      <c r="L46" s="132" t="str">
        <f>VLOOKUP(K46,CódigosRetorno!$A$2:$B$2080,2,FALSE)</f>
        <v>El XML no contiene el tag o no existe informacion del tipo de documento de identidad del receptor del documento</v>
      </c>
      <c r="M46" s="131" t="s">
        <v>9</v>
      </c>
      <c r="N46" s="229"/>
    </row>
    <row r="47" spans="1:14" ht="24" x14ac:dyDescent="0.3">
      <c r="A47" s="229"/>
      <c r="B47" s="1093"/>
      <c r="C47" s="1087"/>
      <c r="D47" s="1063"/>
      <c r="E47" s="1065"/>
      <c r="F47" s="1049"/>
      <c r="G47" s="1065"/>
      <c r="H47" s="1044"/>
      <c r="I47" s="132" t="s">
        <v>864</v>
      </c>
      <c r="J47" s="138" t="s">
        <v>6</v>
      </c>
      <c r="K47" s="138" t="s">
        <v>865</v>
      </c>
      <c r="L47" s="132" t="str">
        <f>VLOOKUP(K47,CódigosRetorno!$A$2:$B$2080,2,FALSE)</f>
        <v>El dato ingresado  en el tipo de documento de identidad del receptor no cumple con el estandar o no esta permitido.</v>
      </c>
      <c r="M47" s="131" t="s">
        <v>464</v>
      </c>
      <c r="N47" s="229"/>
    </row>
    <row r="48" spans="1:14" ht="60" customHeight="1" x14ac:dyDescent="0.3">
      <c r="A48" s="229"/>
      <c r="B48" s="651">
        <v>10.3</v>
      </c>
      <c r="C48" s="652" t="s">
        <v>8260</v>
      </c>
      <c r="D48" s="653" t="s">
        <v>639</v>
      </c>
      <c r="E48" s="653" t="s">
        <v>179</v>
      </c>
      <c r="F48" s="654" t="s">
        <v>292</v>
      </c>
      <c r="G48" s="654"/>
      <c r="H48" s="652" t="s">
        <v>8261</v>
      </c>
      <c r="I48" s="652" t="s">
        <v>8262</v>
      </c>
      <c r="J48" s="655" t="s">
        <v>6</v>
      </c>
      <c r="K48" s="655" t="s">
        <v>1226</v>
      </c>
      <c r="L48" s="646" t="str">
        <f>VLOOKUP(K48,CódigosRetorno!$A$2:$B$2080,2,FALSE)</f>
        <v>RegistrationName -  El dato ingresado no cumple con el estandar</v>
      </c>
      <c r="M48" s="647"/>
    </row>
    <row r="49" spans="1:14" ht="24" x14ac:dyDescent="0.3">
      <c r="A49" s="229"/>
      <c r="B49" s="129">
        <f>B41+1</f>
        <v>11</v>
      </c>
      <c r="C49" s="188" t="s">
        <v>866</v>
      </c>
      <c r="D49" s="124"/>
      <c r="E49" s="124" t="s">
        <v>179</v>
      </c>
      <c r="F49" s="131"/>
      <c r="G49" s="124" t="s">
        <v>802</v>
      </c>
      <c r="H49" s="134" t="s">
        <v>867</v>
      </c>
      <c r="I49" s="132" t="s">
        <v>868</v>
      </c>
      <c r="J49" s="138" t="s">
        <v>6</v>
      </c>
      <c r="K49" s="77" t="s">
        <v>869</v>
      </c>
      <c r="L49" s="132" t="str">
        <f>VLOOKUP(K49,CódigosRetorno!$A$2:$B$2080,2,FALSE)</f>
        <v>Solo se debe incluir el tag de Comprobante de referencia cuando se trata de una nota de credito o debito</v>
      </c>
      <c r="M49" s="131" t="s">
        <v>9</v>
      </c>
      <c r="N49" s="229"/>
    </row>
    <row r="50" spans="1:14" ht="24" x14ac:dyDescent="0.3">
      <c r="A50" s="229"/>
      <c r="B50" s="1088">
        <f>B49+0.1</f>
        <v>11.1</v>
      </c>
      <c r="C50" s="1085" t="s">
        <v>870</v>
      </c>
      <c r="D50" s="1063" t="s">
        <v>639</v>
      </c>
      <c r="E50" s="1061" t="s">
        <v>140</v>
      </c>
      <c r="F50" s="1048" t="s">
        <v>825</v>
      </c>
      <c r="G50" s="1048" t="s">
        <v>160</v>
      </c>
      <c r="H50" s="1043" t="s">
        <v>871</v>
      </c>
      <c r="I50" s="132" t="s">
        <v>872</v>
      </c>
      <c r="J50" s="138" t="s">
        <v>6</v>
      </c>
      <c r="K50" s="138" t="s">
        <v>873</v>
      </c>
      <c r="L50" s="132" t="str">
        <f>VLOOKUP(K50,CódigosRetorno!$A$2:$B$2080,2,FALSE)</f>
        <v>Debe indicar el documento afectado por la nota</v>
      </c>
      <c r="M50" s="131" t="s">
        <v>9</v>
      </c>
      <c r="N50" s="229"/>
    </row>
    <row r="51" spans="1:14" ht="36" x14ac:dyDescent="0.3">
      <c r="A51" s="229"/>
      <c r="B51" s="1089"/>
      <c r="C51" s="1086"/>
      <c r="D51" s="1063"/>
      <c r="E51" s="1062"/>
      <c r="F51" s="1057"/>
      <c r="G51" s="1057"/>
      <c r="H51" s="1058"/>
      <c r="I51" s="132" t="s">
        <v>874</v>
      </c>
      <c r="J51" s="138" t="s">
        <v>6</v>
      </c>
      <c r="K51" s="138" t="s">
        <v>875</v>
      </c>
      <c r="L51" s="132" t="str">
        <f>VLOOKUP(K51,CódigosRetorno!$A$2:$B$2080,2,FALSE)</f>
        <v>Dato no cumple con formato de acuerdo al tipo de documento</v>
      </c>
      <c r="M51" s="131" t="s">
        <v>9</v>
      </c>
      <c r="N51" s="229"/>
    </row>
    <row r="52" spans="1:14" ht="60" x14ac:dyDescent="0.3">
      <c r="A52" s="229"/>
      <c r="B52" s="1089"/>
      <c r="C52" s="1086"/>
      <c r="D52" s="1063"/>
      <c r="E52" s="1062"/>
      <c r="F52" s="1057"/>
      <c r="G52" s="1057"/>
      <c r="H52" s="1058"/>
      <c r="I52" s="132" t="s">
        <v>876</v>
      </c>
      <c r="J52" s="138" t="s">
        <v>6</v>
      </c>
      <c r="K52" s="138" t="s">
        <v>875</v>
      </c>
      <c r="L52" s="132" t="str">
        <f>VLOOKUP(K52,CódigosRetorno!$A$2:$B$2080,2,FALSE)</f>
        <v>Dato no cumple con formato de acuerdo al tipo de documento</v>
      </c>
      <c r="M52" s="131" t="s">
        <v>9</v>
      </c>
      <c r="N52" s="229"/>
    </row>
    <row r="53" spans="1:14" ht="24" x14ac:dyDescent="0.3">
      <c r="A53" s="229"/>
      <c r="B53" s="1088">
        <f>B50+0.1</f>
        <v>11.2</v>
      </c>
      <c r="C53" s="1085" t="s">
        <v>877</v>
      </c>
      <c r="D53" s="1061" t="s">
        <v>639</v>
      </c>
      <c r="E53" s="1061" t="s">
        <v>140</v>
      </c>
      <c r="F53" s="1048" t="s">
        <v>325</v>
      </c>
      <c r="G53" s="1048" t="s">
        <v>326</v>
      </c>
      <c r="H53" s="1043" t="s">
        <v>878</v>
      </c>
      <c r="I53" s="132" t="s">
        <v>879</v>
      </c>
      <c r="J53" s="138" t="s">
        <v>6</v>
      </c>
      <c r="K53" s="77" t="s">
        <v>880</v>
      </c>
      <c r="L53" s="132" t="str">
        <f>VLOOKUP(K53,CódigosRetorno!$A$2:$B$2080,2,FALSE)</f>
        <v>Debe consignar tipo de documento que modifica</v>
      </c>
      <c r="M53" s="131" t="s">
        <v>9</v>
      </c>
      <c r="N53" s="229"/>
    </row>
    <row r="54" spans="1:14" ht="24" x14ac:dyDescent="0.3">
      <c r="A54" s="229"/>
      <c r="B54" s="1089"/>
      <c r="C54" s="1086"/>
      <c r="D54" s="1062"/>
      <c r="E54" s="1062"/>
      <c r="F54" s="1057"/>
      <c r="G54" s="1057"/>
      <c r="H54" s="1058"/>
      <c r="I54" s="132" t="s">
        <v>881</v>
      </c>
      <c r="J54" s="138" t="s">
        <v>6</v>
      </c>
      <c r="K54" s="138" t="s">
        <v>829</v>
      </c>
      <c r="L54" s="132" t="str">
        <f>VLOOKUP(K54,CódigosRetorno!$A$2:$B$2080,2,FALSE)</f>
        <v>Dato no cumple con formato de acuerdo al tipo de documento</v>
      </c>
      <c r="M54" s="131" t="s">
        <v>9</v>
      </c>
      <c r="N54" s="229"/>
    </row>
    <row r="55" spans="1:14" ht="36" x14ac:dyDescent="0.3">
      <c r="A55" s="229"/>
      <c r="B55" s="1089"/>
      <c r="C55" s="1086"/>
      <c r="D55" s="1062"/>
      <c r="E55" s="1062"/>
      <c r="F55" s="1057"/>
      <c r="G55" s="1057"/>
      <c r="H55" s="1058"/>
      <c r="I55" s="189" t="s">
        <v>882</v>
      </c>
      <c r="J55" s="138" t="s">
        <v>203</v>
      </c>
      <c r="K55" s="138" t="s">
        <v>883</v>
      </c>
      <c r="L55" s="132" t="str">
        <f>VLOOKUP(K55,CódigosRetorno!$A$2:$B$2080,2,FALSE)</f>
        <v>El comprobante (fisico) a la que hace referencia la nota, no se encuentra autorizado.</v>
      </c>
      <c r="M55" s="131" t="s">
        <v>172</v>
      </c>
      <c r="N55" s="229"/>
    </row>
    <row r="56" spans="1:14" ht="36" x14ac:dyDescent="0.3">
      <c r="A56" s="229"/>
      <c r="B56" s="1089"/>
      <c r="C56" s="1086"/>
      <c r="D56" s="1062"/>
      <c r="E56" s="1062"/>
      <c r="F56" s="1057"/>
      <c r="G56" s="1057"/>
      <c r="H56" s="1058"/>
      <c r="I56" s="189" t="s">
        <v>884</v>
      </c>
      <c r="J56" s="138" t="s">
        <v>6</v>
      </c>
      <c r="K56" s="138" t="s">
        <v>885</v>
      </c>
      <c r="L56" s="132" t="str">
        <f>VLOOKUP(K56,CódigosRetorno!$A$2:$B$2080,2,FALSE)</f>
        <v>El comprobante (electronico) a la que hace referencia la nota, no se encuentra informado.</v>
      </c>
      <c r="M56" s="131" t="s">
        <v>840</v>
      </c>
      <c r="N56" s="229"/>
    </row>
    <row r="57" spans="1:14" ht="48" x14ac:dyDescent="0.3">
      <c r="A57" s="229"/>
      <c r="B57" s="1093"/>
      <c r="C57" s="1087"/>
      <c r="D57" s="1065"/>
      <c r="E57" s="1065"/>
      <c r="F57" s="1049"/>
      <c r="G57" s="1049"/>
      <c r="H57" s="1044"/>
      <c r="I57" s="189" t="s">
        <v>886</v>
      </c>
      <c r="J57" s="138" t="s">
        <v>6</v>
      </c>
      <c r="K57" s="138" t="s">
        <v>887</v>
      </c>
      <c r="L57" s="132" t="str">
        <f>VLOOKUP(K57,CódigosRetorno!$A$2:$B$2080,2,FALSE)</f>
        <v>El comprobante (electronico) a la que hace referencia la nota, se encuentra anulado o rechazada.</v>
      </c>
      <c r="M57" s="131" t="s">
        <v>840</v>
      </c>
      <c r="N57" s="229"/>
    </row>
    <row r="58" spans="1:14" ht="24" x14ac:dyDescent="0.3">
      <c r="A58" s="229"/>
      <c r="B58" s="1061">
        <f>B49+1</f>
        <v>12</v>
      </c>
      <c r="C58" s="1085" t="s">
        <v>888</v>
      </c>
      <c r="D58" s="1061"/>
      <c r="E58" s="1061" t="s">
        <v>179</v>
      </c>
      <c r="F58" s="1048"/>
      <c r="G58" s="1061" t="s">
        <v>802</v>
      </c>
      <c r="H58" s="1043" t="s">
        <v>889</v>
      </c>
      <c r="I58" s="132" t="s">
        <v>890</v>
      </c>
      <c r="J58" s="138" t="s">
        <v>6</v>
      </c>
      <c r="K58" s="138" t="s">
        <v>891</v>
      </c>
      <c r="L58" s="132" t="str">
        <f>VLOOKUP(K58,CódigosRetorno!$A$2:$B$2080,2,FALSE)</f>
        <v>Solo se acepta informacion de percepcion para nuevas boletas.</v>
      </c>
      <c r="M58" s="131" t="s">
        <v>9</v>
      </c>
      <c r="N58" s="229"/>
    </row>
    <row r="59" spans="1:14" ht="36" x14ac:dyDescent="0.3">
      <c r="A59" s="229"/>
      <c r="B59" s="1062"/>
      <c r="C59" s="1086"/>
      <c r="D59" s="1062"/>
      <c r="E59" s="1062"/>
      <c r="F59" s="1057"/>
      <c r="G59" s="1062"/>
      <c r="H59" s="1058"/>
      <c r="I59" s="132" t="s">
        <v>892</v>
      </c>
      <c r="J59" s="138" t="s">
        <v>6</v>
      </c>
      <c r="K59" s="138" t="s">
        <v>454</v>
      </c>
      <c r="L59" s="132" t="str">
        <f>VLOOKUP(K59,CódigosRetorno!$A$2:$B$2080,2,FALSE)</f>
        <v>Número de RUC no existe.</v>
      </c>
      <c r="M59" s="131" t="s">
        <v>253</v>
      </c>
      <c r="N59" s="229"/>
    </row>
    <row r="60" spans="1:14" ht="60" x14ac:dyDescent="0.3">
      <c r="A60" s="229"/>
      <c r="B60" s="1062"/>
      <c r="C60" s="1086"/>
      <c r="D60" s="1062"/>
      <c r="E60" s="1062"/>
      <c r="F60" s="1057"/>
      <c r="G60" s="1062"/>
      <c r="H60" s="1058"/>
      <c r="I60" s="132" t="s">
        <v>893</v>
      </c>
      <c r="J60" s="138" t="s">
        <v>203</v>
      </c>
      <c r="K60" s="138" t="s">
        <v>456</v>
      </c>
      <c r="L60" s="132" t="str">
        <f>VLOOKUP(K60,CódigosRetorno!$A$2:$B$2080,2,FALSE)</f>
        <v>La operación con este cliente está excluida del sistema de percepción. Es agente de retención.</v>
      </c>
      <c r="M60" s="131" t="s">
        <v>253</v>
      </c>
      <c r="N60" s="229"/>
    </row>
    <row r="61" spans="1:14" ht="60" x14ac:dyDescent="0.3">
      <c r="A61" s="229"/>
      <c r="B61" s="1062"/>
      <c r="C61" s="1086"/>
      <c r="D61" s="1062"/>
      <c r="E61" s="1062"/>
      <c r="F61" s="1057"/>
      <c r="G61" s="1062"/>
      <c r="H61" s="1058"/>
      <c r="I61" s="132" t="s">
        <v>894</v>
      </c>
      <c r="J61" s="138" t="s">
        <v>203</v>
      </c>
      <c r="K61" s="138" t="s">
        <v>458</v>
      </c>
      <c r="L61" s="132" t="str">
        <f>VLOOKUP(K61,CódigosRetorno!$A$2:$B$2080,2,FALSE)</f>
        <v>La operación con este cliente está excluida del sistema de percepción. Es entidad exceptuada de la percepción.</v>
      </c>
      <c r="M61" s="131" t="s">
        <v>253</v>
      </c>
      <c r="N61" s="229"/>
    </row>
    <row r="62" spans="1:14" ht="48" x14ac:dyDescent="0.3">
      <c r="A62" s="229"/>
      <c r="B62" s="1065"/>
      <c r="C62" s="1087"/>
      <c r="D62" s="1065"/>
      <c r="E62" s="1065"/>
      <c r="F62" s="1049"/>
      <c r="G62" s="1065"/>
      <c r="H62" s="1044"/>
      <c r="I62" s="132" t="s">
        <v>895</v>
      </c>
      <c r="J62" s="138" t="s">
        <v>203</v>
      </c>
      <c r="K62" s="138" t="s">
        <v>460</v>
      </c>
      <c r="L62" s="132" t="str">
        <f>VLOOKUP(K62,CódigosRetorno!$A$2:$B$2080,2,FALSE)</f>
        <v>El emisor y el cliente son Agentes de percepción de combustible en la fecha de emisión.</v>
      </c>
      <c r="M62" s="131" t="s">
        <v>253</v>
      </c>
      <c r="N62" s="229"/>
    </row>
    <row r="63" spans="1:14" ht="36" x14ac:dyDescent="0.3">
      <c r="A63" s="229"/>
      <c r="B63" s="304">
        <f>B58+0.1</f>
        <v>12.1</v>
      </c>
      <c r="C63" s="188" t="s">
        <v>896</v>
      </c>
      <c r="D63" s="124" t="s">
        <v>639</v>
      </c>
      <c r="E63" s="124" t="s">
        <v>140</v>
      </c>
      <c r="F63" s="131" t="s">
        <v>280</v>
      </c>
      <c r="G63" s="124" t="s">
        <v>484</v>
      </c>
      <c r="H63" s="134" t="s">
        <v>897</v>
      </c>
      <c r="I63" s="132" t="s">
        <v>463</v>
      </c>
      <c r="J63" s="138" t="s">
        <v>6</v>
      </c>
      <c r="K63" s="138" t="s">
        <v>898</v>
      </c>
      <c r="L63" s="132" t="str">
        <f>VLOOKUP(K63,CódigosRetorno!$A$2:$B$2080,2,FALSE)</f>
        <v>Dato no cumple con formato establecido.</v>
      </c>
      <c r="M63" s="131" t="s">
        <v>899</v>
      </c>
      <c r="N63" s="229"/>
    </row>
    <row r="64" spans="1:14" ht="36" x14ac:dyDescent="0.3">
      <c r="A64" s="229"/>
      <c r="B64" s="304">
        <f>B63+0.1</f>
        <v>12.2</v>
      </c>
      <c r="C64" s="188" t="s">
        <v>900</v>
      </c>
      <c r="D64" s="124" t="s">
        <v>639</v>
      </c>
      <c r="E64" s="124" t="s">
        <v>140</v>
      </c>
      <c r="F64" s="131" t="s">
        <v>295</v>
      </c>
      <c r="G64" s="124" t="s">
        <v>901</v>
      </c>
      <c r="H64" s="134" t="s">
        <v>902</v>
      </c>
      <c r="I64" s="134" t="s">
        <v>903</v>
      </c>
      <c r="J64" s="138" t="s">
        <v>6</v>
      </c>
      <c r="K64" s="138" t="s">
        <v>904</v>
      </c>
      <c r="L64" s="132" t="str">
        <f>VLOOKUP(K64,CódigosRetorno!$A$2:$B$2080,2,FALSE)</f>
        <v>La tasa de percepción no existe en el catálogo</v>
      </c>
      <c r="M64" s="131" t="s">
        <v>899</v>
      </c>
      <c r="N64" s="229"/>
    </row>
    <row r="65" spans="1:14" ht="24" x14ac:dyDescent="0.3">
      <c r="A65" s="229"/>
      <c r="B65" s="1088">
        <f>B64+0.1</f>
        <v>12.299999999999999</v>
      </c>
      <c r="C65" s="1085" t="s">
        <v>905</v>
      </c>
      <c r="D65" s="1061" t="s">
        <v>639</v>
      </c>
      <c r="E65" s="1061" t="s">
        <v>140</v>
      </c>
      <c r="F65" s="1048" t="s">
        <v>295</v>
      </c>
      <c r="G65" s="1061" t="s">
        <v>296</v>
      </c>
      <c r="H65" s="1043" t="s">
        <v>906</v>
      </c>
      <c r="I65" s="132" t="s">
        <v>907</v>
      </c>
      <c r="J65" s="138" t="s">
        <v>6</v>
      </c>
      <c r="K65" s="138" t="s">
        <v>908</v>
      </c>
      <c r="L65" s="132" t="str">
        <f>VLOOKUP(K65,CódigosRetorno!$A$2:$B$2080,2,FALSE)</f>
        <v>El valor no cumple con el formato establecido o es menor o igual a cero (0)</v>
      </c>
      <c r="M65" s="131" t="s">
        <v>9</v>
      </c>
      <c r="N65" s="229"/>
    </row>
    <row r="66" spans="1:14" ht="24" x14ac:dyDescent="0.3">
      <c r="A66" s="229"/>
      <c r="B66" s="1089"/>
      <c r="C66" s="1086"/>
      <c r="D66" s="1062"/>
      <c r="E66" s="1062"/>
      <c r="F66" s="1057"/>
      <c r="G66" s="1062"/>
      <c r="H66" s="1058"/>
      <c r="I66" s="132" t="s">
        <v>909</v>
      </c>
      <c r="J66" s="138" t="s">
        <v>6</v>
      </c>
      <c r="K66" s="138" t="s">
        <v>908</v>
      </c>
      <c r="L66" s="132" t="str">
        <f>VLOOKUP(K66,CódigosRetorno!$A$2:$B$2080,2,FALSE)</f>
        <v>El valor no cumple con el formato establecido o es menor o igual a cero (0)</v>
      </c>
      <c r="M66" s="131" t="s">
        <v>9</v>
      </c>
      <c r="N66" s="229"/>
    </row>
    <row r="67" spans="1:14" ht="24" x14ac:dyDescent="0.3">
      <c r="A67" s="229"/>
      <c r="B67" s="1089"/>
      <c r="C67" s="1086"/>
      <c r="D67" s="1062"/>
      <c r="E67" s="1062"/>
      <c r="F67" s="1057"/>
      <c r="G67" s="1062"/>
      <c r="H67" s="1058"/>
      <c r="I67" s="148" t="s">
        <v>910</v>
      </c>
      <c r="J67" s="138" t="s">
        <v>6</v>
      </c>
      <c r="K67" s="138" t="s">
        <v>911</v>
      </c>
      <c r="L67" s="132" t="str">
        <f>VLOOKUP(K67,CódigosRetorno!$A$2:$B$2080,2,FALSE)</f>
        <v>Senor contribuyente a la fecha no se encuentra registrado ó habilitado con la condición de Agente de percepción.</v>
      </c>
      <c r="M67" s="131" t="s">
        <v>912</v>
      </c>
      <c r="N67" s="229"/>
    </row>
    <row r="68" spans="1:14" ht="64.5" customHeight="1" x14ac:dyDescent="0.3">
      <c r="A68" s="229"/>
      <c r="B68" s="1089"/>
      <c r="C68" s="1086"/>
      <c r="D68" s="1062"/>
      <c r="E68" s="1062"/>
      <c r="F68" s="1057"/>
      <c r="G68" s="1062"/>
      <c r="H68" s="1058"/>
      <c r="I68" s="132" t="s">
        <v>913</v>
      </c>
      <c r="J68" s="138" t="s">
        <v>6</v>
      </c>
      <c r="K68" s="138" t="s">
        <v>572</v>
      </c>
      <c r="L68" s="132" t="str">
        <f>VLOOKUP(K68,CódigosRetorno!$A$2:$B$2080,2,FALSE)</f>
        <v>Los montos de pago, percibidos y montos cobrados consignados para el documento relacionado no son correctos.</v>
      </c>
      <c r="M68" s="131" t="s">
        <v>9</v>
      </c>
      <c r="N68" s="229"/>
    </row>
    <row r="69" spans="1:14" ht="36" x14ac:dyDescent="0.3">
      <c r="A69" s="229"/>
      <c r="B69" s="1093"/>
      <c r="C69" s="1087"/>
      <c r="D69" s="1065"/>
      <c r="E69" s="1065"/>
      <c r="F69" s="131" t="s">
        <v>914</v>
      </c>
      <c r="G69" s="124" t="s">
        <v>303</v>
      </c>
      <c r="H69" s="134" t="s">
        <v>915</v>
      </c>
      <c r="I69" s="132" t="s">
        <v>916</v>
      </c>
      <c r="J69" s="138" t="s">
        <v>6</v>
      </c>
      <c r="K69" s="138" t="s">
        <v>501</v>
      </c>
      <c r="L69" s="132" t="str">
        <f>VLOOKUP(K69,CódigosRetorno!$A$2:$B$2080,2,FALSE)</f>
        <v>El valor de la moneda del Importe total Percibido debe ser PEN</v>
      </c>
      <c r="M69" s="131" t="s">
        <v>9</v>
      </c>
      <c r="N69" s="229"/>
    </row>
    <row r="70" spans="1:14" ht="24" x14ac:dyDescent="0.3">
      <c r="A70" s="229"/>
      <c r="B70" s="1088">
        <f>B65+0.1</f>
        <v>12.399999999999999</v>
      </c>
      <c r="C70" s="1085" t="s">
        <v>917</v>
      </c>
      <c r="D70" s="1061" t="s">
        <v>639</v>
      </c>
      <c r="E70" s="1061" t="s">
        <v>140</v>
      </c>
      <c r="F70" s="1048" t="s">
        <v>295</v>
      </c>
      <c r="G70" s="1063" t="s">
        <v>296</v>
      </c>
      <c r="H70" s="1094" t="s">
        <v>918</v>
      </c>
      <c r="I70" s="132" t="s">
        <v>907</v>
      </c>
      <c r="J70" s="138" t="s">
        <v>6</v>
      </c>
      <c r="K70" s="138" t="s">
        <v>919</v>
      </c>
      <c r="L70" s="132" t="str">
        <f>VLOOKUP(K70,CódigosRetorno!$A$2:$B$2080,2,FALSE)</f>
        <v>El valor no cumple con el formato establecido o es menor o igual a cero (0)</v>
      </c>
      <c r="M70" s="131" t="s">
        <v>9</v>
      </c>
      <c r="N70" s="229"/>
    </row>
    <row r="71" spans="1:14" ht="24" x14ac:dyDescent="0.3">
      <c r="A71" s="229"/>
      <c r="B71" s="1089"/>
      <c r="C71" s="1086"/>
      <c r="D71" s="1062"/>
      <c r="E71" s="1062"/>
      <c r="F71" s="1057"/>
      <c r="G71" s="1063"/>
      <c r="H71" s="1094"/>
      <c r="I71" s="132" t="s">
        <v>909</v>
      </c>
      <c r="J71" s="138" t="s">
        <v>6</v>
      </c>
      <c r="K71" s="138" t="s">
        <v>919</v>
      </c>
      <c r="L71" s="132" t="str">
        <f>VLOOKUP(K71,CódigosRetorno!$A$2:$B$2080,2,FALSE)</f>
        <v>El valor no cumple con el formato establecido o es menor o igual a cero (0)</v>
      </c>
      <c r="M71" s="131" t="s">
        <v>9</v>
      </c>
      <c r="N71" s="229"/>
    </row>
    <row r="72" spans="1:14" ht="48" x14ac:dyDescent="0.3">
      <c r="A72" s="229"/>
      <c r="B72" s="1089"/>
      <c r="C72" s="1086"/>
      <c r="D72" s="1062"/>
      <c r="E72" s="1062"/>
      <c r="F72" s="1057"/>
      <c r="G72" s="1063"/>
      <c r="H72" s="1094"/>
      <c r="I72" s="132" t="s">
        <v>920</v>
      </c>
      <c r="J72" s="138" t="s">
        <v>6</v>
      </c>
      <c r="K72" s="138" t="s">
        <v>572</v>
      </c>
      <c r="L72" s="132" t="str">
        <f>VLOOKUP(K72,CódigosRetorno!$A$2:$B$2080,2,FALSE)</f>
        <v>Los montos de pago, percibidos y montos cobrados consignados para el documento relacionado no son correctos.</v>
      </c>
      <c r="M72" s="131" t="s">
        <v>9</v>
      </c>
      <c r="N72" s="229"/>
    </row>
    <row r="73" spans="1:14" ht="36" x14ac:dyDescent="0.3">
      <c r="A73" s="229"/>
      <c r="B73" s="1093"/>
      <c r="C73" s="1087"/>
      <c r="D73" s="1065"/>
      <c r="E73" s="1065"/>
      <c r="F73" s="131" t="s">
        <v>141</v>
      </c>
      <c r="G73" s="271" t="s">
        <v>303</v>
      </c>
      <c r="H73" s="300" t="s">
        <v>921</v>
      </c>
      <c r="I73" s="132" t="s">
        <v>305</v>
      </c>
      <c r="J73" s="138" t="s">
        <v>6</v>
      </c>
      <c r="K73" s="138" t="s">
        <v>509</v>
      </c>
      <c r="L73" s="132" t="str">
        <f>VLOOKUP(K73,CódigosRetorno!$A$2:$B$2080,2,FALSE)</f>
        <v>El valor de la moneda del Importe total Cobrado debe ser PEN</v>
      </c>
      <c r="M73" s="131" t="s">
        <v>9</v>
      </c>
      <c r="N73" s="229"/>
    </row>
    <row r="74" spans="1:14" ht="24" x14ac:dyDescent="0.3">
      <c r="A74" s="229"/>
      <c r="B74" s="1088">
        <f>B70+0.1</f>
        <v>12.499999999999998</v>
      </c>
      <c r="C74" s="1085" t="s">
        <v>922</v>
      </c>
      <c r="D74" s="1061" t="s">
        <v>639</v>
      </c>
      <c r="E74" s="1061" t="s">
        <v>140</v>
      </c>
      <c r="F74" s="1048" t="s">
        <v>295</v>
      </c>
      <c r="G74" s="1061" t="s">
        <v>296</v>
      </c>
      <c r="H74" s="1043" t="s">
        <v>923</v>
      </c>
      <c r="I74" s="132" t="s">
        <v>907</v>
      </c>
      <c r="J74" s="138" t="s">
        <v>6</v>
      </c>
      <c r="K74" s="138" t="s">
        <v>924</v>
      </c>
      <c r="L74" s="132" t="str">
        <f>VLOOKUP(K74,CódigosRetorno!$A$2:$B$2080,2,FALSE)</f>
        <v>El valor no cumple con el formato establecido o es menor o igual a cero (0)</v>
      </c>
      <c r="M74" s="131" t="s">
        <v>9</v>
      </c>
      <c r="N74" s="229"/>
    </row>
    <row r="75" spans="1:14" ht="24" x14ac:dyDescent="0.3">
      <c r="A75" s="229"/>
      <c r="B75" s="1093"/>
      <c r="C75" s="1087"/>
      <c r="D75" s="1065"/>
      <c r="E75" s="1065"/>
      <c r="F75" s="1049"/>
      <c r="G75" s="1065"/>
      <c r="H75" s="1044"/>
      <c r="I75" s="132" t="s">
        <v>909</v>
      </c>
      <c r="J75" s="138" t="s">
        <v>6</v>
      </c>
      <c r="K75" s="138" t="s">
        <v>924</v>
      </c>
      <c r="L75" s="132" t="str">
        <f>VLOOKUP(K75,CódigosRetorno!$A$2:$B$2080,2,FALSE)</f>
        <v>El valor no cumple con el formato establecido o es menor o igual a cero (0)</v>
      </c>
      <c r="M75" s="131" t="s">
        <v>9</v>
      </c>
      <c r="N75" s="229"/>
    </row>
    <row r="76" spans="1:14" x14ac:dyDescent="0.3">
      <c r="A76" s="229"/>
      <c r="B76" s="1061">
        <v>13</v>
      </c>
      <c r="C76" s="1085" t="s">
        <v>925</v>
      </c>
      <c r="D76" s="1063" t="s">
        <v>639</v>
      </c>
      <c r="E76" s="1061" t="s">
        <v>140</v>
      </c>
      <c r="F76" s="1048" t="s">
        <v>192</v>
      </c>
      <c r="G76" s="1061" t="s">
        <v>926</v>
      </c>
      <c r="H76" s="1043" t="s">
        <v>927</v>
      </c>
      <c r="I76" s="132" t="s">
        <v>599</v>
      </c>
      <c r="J76" s="138" t="s">
        <v>6</v>
      </c>
      <c r="K76" s="138" t="s">
        <v>928</v>
      </c>
      <c r="L76" s="132" t="str">
        <f>VLOOKUP(K76,CódigosRetorno!$A$2:$B$2080,2,FALSE)</f>
        <v>No existe información del documento del anticipo.</v>
      </c>
      <c r="M76" s="131" t="s">
        <v>9</v>
      </c>
      <c r="N76" s="229"/>
    </row>
    <row r="77" spans="1:14" x14ac:dyDescent="0.3">
      <c r="A77" s="229"/>
      <c r="B77" s="1065"/>
      <c r="C77" s="1087"/>
      <c r="D77" s="1063"/>
      <c r="E77" s="1065"/>
      <c r="F77" s="1049"/>
      <c r="G77" s="1065"/>
      <c r="H77" s="1044"/>
      <c r="I77" s="132" t="s">
        <v>463</v>
      </c>
      <c r="J77" s="138" t="s">
        <v>6</v>
      </c>
      <c r="K77" s="138" t="s">
        <v>929</v>
      </c>
      <c r="L77" s="132" t="str">
        <f>VLOOKUP(K77,CódigosRetorno!$A$2:$B$2080,2,FALSE)</f>
        <v>El código ingresado como estado del ítem no existe en el catálogo</v>
      </c>
      <c r="M77" s="131" t="s">
        <v>930</v>
      </c>
      <c r="N77" s="229"/>
    </row>
    <row r="78" spans="1:14" ht="24" x14ac:dyDescent="0.3">
      <c r="A78" s="229"/>
      <c r="B78" s="1061">
        <f>B76+1</f>
        <v>14</v>
      </c>
      <c r="C78" s="1085" t="s">
        <v>931</v>
      </c>
      <c r="D78" s="1061" t="s">
        <v>324</v>
      </c>
      <c r="E78" s="1061" t="s">
        <v>140</v>
      </c>
      <c r="F78" s="1048" t="s">
        <v>295</v>
      </c>
      <c r="G78" s="1061" t="s">
        <v>296</v>
      </c>
      <c r="H78" s="1043" t="s">
        <v>932</v>
      </c>
      <c r="I78" s="132" t="s">
        <v>933</v>
      </c>
      <c r="J78" s="138" t="s">
        <v>6</v>
      </c>
      <c r="K78" s="138" t="s">
        <v>934</v>
      </c>
      <c r="L78" s="132" t="str">
        <f>VLOOKUP(K78,CódigosRetorno!$A$2:$B$2080,2,FALSE)</f>
        <v>El dato ingresado en TotalAmount debe ser numerico mayor o igual a cero</v>
      </c>
      <c r="M78" s="131" t="s">
        <v>9</v>
      </c>
      <c r="N78" s="229"/>
    </row>
    <row r="79" spans="1:14" ht="84" x14ac:dyDescent="0.3">
      <c r="A79" s="229"/>
      <c r="B79" s="1062"/>
      <c r="C79" s="1086"/>
      <c r="D79" s="1062"/>
      <c r="E79" s="1062"/>
      <c r="F79" s="1057"/>
      <c r="G79" s="1062"/>
      <c r="H79" s="1044"/>
      <c r="I79" s="132" t="s">
        <v>935</v>
      </c>
      <c r="J79" s="138" t="s">
        <v>203</v>
      </c>
      <c r="K79" s="138" t="s">
        <v>936</v>
      </c>
      <c r="L79" s="132" t="str">
        <f>VLOOKUP(K79,CódigosRetorno!$A$2:$B$2080,2,FALSE)</f>
        <v>El importe total no coincide con la sumatoria de los valores de venta mas los tributos mas los cargos</v>
      </c>
      <c r="M79" s="131" t="s">
        <v>9</v>
      </c>
      <c r="N79" s="229"/>
    </row>
    <row r="80" spans="1:14" ht="51" customHeight="1" x14ac:dyDescent="0.3">
      <c r="A80" s="229"/>
      <c r="B80" s="1065"/>
      <c r="C80" s="1087"/>
      <c r="D80" s="1065"/>
      <c r="E80" s="1065"/>
      <c r="F80" s="1049"/>
      <c r="G80" s="1065"/>
      <c r="H80" s="134" t="s">
        <v>937</v>
      </c>
      <c r="I80" s="132" t="s">
        <v>938</v>
      </c>
      <c r="J80" s="138" t="s">
        <v>6</v>
      </c>
      <c r="K80" s="138" t="s">
        <v>939</v>
      </c>
      <c r="L80" s="132" t="str">
        <f>VLOOKUP(K80,CódigosRetorno!$A$2:$B$2080,2,FALSE)</f>
        <v>La moneda debe ser la misma en todo el documento. Salvo las percepciones que sólo son en moneda nacional</v>
      </c>
      <c r="M80" s="131" t="s">
        <v>9</v>
      </c>
      <c r="N80" s="229"/>
    </row>
    <row r="81" spans="1:14" ht="50.25" customHeight="1" x14ac:dyDescent="0.3">
      <c r="A81" s="229"/>
      <c r="B81" s="124">
        <f>B78+1</f>
        <v>15</v>
      </c>
      <c r="C81" s="188" t="s">
        <v>940</v>
      </c>
      <c r="D81" s="124" t="s">
        <v>639</v>
      </c>
      <c r="E81" s="124" t="s">
        <v>179</v>
      </c>
      <c r="F81" s="131"/>
      <c r="G81" s="124" t="s">
        <v>802</v>
      </c>
      <c r="H81" s="134" t="s">
        <v>941</v>
      </c>
      <c r="I81" s="132" t="s">
        <v>942</v>
      </c>
      <c r="J81" s="138" t="s">
        <v>9</v>
      </c>
      <c r="K81" s="138" t="s">
        <v>9</v>
      </c>
      <c r="L81" s="132" t="str">
        <f>VLOOKUP(K81,CódigosRetorno!$A$2:$B$2080,2,FALSE)</f>
        <v>-</v>
      </c>
      <c r="M81" s="131" t="s">
        <v>9</v>
      </c>
      <c r="N81" s="229"/>
    </row>
    <row r="82" spans="1:14" x14ac:dyDescent="0.3">
      <c r="A82" s="229"/>
      <c r="B82" s="1088">
        <f>B81+0.1</f>
        <v>15.1</v>
      </c>
      <c r="C82" s="1085" t="s">
        <v>943</v>
      </c>
      <c r="D82" s="1048" t="s">
        <v>639</v>
      </c>
      <c r="E82" s="1061" t="s">
        <v>140</v>
      </c>
      <c r="F82" s="1048" t="s">
        <v>295</v>
      </c>
      <c r="G82" s="1061" t="s">
        <v>296</v>
      </c>
      <c r="H82" s="1043" t="s">
        <v>944</v>
      </c>
      <c r="I82" s="92" t="s">
        <v>63</v>
      </c>
      <c r="J82" s="124" t="s">
        <v>6</v>
      </c>
      <c r="K82" s="79" t="s">
        <v>945</v>
      </c>
      <c r="L82" s="132" t="str">
        <f>VLOOKUP(K82,CódigosRetorno!$A$2:$B$2080,2,FALSE)</f>
        <v>El XML no contiene el tag PaidAmount</v>
      </c>
      <c r="M82" s="131" t="s">
        <v>9</v>
      </c>
      <c r="N82" s="229"/>
    </row>
    <row r="83" spans="1:14" ht="24" x14ac:dyDescent="0.3">
      <c r="A83" s="229"/>
      <c r="B83" s="1089"/>
      <c r="C83" s="1086"/>
      <c r="D83" s="1057"/>
      <c r="E83" s="1062"/>
      <c r="F83" s="1057"/>
      <c r="G83" s="1062"/>
      <c r="H83" s="1058"/>
      <c r="I83" s="132" t="s">
        <v>946</v>
      </c>
      <c r="J83" s="138" t="s">
        <v>6</v>
      </c>
      <c r="K83" s="138" t="s">
        <v>947</v>
      </c>
      <c r="L83" s="132" t="str">
        <f>VLOOKUP(K83,CódigosRetorno!$A$2:$B$2080,2,FALSE)</f>
        <v>PaidAmount - El dato ingresado no cumple con el estandar</v>
      </c>
      <c r="M83" s="131" t="s">
        <v>9</v>
      </c>
      <c r="N83" s="229"/>
    </row>
    <row r="84" spans="1:14" x14ac:dyDescent="0.3">
      <c r="A84" s="229"/>
      <c r="B84" s="1088">
        <f>B82+0.1</f>
        <v>15.2</v>
      </c>
      <c r="C84" s="1085" t="s">
        <v>948</v>
      </c>
      <c r="D84" s="1048" t="s">
        <v>639</v>
      </c>
      <c r="E84" s="1062"/>
      <c r="F84" s="1048" t="s">
        <v>325</v>
      </c>
      <c r="G84" s="1061" t="s">
        <v>949</v>
      </c>
      <c r="H84" s="1043" t="s">
        <v>950</v>
      </c>
      <c r="I84" s="132" t="s">
        <v>63</v>
      </c>
      <c r="J84" s="138" t="s">
        <v>6</v>
      </c>
      <c r="K84" s="138" t="s">
        <v>951</v>
      </c>
      <c r="L84" s="132" t="str">
        <f>VLOOKUP(K84,CódigosRetorno!$A$2:$B$2080,2,FALSE)</f>
        <v>El XML no contiene el tag InstructionID</v>
      </c>
      <c r="M84" s="131" t="s">
        <v>9</v>
      </c>
      <c r="N84" s="229"/>
    </row>
    <row r="85" spans="1:14" x14ac:dyDescent="0.3">
      <c r="A85" s="229"/>
      <c r="B85" s="1089"/>
      <c r="C85" s="1086"/>
      <c r="D85" s="1057"/>
      <c r="E85" s="1062"/>
      <c r="F85" s="1057"/>
      <c r="G85" s="1062"/>
      <c r="H85" s="1058"/>
      <c r="I85" s="132" t="s">
        <v>952</v>
      </c>
      <c r="J85" s="138" t="s">
        <v>6</v>
      </c>
      <c r="K85" s="138" t="s">
        <v>953</v>
      </c>
      <c r="L85" s="132" t="str">
        <f>VLOOKUP(K85,CódigosRetorno!$A$2:$B$2080,2,FALSE)</f>
        <v>InstructionID - El dato ingresado no cumple con el estandar</v>
      </c>
      <c r="M85" s="131" t="s">
        <v>954</v>
      </c>
      <c r="N85" s="229"/>
    </row>
    <row r="86" spans="1:14" ht="24" x14ac:dyDescent="0.3">
      <c r="A86" s="229"/>
      <c r="B86" s="1093"/>
      <c r="C86" s="1087"/>
      <c r="D86" s="1049"/>
      <c r="E86" s="1065"/>
      <c r="F86" s="1049"/>
      <c r="G86" s="1065"/>
      <c r="H86" s="1044"/>
      <c r="I86" s="134" t="s">
        <v>955</v>
      </c>
      <c r="J86" s="138" t="s">
        <v>6</v>
      </c>
      <c r="K86" s="138" t="s">
        <v>956</v>
      </c>
      <c r="L86" s="132" t="str">
        <f>VLOOKUP(K86,CódigosRetorno!$A$2:$B$2080,2,FALSE)</f>
        <v>No debe existir un elemento sac:BillingPayment a nivel de item con el mismo valor de cbc:InstructionID</v>
      </c>
      <c r="M86" s="131" t="s">
        <v>9</v>
      </c>
      <c r="N86" s="229"/>
    </row>
    <row r="87" spans="1:14" ht="48" x14ac:dyDescent="0.3">
      <c r="A87" s="229"/>
      <c r="B87" s="271">
        <f>B81+1</f>
        <v>16</v>
      </c>
      <c r="C87" s="303" t="s">
        <v>957</v>
      </c>
      <c r="D87" s="131" t="s">
        <v>639</v>
      </c>
      <c r="E87" s="124" t="s">
        <v>179</v>
      </c>
      <c r="F87" s="131"/>
      <c r="G87" s="124"/>
      <c r="H87" s="134" t="s">
        <v>941</v>
      </c>
      <c r="I87" s="134" t="s">
        <v>958</v>
      </c>
      <c r="J87" s="138" t="s">
        <v>9</v>
      </c>
      <c r="K87" s="138" t="s">
        <v>9</v>
      </c>
      <c r="L87" s="132" t="str">
        <f>VLOOKUP(K87,CódigosRetorno!$A$2:$B$2080,2,FALSE)</f>
        <v>-</v>
      </c>
      <c r="M87" s="131" t="s">
        <v>9</v>
      </c>
      <c r="N87" s="229"/>
    </row>
    <row r="88" spans="1:14" x14ac:dyDescent="0.3">
      <c r="A88" s="229"/>
      <c r="B88" s="1090">
        <f>B87+0.1</f>
        <v>16.100000000000001</v>
      </c>
      <c r="C88" s="1085" t="s">
        <v>943</v>
      </c>
      <c r="D88" s="1048" t="s">
        <v>639</v>
      </c>
      <c r="E88" s="1061" t="s">
        <v>140</v>
      </c>
      <c r="F88" s="1048" t="s">
        <v>295</v>
      </c>
      <c r="G88" s="1061" t="s">
        <v>296</v>
      </c>
      <c r="H88" s="1043" t="s">
        <v>944</v>
      </c>
      <c r="I88" s="92" t="s">
        <v>63</v>
      </c>
      <c r="J88" s="124" t="s">
        <v>6</v>
      </c>
      <c r="K88" s="79" t="s">
        <v>945</v>
      </c>
      <c r="L88" s="132" t="str">
        <f>VLOOKUP(K88,CódigosRetorno!$A$2:$B$2080,2,FALSE)</f>
        <v>El XML no contiene el tag PaidAmount</v>
      </c>
      <c r="M88" s="131" t="s">
        <v>9</v>
      </c>
      <c r="N88" s="229"/>
    </row>
    <row r="89" spans="1:14" ht="24" x14ac:dyDescent="0.3">
      <c r="A89" s="229"/>
      <c r="B89" s="1090"/>
      <c r="C89" s="1086"/>
      <c r="D89" s="1057"/>
      <c r="E89" s="1062"/>
      <c r="F89" s="1057"/>
      <c r="G89" s="1062"/>
      <c r="H89" s="1058"/>
      <c r="I89" s="132" t="s">
        <v>946</v>
      </c>
      <c r="J89" s="138" t="s">
        <v>6</v>
      </c>
      <c r="K89" s="138" t="s">
        <v>947</v>
      </c>
      <c r="L89" s="132" t="str">
        <f>VLOOKUP(K89,CódigosRetorno!$A$2:$B$2080,2,FALSE)</f>
        <v>PaidAmount - El dato ingresado no cumple con el estandar</v>
      </c>
      <c r="M89" s="131" t="s">
        <v>9</v>
      </c>
      <c r="N89" s="229"/>
    </row>
    <row r="90" spans="1:14" x14ac:dyDescent="0.3">
      <c r="A90" s="229"/>
      <c r="B90" s="1090">
        <f>B88+0.1</f>
        <v>16.200000000000003</v>
      </c>
      <c r="C90" s="1085" t="s">
        <v>948</v>
      </c>
      <c r="D90" s="1048" t="s">
        <v>639</v>
      </c>
      <c r="E90" s="1062"/>
      <c r="F90" s="1048" t="s">
        <v>325</v>
      </c>
      <c r="G90" s="1061" t="s">
        <v>949</v>
      </c>
      <c r="H90" s="1043" t="s">
        <v>950</v>
      </c>
      <c r="I90" s="132" t="s">
        <v>63</v>
      </c>
      <c r="J90" s="138" t="s">
        <v>6</v>
      </c>
      <c r="K90" s="138" t="s">
        <v>951</v>
      </c>
      <c r="L90" s="132" t="str">
        <f>VLOOKUP(K90,CódigosRetorno!$A$2:$B$2080,2,FALSE)</f>
        <v>El XML no contiene el tag InstructionID</v>
      </c>
      <c r="M90" s="131" t="s">
        <v>9</v>
      </c>
      <c r="N90" s="229"/>
    </row>
    <row r="91" spans="1:14" x14ac:dyDescent="0.3">
      <c r="A91" s="229"/>
      <c r="B91" s="1090"/>
      <c r="C91" s="1086"/>
      <c r="D91" s="1057"/>
      <c r="E91" s="1062"/>
      <c r="F91" s="1057"/>
      <c r="G91" s="1062"/>
      <c r="H91" s="1058"/>
      <c r="I91" s="132" t="s">
        <v>952</v>
      </c>
      <c r="J91" s="138" t="s">
        <v>6</v>
      </c>
      <c r="K91" s="138" t="s">
        <v>953</v>
      </c>
      <c r="L91" s="132" t="str">
        <f>VLOOKUP(K91,CódigosRetorno!$A$2:$B$2080,2,FALSE)</f>
        <v>InstructionID - El dato ingresado no cumple con el estandar</v>
      </c>
      <c r="M91" s="131" t="s">
        <v>954</v>
      </c>
      <c r="N91" s="229"/>
    </row>
    <row r="92" spans="1:14" ht="24" x14ac:dyDescent="0.3">
      <c r="A92" s="229"/>
      <c r="B92" s="1090"/>
      <c r="C92" s="1087"/>
      <c r="D92" s="1049"/>
      <c r="E92" s="1065"/>
      <c r="F92" s="1049"/>
      <c r="G92" s="1065"/>
      <c r="H92" s="1044"/>
      <c r="I92" s="134" t="s">
        <v>955</v>
      </c>
      <c r="J92" s="138" t="s">
        <v>6</v>
      </c>
      <c r="K92" s="138" t="s">
        <v>956</v>
      </c>
      <c r="L92" s="132" t="str">
        <f>VLOOKUP(K92,CódigosRetorno!$A$2:$B$2080,2,FALSE)</f>
        <v>No debe existir un elemento sac:BillingPayment a nivel de item con el mismo valor de cbc:InstructionID</v>
      </c>
      <c r="M92" s="131" t="s">
        <v>9</v>
      </c>
      <c r="N92" s="229"/>
    </row>
    <row r="93" spans="1:14" ht="48" x14ac:dyDescent="0.3">
      <c r="A93" s="229"/>
      <c r="B93" s="271">
        <f>B87+1</f>
        <v>17</v>
      </c>
      <c r="C93" s="188" t="s">
        <v>959</v>
      </c>
      <c r="D93" s="131"/>
      <c r="E93" s="124" t="s">
        <v>179</v>
      </c>
      <c r="F93" s="131"/>
      <c r="G93" s="124"/>
      <c r="H93" s="134" t="s">
        <v>941</v>
      </c>
      <c r="I93" s="132" t="s">
        <v>960</v>
      </c>
      <c r="J93" s="124" t="s">
        <v>9</v>
      </c>
      <c r="K93" s="138" t="s">
        <v>9</v>
      </c>
      <c r="L93" s="132" t="str">
        <f>VLOOKUP(K93,CódigosRetorno!$A$2:$B$2080,2,FALSE)</f>
        <v>-</v>
      </c>
      <c r="M93" s="131" t="s">
        <v>9</v>
      </c>
      <c r="N93" s="229"/>
    </row>
    <row r="94" spans="1:14" x14ac:dyDescent="0.3">
      <c r="A94" s="229"/>
      <c r="B94" s="1088">
        <f>B93+0.1</f>
        <v>17.100000000000001</v>
      </c>
      <c r="C94" s="1085" t="s">
        <v>943</v>
      </c>
      <c r="D94" s="1048" t="s">
        <v>324</v>
      </c>
      <c r="E94" s="1061" t="s">
        <v>140</v>
      </c>
      <c r="F94" s="1048" t="s">
        <v>295</v>
      </c>
      <c r="G94" s="1061" t="s">
        <v>296</v>
      </c>
      <c r="H94" s="1043" t="s">
        <v>944</v>
      </c>
      <c r="I94" s="92" t="s">
        <v>63</v>
      </c>
      <c r="J94" s="124" t="s">
        <v>6</v>
      </c>
      <c r="K94" s="79" t="s">
        <v>945</v>
      </c>
      <c r="L94" s="132" t="str">
        <f>VLOOKUP(K94,CódigosRetorno!$A$2:$B$2080,2,FALSE)</f>
        <v>El XML no contiene el tag PaidAmount</v>
      </c>
      <c r="M94" s="131" t="s">
        <v>9</v>
      </c>
      <c r="N94" s="229"/>
    </row>
    <row r="95" spans="1:14" ht="24" x14ac:dyDescent="0.3">
      <c r="A95" s="229"/>
      <c r="B95" s="1089"/>
      <c r="C95" s="1086"/>
      <c r="D95" s="1057"/>
      <c r="E95" s="1062"/>
      <c r="F95" s="1057"/>
      <c r="G95" s="1062"/>
      <c r="H95" s="1058"/>
      <c r="I95" s="132" t="s">
        <v>946</v>
      </c>
      <c r="J95" s="138" t="s">
        <v>6</v>
      </c>
      <c r="K95" s="138" t="s">
        <v>947</v>
      </c>
      <c r="L95" s="132" t="str">
        <f>VLOOKUP(K95,CódigosRetorno!$A$2:$B$2080,2,FALSE)</f>
        <v>PaidAmount - El dato ingresado no cumple con el estandar</v>
      </c>
      <c r="M95" s="131" t="s">
        <v>9</v>
      </c>
      <c r="N95" s="229"/>
    </row>
    <row r="96" spans="1:14" x14ac:dyDescent="0.3">
      <c r="A96" s="229"/>
      <c r="B96" s="1088">
        <f>B94+0.1</f>
        <v>17.200000000000003</v>
      </c>
      <c r="C96" s="1085" t="s">
        <v>948</v>
      </c>
      <c r="D96" s="1048" t="s">
        <v>639</v>
      </c>
      <c r="E96" s="1062"/>
      <c r="F96" s="1048" t="s">
        <v>325</v>
      </c>
      <c r="G96" s="1061" t="s">
        <v>949</v>
      </c>
      <c r="H96" s="1043" t="s">
        <v>950</v>
      </c>
      <c r="I96" s="132" t="s">
        <v>63</v>
      </c>
      <c r="J96" s="138" t="s">
        <v>6</v>
      </c>
      <c r="K96" s="138" t="s">
        <v>951</v>
      </c>
      <c r="L96" s="132" t="str">
        <f>VLOOKUP(K96,CódigosRetorno!$A$2:$B$2080,2,FALSE)</f>
        <v>El XML no contiene el tag InstructionID</v>
      </c>
      <c r="M96" s="131" t="s">
        <v>9</v>
      </c>
      <c r="N96" s="229"/>
    </row>
    <row r="97" spans="1:14" x14ac:dyDescent="0.3">
      <c r="A97" s="229"/>
      <c r="B97" s="1089"/>
      <c r="C97" s="1086"/>
      <c r="D97" s="1057"/>
      <c r="E97" s="1062"/>
      <c r="F97" s="1057"/>
      <c r="G97" s="1062"/>
      <c r="H97" s="1058"/>
      <c r="I97" s="132" t="s">
        <v>952</v>
      </c>
      <c r="J97" s="138" t="s">
        <v>6</v>
      </c>
      <c r="K97" s="138" t="s">
        <v>953</v>
      </c>
      <c r="L97" s="132" t="str">
        <f>VLOOKUP(K97,CódigosRetorno!$A$2:$B$2080,2,FALSE)</f>
        <v>InstructionID - El dato ingresado no cumple con el estandar</v>
      </c>
      <c r="M97" s="131" t="s">
        <v>954</v>
      </c>
      <c r="N97" s="229"/>
    </row>
    <row r="98" spans="1:14" ht="24" x14ac:dyDescent="0.3">
      <c r="A98" s="229"/>
      <c r="B98" s="1093"/>
      <c r="C98" s="1087"/>
      <c r="D98" s="1049"/>
      <c r="E98" s="1065"/>
      <c r="F98" s="1049"/>
      <c r="G98" s="1065"/>
      <c r="H98" s="1044"/>
      <c r="I98" s="134" t="s">
        <v>955</v>
      </c>
      <c r="J98" s="138" t="s">
        <v>6</v>
      </c>
      <c r="K98" s="138" t="s">
        <v>956</v>
      </c>
      <c r="L98" s="132" t="str">
        <f>VLOOKUP(K98,CódigosRetorno!$A$2:$B$2080,2,FALSE)</f>
        <v>No debe existir un elemento sac:BillingPayment a nivel de item con el mismo valor de cbc:InstructionID</v>
      </c>
      <c r="M98" s="131" t="s">
        <v>9</v>
      </c>
      <c r="N98" s="229"/>
    </row>
    <row r="99" spans="1:14" ht="48" x14ac:dyDescent="0.3">
      <c r="A99" s="229"/>
      <c r="B99" s="657">
        <f>B93+1</f>
        <v>18</v>
      </c>
      <c r="C99" s="658" t="s">
        <v>8263</v>
      </c>
      <c r="D99" s="647"/>
      <c r="E99" s="649" t="s">
        <v>179</v>
      </c>
      <c r="F99" s="647"/>
      <c r="G99" s="649" t="s">
        <v>802</v>
      </c>
      <c r="H99" s="659" t="s">
        <v>941</v>
      </c>
      <c r="I99" s="646" t="s">
        <v>8264</v>
      </c>
      <c r="J99" s="649" t="s">
        <v>9</v>
      </c>
      <c r="K99" s="655" t="s">
        <v>9</v>
      </c>
      <c r="L99" s="647" t="str">
        <f>VLOOKUP(K99,CódigosRetorno!$A$2:$B$2080,2,FALSE)</f>
        <v>-</v>
      </c>
      <c r="M99" s="647" t="s">
        <v>9</v>
      </c>
    </row>
    <row r="100" spans="1:14" x14ac:dyDescent="0.3">
      <c r="A100" s="229"/>
      <c r="B100" s="1088">
        <f>B99+0.1</f>
        <v>18.100000000000001</v>
      </c>
      <c r="C100" s="1085" t="s">
        <v>961</v>
      </c>
      <c r="D100" s="1048" t="s">
        <v>324</v>
      </c>
      <c r="E100" s="1061" t="s">
        <v>140</v>
      </c>
      <c r="F100" s="1048" t="s">
        <v>295</v>
      </c>
      <c r="G100" s="1061" t="s">
        <v>296</v>
      </c>
      <c r="H100" s="1043" t="s">
        <v>944</v>
      </c>
      <c r="I100" s="92" t="s">
        <v>63</v>
      </c>
      <c r="J100" s="124" t="s">
        <v>6</v>
      </c>
      <c r="K100" s="79" t="s">
        <v>945</v>
      </c>
      <c r="L100" s="132" t="str">
        <f>VLOOKUP(K100,CódigosRetorno!$A$2:$B$2080,2,FALSE)</f>
        <v>El XML no contiene el tag PaidAmount</v>
      </c>
      <c r="M100" s="131" t="s">
        <v>9</v>
      </c>
      <c r="N100" s="229"/>
    </row>
    <row r="101" spans="1:14" ht="24" x14ac:dyDescent="0.3">
      <c r="A101" s="229"/>
      <c r="B101" s="1089"/>
      <c r="C101" s="1086"/>
      <c r="D101" s="1057"/>
      <c r="E101" s="1062"/>
      <c r="F101" s="1057"/>
      <c r="G101" s="1062"/>
      <c r="H101" s="1058"/>
      <c r="I101" s="132" t="s">
        <v>946</v>
      </c>
      <c r="J101" s="138" t="s">
        <v>6</v>
      </c>
      <c r="K101" s="138" t="s">
        <v>947</v>
      </c>
      <c r="L101" s="132" t="str">
        <f>VLOOKUP(K101,CódigosRetorno!$A$2:$B$2080,2,FALSE)</f>
        <v>PaidAmount - El dato ingresado no cumple con el estandar</v>
      </c>
      <c r="M101" s="131" t="s">
        <v>9</v>
      </c>
      <c r="N101" s="229"/>
    </row>
    <row r="102" spans="1:14" x14ac:dyDescent="0.3">
      <c r="A102" s="229"/>
      <c r="B102" s="1090">
        <f>B100+0.1</f>
        <v>18.200000000000003</v>
      </c>
      <c r="C102" s="1085" t="s">
        <v>948</v>
      </c>
      <c r="D102" s="1048" t="s">
        <v>639</v>
      </c>
      <c r="E102" s="1062"/>
      <c r="F102" s="1048" t="s">
        <v>325</v>
      </c>
      <c r="G102" s="1061" t="s">
        <v>949</v>
      </c>
      <c r="H102" s="1043" t="s">
        <v>950</v>
      </c>
      <c r="I102" s="132" t="s">
        <v>63</v>
      </c>
      <c r="J102" s="138" t="s">
        <v>6</v>
      </c>
      <c r="K102" s="138" t="s">
        <v>951</v>
      </c>
      <c r="L102" s="132" t="str">
        <f>VLOOKUP(K102,CódigosRetorno!$A$2:$B$2080,2,FALSE)</f>
        <v>El XML no contiene el tag InstructionID</v>
      </c>
      <c r="M102" s="131" t="s">
        <v>9</v>
      </c>
      <c r="N102" s="229"/>
    </row>
    <row r="103" spans="1:14" x14ac:dyDescent="0.3">
      <c r="A103" s="229"/>
      <c r="B103" s="1090"/>
      <c r="C103" s="1086"/>
      <c r="D103" s="1057"/>
      <c r="E103" s="1062"/>
      <c r="F103" s="1057"/>
      <c r="G103" s="1062"/>
      <c r="H103" s="1058"/>
      <c r="I103" s="132" t="s">
        <v>952</v>
      </c>
      <c r="J103" s="138" t="s">
        <v>6</v>
      </c>
      <c r="K103" s="138" t="s">
        <v>953</v>
      </c>
      <c r="L103" s="132" t="str">
        <f>VLOOKUP(K103,CódigosRetorno!$A$2:$B$2080,2,FALSE)</f>
        <v>InstructionID - El dato ingresado no cumple con el estandar</v>
      </c>
      <c r="M103" s="131" t="s">
        <v>954</v>
      </c>
      <c r="N103" s="229"/>
    </row>
    <row r="104" spans="1:14" ht="24" x14ac:dyDescent="0.3">
      <c r="A104" s="229"/>
      <c r="B104" s="1090"/>
      <c r="C104" s="1087"/>
      <c r="D104" s="1049"/>
      <c r="E104" s="1065"/>
      <c r="F104" s="1049"/>
      <c r="G104" s="1065"/>
      <c r="H104" s="1044"/>
      <c r="I104" s="134" t="s">
        <v>955</v>
      </c>
      <c r="J104" s="138" t="s">
        <v>6</v>
      </c>
      <c r="K104" s="138" t="s">
        <v>956</v>
      </c>
      <c r="L104" s="132" t="str">
        <f>VLOOKUP(K104,CódigosRetorno!$A$2:$B$2080,2,FALSE)</f>
        <v>No debe existir un elemento sac:BillingPayment a nivel de item con el mismo valor de cbc:InstructionID</v>
      </c>
      <c r="M104" s="131" t="s">
        <v>9</v>
      </c>
      <c r="N104" s="229"/>
    </row>
    <row r="105" spans="1:14" ht="24" x14ac:dyDescent="0.3">
      <c r="A105" s="229"/>
      <c r="B105" s="271">
        <f>B99+1</f>
        <v>19</v>
      </c>
      <c r="C105" s="188" t="s">
        <v>962</v>
      </c>
      <c r="D105" s="131"/>
      <c r="E105" s="124" t="s">
        <v>179</v>
      </c>
      <c r="F105" s="131"/>
      <c r="G105" s="124" t="s">
        <v>802</v>
      </c>
      <c r="H105" s="134" t="s">
        <v>941</v>
      </c>
      <c r="I105" s="132" t="s">
        <v>963</v>
      </c>
      <c r="J105" s="124"/>
      <c r="K105" s="138" t="s">
        <v>9</v>
      </c>
      <c r="L105" s="132" t="str">
        <f>VLOOKUP(K105,CódigosRetorno!$A$2:$B$2080,2,FALSE)</f>
        <v>-</v>
      </c>
      <c r="M105" s="131" t="s">
        <v>9</v>
      </c>
      <c r="N105" s="229"/>
    </row>
    <row r="106" spans="1:14" x14ac:dyDescent="0.3">
      <c r="A106" s="229"/>
      <c r="B106" s="1088">
        <f>B105+0.1</f>
        <v>19.100000000000001</v>
      </c>
      <c r="C106" s="1085" t="s">
        <v>961</v>
      </c>
      <c r="D106" s="1048" t="s">
        <v>324</v>
      </c>
      <c r="E106" s="1061" t="s">
        <v>140</v>
      </c>
      <c r="F106" s="1048" t="s">
        <v>295</v>
      </c>
      <c r="G106" s="1061" t="s">
        <v>296</v>
      </c>
      <c r="H106" s="1043" t="s">
        <v>944</v>
      </c>
      <c r="I106" s="92" t="s">
        <v>63</v>
      </c>
      <c r="J106" s="124" t="s">
        <v>6</v>
      </c>
      <c r="K106" s="79" t="s">
        <v>945</v>
      </c>
      <c r="L106" s="132" t="str">
        <f>VLOOKUP(K106,CódigosRetorno!$A$2:$B$2080,2,FALSE)</f>
        <v>El XML no contiene el tag PaidAmount</v>
      </c>
      <c r="M106" s="131" t="s">
        <v>9</v>
      </c>
      <c r="N106" s="229"/>
    </row>
    <row r="107" spans="1:14" ht="24" x14ac:dyDescent="0.3">
      <c r="A107" s="229"/>
      <c r="B107" s="1089"/>
      <c r="C107" s="1086"/>
      <c r="D107" s="1057"/>
      <c r="E107" s="1062"/>
      <c r="F107" s="1057"/>
      <c r="G107" s="1062"/>
      <c r="H107" s="1058"/>
      <c r="I107" s="132" t="s">
        <v>946</v>
      </c>
      <c r="J107" s="138" t="s">
        <v>6</v>
      </c>
      <c r="K107" s="138" t="s">
        <v>947</v>
      </c>
      <c r="L107" s="132" t="str">
        <f>VLOOKUP(K107,CódigosRetorno!$A$2:$B$2080,2,FALSE)</f>
        <v>PaidAmount - El dato ingresado no cumple con el estandar</v>
      </c>
      <c r="M107" s="131" t="s">
        <v>9</v>
      </c>
      <c r="N107" s="229"/>
    </row>
    <row r="108" spans="1:14" x14ac:dyDescent="0.3">
      <c r="A108" s="229"/>
      <c r="B108" s="1090">
        <f>B106+0.1</f>
        <v>19.200000000000003</v>
      </c>
      <c r="C108" s="1085" t="s">
        <v>948</v>
      </c>
      <c r="D108" s="1048" t="s">
        <v>639</v>
      </c>
      <c r="E108" s="1062"/>
      <c r="F108" s="1048" t="s">
        <v>325</v>
      </c>
      <c r="G108" s="1061" t="s">
        <v>949</v>
      </c>
      <c r="H108" s="1043" t="s">
        <v>950</v>
      </c>
      <c r="I108" s="132" t="s">
        <v>63</v>
      </c>
      <c r="J108" s="138" t="s">
        <v>6</v>
      </c>
      <c r="K108" s="138" t="s">
        <v>951</v>
      </c>
      <c r="L108" s="132" t="str">
        <f>VLOOKUP(K108,CódigosRetorno!$A$2:$B$2080,2,FALSE)</f>
        <v>El XML no contiene el tag InstructionID</v>
      </c>
      <c r="M108" s="131" t="s">
        <v>9</v>
      </c>
      <c r="N108" s="229"/>
    </row>
    <row r="109" spans="1:14" x14ac:dyDescent="0.3">
      <c r="A109" s="229"/>
      <c r="B109" s="1090"/>
      <c r="C109" s="1086"/>
      <c r="D109" s="1057"/>
      <c r="E109" s="1062"/>
      <c r="F109" s="1057"/>
      <c r="G109" s="1062"/>
      <c r="H109" s="1058"/>
      <c r="I109" s="132" t="s">
        <v>952</v>
      </c>
      <c r="J109" s="138" t="s">
        <v>6</v>
      </c>
      <c r="K109" s="138" t="s">
        <v>953</v>
      </c>
      <c r="L109" s="132" t="str">
        <f>VLOOKUP(K109,CódigosRetorno!$A$2:$B$2080,2,FALSE)</f>
        <v>InstructionID - El dato ingresado no cumple con el estandar</v>
      </c>
      <c r="M109" s="131" t="s">
        <v>954</v>
      </c>
      <c r="N109" s="229"/>
    </row>
    <row r="110" spans="1:14" ht="24" x14ac:dyDescent="0.3">
      <c r="A110" s="229"/>
      <c r="B110" s="1090"/>
      <c r="C110" s="1087"/>
      <c r="D110" s="1049"/>
      <c r="E110" s="1065"/>
      <c r="F110" s="1049"/>
      <c r="G110" s="1065"/>
      <c r="H110" s="1044"/>
      <c r="I110" s="134" t="s">
        <v>955</v>
      </c>
      <c r="J110" s="138" t="s">
        <v>6</v>
      </c>
      <c r="K110" s="138" t="s">
        <v>956</v>
      </c>
      <c r="L110" s="132" t="str">
        <f>VLOOKUP(K110,CódigosRetorno!$A$2:$B$2080,2,FALSE)</f>
        <v>No debe existir un elemento sac:BillingPayment a nivel de item con el mismo valor de cbc:InstructionID</v>
      </c>
      <c r="M110" s="131" t="s">
        <v>9</v>
      </c>
      <c r="N110" s="229"/>
    </row>
    <row r="111" spans="1:14" ht="24" x14ac:dyDescent="0.3">
      <c r="A111" s="229"/>
      <c r="B111" s="271">
        <f>B105+1</f>
        <v>20</v>
      </c>
      <c r="C111" s="188" t="s">
        <v>964</v>
      </c>
      <c r="D111" s="131"/>
      <c r="E111" s="124" t="s">
        <v>179</v>
      </c>
      <c r="F111" s="131"/>
      <c r="G111" s="124" t="s">
        <v>802</v>
      </c>
      <c r="H111" s="134" t="s">
        <v>965</v>
      </c>
      <c r="I111" s="132" t="s">
        <v>9</v>
      </c>
      <c r="J111" s="124" t="s">
        <v>9</v>
      </c>
      <c r="K111" s="138" t="s">
        <v>9</v>
      </c>
      <c r="L111" s="132" t="str">
        <f>VLOOKUP(K111,CódigosRetorno!$A$2:$B$2080,2,FALSE)</f>
        <v>-</v>
      </c>
      <c r="M111" s="131" t="s">
        <v>9</v>
      </c>
      <c r="N111" s="229"/>
    </row>
    <row r="112" spans="1:14" x14ac:dyDescent="0.3">
      <c r="A112" s="229"/>
      <c r="B112" s="1088">
        <f>B111+0.1</f>
        <v>20.100000000000001</v>
      </c>
      <c r="C112" s="1085" t="s">
        <v>966</v>
      </c>
      <c r="D112" s="1048" t="s">
        <v>324</v>
      </c>
      <c r="E112" s="1061" t="s">
        <v>140</v>
      </c>
      <c r="F112" s="1048" t="s">
        <v>967</v>
      </c>
      <c r="G112" s="1048" t="s">
        <v>741</v>
      </c>
      <c r="H112" s="1043" t="s">
        <v>968</v>
      </c>
      <c r="I112" s="132" t="s">
        <v>969</v>
      </c>
      <c r="J112" s="138" t="s">
        <v>6</v>
      </c>
      <c r="K112" s="138" t="s">
        <v>970</v>
      </c>
      <c r="L112" s="132" t="str">
        <f>VLOOKUP(K112,CódigosRetorno!$A$2:$B$2080,2,FALSE)</f>
        <v>ChargeIndicator - El dato ingresado no cumple con el estandar</v>
      </c>
      <c r="M112" s="131" t="s">
        <v>9</v>
      </c>
      <c r="N112" s="229"/>
    </row>
    <row r="113" spans="1:14" ht="24" x14ac:dyDescent="0.3">
      <c r="A113" s="229"/>
      <c r="B113" s="1093"/>
      <c r="C113" s="1087"/>
      <c r="D113" s="1049"/>
      <c r="E113" s="1062"/>
      <c r="F113" s="1049"/>
      <c r="G113" s="1049"/>
      <c r="H113" s="1044"/>
      <c r="I113" s="134" t="s">
        <v>955</v>
      </c>
      <c r="J113" s="138" t="s">
        <v>6</v>
      </c>
      <c r="K113" s="138" t="s">
        <v>971</v>
      </c>
      <c r="L113" s="132" t="str">
        <f>VLOOKUP(K113,CódigosRetorno!$A$2:$B$2080,2,FALSE)</f>
        <v>Ha consignado mas de un elemento cac:AllowanceCharge con el mismo campo cbc:ChargeIndicator</v>
      </c>
      <c r="M113" s="131" t="s">
        <v>9</v>
      </c>
      <c r="N113" s="229"/>
    </row>
    <row r="114" spans="1:14" ht="24" x14ac:dyDescent="0.3">
      <c r="A114" s="229"/>
      <c r="B114" s="1088">
        <f>B112+0.1</f>
        <v>20.200000000000003</v>
      </c>
      <c r="C114" s="1085" t="s">
        <v>972</v>
      </c>
      <c r="D114" s="1048" t="s">
        <v>639</v>
      </c>
      <c r="E114" s="1062"/>
      <c r="F114" s="1048" t="s">
        <v>295</v>
      </c>
      <c r="G114" s="1048" t="s">
        <v>296</v>
      </c>
      <c r="H114" s="1043" t="s">
        <v>973</v>
      </c>
      <c r="I114" s="132" t="s">
        <v>946</v>
      </c>
      <c r="J114" s="138" t="s">
        <v>6</v>
      </c>
      <c r="K114" s="138" t="s">
        <v>974</v>
      </c>
      <c r="L114" s="132" t="str">
        <f>VLOOKUP(K114,CódigosRetorno!$A$2:$B$2080,2,FALSE)</f>
        <v>cbc:Amount - El dato ingresado no cumple con el estandar</v>
      </c>
      <c r="M114" s="131" t="s">
        <v>9</v>
      </c>
      <c r="N114" s="229"/>
    </row>
    <row r="115" spans="1:14" x14ac:dyDescent="0.3">
      <c r="A115" s="229"/>
      <c r="B115" s="1093"/>
      <c r="C115" s="1087"/>
      <c r="D115" s="1049"/>
      <c r="E115" s="1065"/>
      <c r="F115" s="1049"/>
      <c r="G115" s="1049"/>
      <c r="H115" s="1044"/>
      <c r="I115" s="132" t="s">
        <v>975</v>
      </c>
      <c r="J115" s="138" t="s">
        <v>203</v>
      </c>
      <c r="K115" s="138" t="s">
        <v>976</v>
      </c>
      <c r="L115" s="132" t="str">
        <f>VLOOKUP(K115,CódigosRetorno!$A$2:$B$2080,2,FALSE)</f>
        <v>Debe indicar cargos mayores o iguales a cero</v>
      </c>
      <c r="M115" s="131" t="s">
        <v>9</v>
      </c>
      <c r="N115" s="229"/>
    </row>
    <row r="116" spans="1:14" ht="36" x14ac:dyDescent="0.3">
      <c r="A116" s="229"/>
      <c r="B116" s="301">
        <f>B111+1</f>
        <v>21</v>
      </c>
      <c r="C116" s="188" t="s">
        <v>977</v>
      </c>
      <c r="D116" s="131" t="s">
        <v>639</v>
      </c>
      <c r="E116" s="124" t="s">
        <v>140</v>
      </c>
      <c r="F116" s="131"/>
      <c r="G116" s="131" t="s">
        <v>802</v>
      </c>
      <c r="H116" s="197" t="s">
        <v>978</v>
      </c>
      <c r="I116" s="132" t="s">
        <v>979</v>
      </c>
      <c r="J116" s="138" t="s">
        <v>6</v>
      </c>
      <c r="K116" s="138" t="s">
        <v>980</v>
      </c>
      <c r="L116" s="132" t="str">
        <f>VLOOKUP(K116,CódigosRetorno!$A$2:$B$2080,2,FALSE)</f>
        <v>Debe indicar Información acerca del importe total de IGV/IVAP</v>
      </c>
      <c r="M116" s="131" t="s">
        <v>9</v>
      </c>
      <c r="N116" s="229"/>
    </row>
    <row r="117" spans="1:14" ht="24" x14ac:dyDescent="0.3">
      <c r="A117" s="229"/>
      <c r="B117" s="1088">
        <f>B116+0.1</f>
        <v>21.1</v>
      </c>
      <c r="C117" s="1043" t="s">
        <v>981</v>
      </c>
      <c r="D117" s="1063" t="s">
        <v>324</v>
      </c>
      <c r="E117" s="1061" t="s">
        <v>140</v>
      </c>
      <c r="F117" s="1048" t="s">
        <v>295</v>
      </c>
      <c r="G117" s="1061" t="s">
        <v>296</v>
      </c>
      <c r="H117" s="1043" t="s">
        <v>982</v>
      </c>
      <c r="I117" s="132" t="s">
        <v>946</v>
      </c>
      <c r="J117" s="138" t="s">
        <v>6</v>
      </c>
      <c r="K117" s="138" t="s">
        <v>983</v>
      </c>
      <c r="L117" s="132" t="str">
        <f>VLOOKUP(K117,CódigosRetorno!$A$2:$B$2080,2,FALSE)</f>
        <v>El dato ingresado en TaxAmount no cumple con el formato establecido</v>
      </c>
      <c r="M117" s="131" t="s">
        <v>9</v>
      </c>
      <c r="N117" s="229"/>
    </row>
    <row r="118" spans="1:14" ht="108" x14ac:dyDescent="0.3">
      <c r="A118" s="229"/>
      <c r="B118" s="1089"/>
      <c r="C118" s="1058"/>
      <c r="D118" s="1063"/>
      <c r="E118" s="1062"/>
      <c r="F118" s="1057"/>
      <c r="G118" s="1062"/>
      <c r="H118" s="1058"/>
      <c r="I118" s="631" t="s">
        <v>8254</v>
      </c>
      <c r="J118" s="632" t="s">
        <v>203</v>
      </c>
      <c r="K118" s="632" t="s">
        <v>984</v>
      </c>
      <c r="L118" s="633" t="str">
        <f>VLOOKUP(K118,CódigosRetorno!$A$2:$B$2080,2,FALSE)</f>
        <v>El calculo del IGV no es correcto</v>
      </c>
      <c r="M118" s="634" t="s">
        <v>9</v>
      </c>
      <c r="N118" s="229"/>
    </row>
    <row r="119" spans="1:14" ht="108" x14ac:dyDescent="0.3">
      <c r="A119" s="229"/>
      <c r="B119" s="1089"/>
      <c r="C119" s="1058"/>
      <c r="D119" s="1063"/>
      <c r="E119" s="1062"/>
      <c r="F119" s="1057"/>
      <c r="G119" s="1062"/>
      <c r="H119" s="1058"/>
      <c r="I119" s="631" t="s">
        <v>8255</v>
      </c>
      <c r="J119" s="632" t="s">
        <v>203</v>
      </c>
      <c r="K119" s="632" t="s">
        <v>984</v>
      </c>
      <c r="L119" s="633" t="str">
        <f>VLOOKUP(K119,CódigosRetorno!$A$2:$B$2080,2,FALSE)</f>
        <v>El calculo del IGV no es correcto</v>
      </c>
      <c r="M119" s="634" t="s">
        <v>9</v>
      </c>
      <c r="N119" s="229"/>
    </row>
    <row r="120" spans="1:14" ht="36" x14ac:dyDescent="0.3">
      <c r="A120" s="229"/>
      <c r="B120" s="1089"/>
      <c r="C120" s="1058"/>
      <c r="D120" s="1063"/>
      <c r="E120" s="1062"/>
      <c r="F120" s="1049"/>
      <c r="G120" s="1065"/>
      <c r="H120" s="1044"/>
      <c r="I120" s="132" t="s">
        <v>985</v>
      </c>
      <c r="J120" s="138" t="s">
        <v>203</v>
      </c>
      <c r="K120" s="138" t="s">
        <v>986</v>
      </c>
      <c r="L120" s="132" t="str">
        <f>VLOOKUP(K120,CódigosRetorno!$A$2:$B$2080,2,FALSE)</f>
        <v>El importe del IVAP no corresponden al determinado por la informacion consignada.</v>
      </c>
      <c r="M120" s="131" t="s">
        <v>9</v>
      </c>
      <c r="N120" s="229"/>
    </row>
    <row r="121" spans="1:14" ht="24" x14ac:dyDescent="0.3">
      <c r="A121" s="229"/>
      <c r="B121" s="1089"/>
      <c r="C121" s="1058"/>
      <c r="D121" s="1063"/>
      <c r="E121" s="1062"/>
      <c r="F121" s="131" t="s">
        <v>295</v>
      </c>
      <c r="G121" s="124" t="s">
        <v>296</v>
      </c>
      <c r="H121" s="134" t="s">
        <v>987</v>
      </c>
      <c r="I121" s="132" t="s">
        <v>988</v>
      </c>
      <c r="J121" s="138" t="s">
        <v>6</v>
      </c>
      <c r="K121" s="138" t="s">
        <v>989</v>
      </c>
      <c r="L121" s="132" t="str">
        <f>VLOOKUP(K121,CódigosRetorno!$A$2:$B$2080,2,FALSE)</f>
        <v>El XML no contiene el tag cac:TaxTotal/cac:TaxSubtotal/cbc:TaxAmount</v>
      </c>
      <c r="M121" s="131" t="s">
        <v>9</v>
      </c>
      <c r="N121" s="229"/>
    </row>
    <row r="122" spans="1:14" x14ac:dyDescent="0.3">
      <c r="A122" s="229"/>
      <c r="B122" s="1089"/>
      <c r="C122" s="1058"/>
      <c r="D122" s="1063"/>
      <c r="E122" s="1062"/>
      <c r="F122" s="1076" t="s">
        <v>1406</v>
      </c>
      <c r="G122" s="1079" t="s">
        <v>1407</v>
      </c>
      <c r="H122" s="1082" t="s">
        <v>8265</v>
      </c>
      <c r="I122" s="660" t="s">
        <v>8266</v>
      </c>
      <c r="J122" s="655" t="s">
        <v>6</v>
      </c>
      <c r="K122" s="655" t="s">
        <v>1410</v>
      </c>
      <c r="L122" s="646" t="str">
        <f>VLOOKUP(K122,CódigosRetorno!$A$2:$B$2080,2,FALSE)</f>
        <v>El XML no contiene el tag de la tasa del tributo de la línea</v>
      </c>
      <c r="M122" s="647" t="s">
        <v>9</v>
      </c>
    </row>
    <row r="123" spans="1:14" ht="24" x14ac:dyDescent="0.3">
      <c r="A123" s="229"/>
      <c r="B123" s="1089"/>
      <c r="C123" s="1058"/>
      <c r="D123" s="1063"/>
      <c r="E123" s="1062"/>
      <c r="F123" s="1077"/>
      <c r="G123" s="1080"/>
      <c r="H123" s="1083"/>
      <c r="I123" s="661" t="s">
        <v>8605</v>
      </c>
      <c r="J123" s="655" t="s">
        <v>6</v>
      </c>
      <c r="K123" s="655" t="s">
        <v>8267</v>
      </c>
      <c r="L123" s="646" t="str">
        <f>VLOOKUP(K123,CódigosRetorno!$A$2:$B$2080,2,FALSE)</f>
        <v>La tasa del tributo de la línea no corresponde al valor esperado</v>
      </c>
      <c r="M123" s="647" t="s">
        <v>9</v>
      </c>
    </row>
    <row r="124" spans="1:14" ht="24" x14ac:dyDescent="0.3">
      <c r="A124" s="229"/>
      <c r="B124" s="1089"/>
      <c r="C124" s="1058"/>
      <c r="D124" s="1063"/>
      <c r="E124" s="1062"/>
      <c r="F124" s="1077"/>
      <c r="G124" s="1080"/>
      <c r="H124" s="1083"/>
      <c r="I124" s="661" t="s">
        <v>8604</v>
      </c>
      <c r="J124" s="655" t="s">
        <v>6</v>
      </c>
      <c r="K124" s="655" t="s">
        <v>8267</v>
      </c>
      <c r="L124" s="646" t="str">
        <f>VLOOKUP(K124,CódigosRetorno!$A$2:$B$2080,2,FALSE)</f>
        <v>La tasa del tributo de la línea no corresponde al valor esperado</v>
      </c>
      <c r="M124" s="647" t="s">
        <v>9</v>
      </c>
    </row>
    <row r="125" spans="1:14" ht="24" x14ac:dyDescent="0.3">
      <c r="A125" s="229"/>
      <c r="B125" s="1093"/>
      <c r="C125" s="1044"/>
      <c r="D125" s="1063"/>
      <c r="E125" s="1062"/>
      <c r="F125" s="1078"/>
      <c r="G125" s="1081"/>
      <c r="H125" s="1084"/>
      <c r="I125" s="661" t="s">
        <v>8268</v>
      </c>
      <c r="J125" s="655" t="s">
        <v>6</v>
      </c>
      <c r="K125" s="655" t="s">
        <v>1412</v>
      </c>
      <c r="L125" s="646" t="str">
        <f>VLOOKUP(K125,CódigosRetorno!$A$2:$B$2080,2,FALSE)</f>
        <v>El dato ingresado como factor de afectacion por linea no cumple con el formato establecido.</v>
      </c>
      <c r="M125" s="647" t="s">
        <v>9</v>
      </c>
    </row>
    <row r="126" spans="1:14" ht="24" x14ac:dyDescent="0.3">
      <c r="A126" s="229"/>
      <c r="B126" s="1088">
        <f>B117+0.1</f>
        <v>21.200000000000003</v>
      </c>
      <c r="C126" s="1085" t="s">
        <v>990</v>
      </c>
      <c r="D126" s="1063"/>
      <c r="E126" s="1062"/>
      <c r="F126" s="1048" t="s">
        <v>655</v>
      </c>
      <c r="G126" s="1061" t="s">
        <v>991</v>
      </c>
      <c r="H126" s="1073" t="s">
        <v>992</v>
      </c>
      <c r="I126" s="307" t="s">
        <v>599</v>
      </c>
      <c r="J126" s="308" t="s">
        <v>6</v>
      </c>
      <c r="K126" s="138" t="s">
        <v>993</v>
      </c>
      <c r="L126" s="132" t="str">
        <f>VLOOKUP(K126,CódigosRetorno!$A$2:$B$2080,2,FALSE)</f>
        <v>El XML no contiene el tag TaxScheme ID de Información acerca del importe total de un tipo particular de impuesto</v>
      </c>
      <c r="M126" s="131" t="s">
        <v>9</v>
      </c>
      <c r="N126" s="229"/>
    </row>
    <row r="127" spans="1:14" x14ac:dyDescent="0.3">
      <c r="A127" s="229"/>
      <c r="B127" s="1089"/>
      <c r="C127" s="1086"/>
      <c r="D127" s="1063"/>
      <c r="E127" s="1062"/>
      <c r="F127" s="1057"/>
      <c r="G127" s="1062"/>
      <c r="H127" s="1074"/>
      <c r="I127" s="307" t="s">
        <v>463</v>
      </c>
      <c r="J127" s="308" t="s">
        <v>6</v>
      </c>
      <c r="K127" s="140" t="s">
        <v>994</v>
      </c>
      <c r="L127" s="132" t="str">
        <f>VLOOKUP(K127,CódigosRetorno!$A$2:$B$2080,2,FALSE)</f>
        <v>El codigo del tributo es invalido</v>
      </c>
      <c r="M127" s="131" t="s">
        <v>995</v>
      </c>
      <c r="N127" s="229"/>
    </row>
    <row r="128" spans="1:14" ht="24" x14ac:dyDescent="0.3">
      <c r="A128" s="229"/>
      <c r="B128" s="1093"/>
      <c r="C128" s="1087"/>
      <c r="D128" s="1063"/>
      <c r="E128" s="1062"/>
      <c r="F128" s="1049"/>
      <c r="G128" s="1065"/>
      <c r="H128" s="1075"/>
      <c r="I128" s="134" t="s">
        <v>955</v>
      </c>
      <c r="J128" s="138" t="s">
        <v>6</v>
      </c>
      <c r="K128" s="140" t="s">
        <v>996</v>
      </c>
      <c r="L128" s="132" t="str">
        <f>VLOOKUP(K128,CódigosRetorno!$A$2:$B$2080,2,FALSE)</f>
        <v>Debe consignar solo un elemento cac:TaxTotal a nivel de item por codigo de tributo</v>
      </c>
      <c r="M128" s="131" t="s">
        <v>9</v>
      </c>
      <c r="N128" s="229"/>
    </row>
    <row r="129" spans="1:14" x14ac:dyDescent="0.3">
      <c r="A129" s="229"/>
      <c r="B129" s="1088">
        <f>B126+0.1</f>
        <v>21.300000000000004</v>
      </c>
      <c r="C129" s="1085" t="s">
        <v>997</v>
      </c>
      <c r="D129" s="1063"/>
      <c r="E129" s="1062"/>
      <c r="F129" s="1048" t="s">
        <v>338</v>
      </c>
      <c r="G129" s="1061" t="s">
        <v>991</v>
      </c>
      <c r="H129" s="1043" t="s">
        <v>998</v>
      </c>
      <c r="I129" s="92" t="s">
        <v>599</v>
      </c>
      <c r="J129" s="124" t="s">
        <v>6</v>
      </c>
      <c r="K129" s="79" t="s">
        <v>999</v>
      </c>
      <c r="L129" s="132" t="str">
        <f>VLOOKUP(K129,CódigosRetorno!$A$2:$B$2080,2,FALSE)</f>
        <v>El XML no contiene el tag TaxScheme Name de impuesto</v>
      </c>
      <c r="M129" s="131" t="s">
        <v>9</v>
      </c>
      <c r="N129" s="229"/>
    </row>
    <row r="130" spans="1:14" x14ac:dyDescent="0.3">
      <c r="A130" s="229"/>
      <c r="B130" s="1089"/>
      <c r="C130" s="1086"/>
      <c r="D130" s="1063"/>
      <c r="E130" s="1062"/>
      <c r="F130" s="1057"/>
      <c r="G130" s="1062"/>
      <c r="H130" s="1058"/>
      <c r="I130" s="132" t="s">
        <v>1000</v>
      </c>
      <c r="J130" s="138" t="s">
        <v>6</v>
      </c>
      <c r="K130" s="138" t="s">
        <v>1001</v>
      </c>
      <c r="L130" s="132" t="str">
        <f>VLOOKUP(K130,CódigosRetorno!$A$2:$B$2080,2,FALSE)</f>
        <v>Si el codigo de tributo es 1000, el nombre del tributo debe ser IGV</v>
      </c>
      <c r="M130" s="131" t="s">
        <v>9</v>
      </c>
      <c r="N130" s="229"/>
    </row>
    <row r="131" spans="1:14" x14ac:dyDescent="0.3">
      <c r="A131" s="229"/>
      <c r="B131" s="1089"/>
      <c r="C131" s="1086"/>
      <c r="D131" s="1063"/>
      <c r="E131" s="1062"/>
      <c r="F131" s="1057"/>
      <c r="G131" s="1062"/>
      <c r="H131" s="1058"/>
      <c r="I131" s="132" t="s">
        <v>1002</v>
      </c>
      <c r="J131" s="138" t="s">
        <v>6</v>
      </c>
      <c r="K131" s="138" t="s">
        <v>1003</v>
      </c>
      <c r="L131" s="132" t="str">
        <f>VLOOKUP(K131,CódigosRetorno!$A$2:$B$2080,2,FALSE)</f>
        <v>Nombre de tributo no corresponde al código de tributo de la linea.</v>
      </c>
      <c r="M131" s="131" t="s">
        <v>9</v>
      </c>
      <c r="N131" s="229"/>
    </row>
    <row r="132" spans="1:14" ht="36" x14ac:dyDescent="0.3">
      <c r="A132" s="229"/>
      <c r="B132" s="304">
        <f>B129+0.1</f>
        <v>21.400000000000006</v>
      </c>
      <c r="C132" s="188" t="s">
        <v>1004</v>
      </c>
      <c r="D132" s="1063"/>
      <c r="E132" s="1065"/>
      <c r="F132" s="131" t="s">
        <v>141</v>
      </c>
      <c r="G132" s="124" t="s">
        <v>991</v>
      </c>
      <c r="H132" s="134" t="s">
        <v>1005</v>
      </c>
      <c r="I132" s="132" t="s">
        <v>181</v>
      </c>
      <c r="J132" s="124" t="s">
        <v>9</v>
      </c>
      <c r="K132" s="138" t="s">
        <v>9</v>
      </c>
      <c r="L132" s="132" t="str">
        <f>VLOOKUP(K132,CódigosRetorno!$A$2:$B$2080,2,FALSE)</f>
        <v>-</v>
      </c>
      <c r="M132" s="131" t="s">
        <v>995</v>
      </c>
      <c r="N132" s="229"/>
    </row>
    <row r="133" spans="1:14" ht="24" x14ac:dyDescent="0.3">
      <c r="A133" s="229"/>
      <c r="B133" s="295">
        <f>B116+1</f>
        <v>22</v>
      </c>
      <c r="C133" s="296" t="s">
        <v>1006</v>
      </c>
      <c r="D133" s="160"/>
      <c r="E133" s="160" t="s">
        <v>179</v>
      </c>
      <c r="F133" s="162"/>
      <c r="G133" s="160" t="s">
        <v>802</v>
      </c>
      <c r="H133" s="165" t="s">
        <v>978</v>
      </c>
      <c r="I133" s="155" t="s">
        <v>1007</v>
      </c>
      <c r="J133" s="160" t="s">
        <v>9</v>
      </c>
      <c r="K133" s="161" t="s">
        <v>9</v>
      </c>
      <c r="L133" s="155" t="str">
        <f>VLOOKUP(K133,CódigosRetorno!$A$2:$B$2080,2,FALSE)</f>
        <v>-</v>
      </c>
      <c r="M133" s="162" t="s">
        <v>9</v>
      </c>
      <c r="N133" s="229"/>
    </row>
    <row r="134" spans="1:14" ht="24" x14ac:dyDescent="0.3">
      <c r="A134" s="229"/>
      <c r="B134" s="1088">
        <f>B133+0.1</f>
        <v>22.1</v>
      </c>
      <c r="C134" s="1085" t="s">
        <v>1008</v>
      </c>
      <c r="D134" s="1063" t="s">
        <v>324</v>
      </c>
      <c r="E134" s="1061"/>
      <c r="F134" s="131" t="s">
        <v>295</v>
      </c>
      <c r="G134" s="124" t="s">
        <v>296</v>
      </c>
      <c r="H134" s="134" t="s">
        <v>982</v>
      </c>
      <c r="I134" s="132" t="s">
        <v>946</v>
      </c>
      <c r="J134" s="138" t="s">
        <v>6</v>
      </c>
      <c r="K134" s="138" t="s">
        <v>983</v>
      </c>
      <c r="L134" s="132" t="str">
        <f>VLOOKUP(K134,CódigosRetorno!$A$2:$B$2080,2,FALSE)</f>
        <v>El dato ingresado en TaxAmount no cumple con el formato establecido</v>
      </c>
      <c r="M134" s="131" t="s">
        <v>9</v>
      </c>
      <c r="N134" s="229"/>
    </row>
    <row r="135" spans="1:14" ht="24" x14ac:dyDescent="0.3">
      <c r="A135" s="229"/>
      <c r="B135" s="1093"/>
      <c r="C135" s="1087"/>
      <c r="D135" s="1063"/>
      <c r="E135" s="1062"/>
      <c r="F135" s="131" t="s">
        <v>295</v>
      </c>
      <c r="G135" s="124" t="s">
        <v>296</v>
      </c>
      <c r="H135" s="134" t="s">
        <v>987</v>
      </c>
      <c r="I135" s="132" t="s">
        <v>988</v>
      </c>
      <c r="J135" s="138" t="s">
        <v>6</v>
      </c>
      <c r="K135" s="138" t="s">
        <v>989</v>
      </c>
      <c r="L135" s="132" t="str">
        <f>VLOOKUP(K135,CódigosRetorno!$A$2:$B$2080,2,FALSE)</f>
        <v>El XML no contiene el tag cac:TaxTotal/cac:TaxSubtotal/cbc:TaxAmount</v>
      </c>
      <c r="M135" s="131" t="s">
        <v>9</v>
      </c>
      <c r="N135" s="229"/>
    </row>
    <row r="136" spans="1:14" ht="24" x14ac:dyDescent="0.3">
      <c r="A136" s="229"/>
      <c r="B136" s="1088">
        <f>B134+0.1</f>
        <v>22.200000000000003</v>
      </c>
      <c r="C136" s="1085" t="s">
        <v>990</v>
      </c>
      <c r="D136" s="1063"/>
      <c r="E136" s="1062"/>
      <c r="F136" s="1048" t="s">
        <v>655</v>
      </c>
      <c r="G136" s="1061" t="s">
        <v>991</v>
      </c>
      <c r="H136" s="1043" t="s">
        <v>992</v>
      </c>
      <c r="I136" s="132" t="s">
        <v>599</v>
      </c>
      <c r="J136" s="138" t="s">
        <v>6</v>
      </c>
      <c r="K136" s="138" t="s">
        <v>993</v>
      </c>
      <c r="L136" s="132" t="str">
        <f>VLOOKUP(K136,CódigosRetorno!$A$2:$B$2080,2,FALSE)</f>
        <v>El XML no contiene el tag TaxScheme ID de Información acerca del importe total de un tipo particular de impuesto</v>
      </c>
      <c r="M136" s="131" t="s">
        <v>9</v>
      </c>
      <c r="N136" s="229"/>
    </row>
    <row r="137" spans="1:14" x14ac:dyDescent="0.3">
      <c r="A137" s="229"/>
      <c r="B137" s="1089"/>
      <c r="C137" s="1086"/>
      <c r="D137" s="1063"/>
      <c r="E137" s="1062"/>
      <c r="F137" s="1057"/>
      <c r="G137" s="1062"/>
      <c r="H137" s="1058"/>
      <c r="I137" s="132" t="s">
        <v>463</v>
      </c>
      <c r="J137" s="138" t="s">
        <v>6</v>
      </c>
      <c r="K137" s="140" t="s">
        <v>994</v>
      </c>
      <c r="L137" s="132" t="str">
        <f>VLOOKUP(K137,CódigosRetorno!$A$2:$B$2080,2,FALSE)</f>
        <v>El codigo del tributo es invalido</v>
      </c>
      <c r="M137" s="131" t="s">
        <v>995</v>
      </c>
      <c r="N137" s="229"/>
    </row>
    <row r="138" spans="1:14" ht="24" x14ac:dyDescent="0.3">
      <c r="A138" s="229"/>
      <c r="B138" s="1093"/>
      <c r="C138" s="1087"/>
      <c r="D138" s="1063"/>
      <c r="E138" s="1062"/>
      <c r="F138" s="1049"/>
      <c r="G138" s="1065"/>
      <c r="H138" s="1044"/>
      <c r="I138" s="134" t="s">
        <v>955</v>
      </c>
      <c r="J138" s="138" t="s">
        <v>6</v>
      </c>
      <c r="K138" s="140" t="s">
        <v>996</v>
      </c>
      <c r="L138" s="132" t="str">
        <f>VLOOKUP(K138,CódigosRetorno!$A$2:$B$2080,2,FALSE)</f>
        <v>Debe consignar solo un elemento cac:TaxTotal a nivel de item por codigo de tributo</v>
      </c>
      <c r="M138" s="131" t="s">
        <v>9</v>
      </c>
      <c r="N138" s="229"/>
    </row>
    <row r="139" spans="1:14" ht="36" x14ac:dyDescent="0.3">
      <c r="A139" s="229"/>
      <c r="B139" s="304">
        <f>B136+0.1</f>
        <v>22.300000000000004</v>
      </c>
      <c r="C139" s="188" t="s">
        <v>997</v>
      </c>
      <c r="D139" s="1063"/>
      <c r="E139" s="1062"/>
      <c r="F139" s="131" t="s">
        <v>338</v>
      </c>
      <c r="G139" s="124" t="s">
        <v>991</v>
      </c>
      <c r="H139" s="134" t="s">
        <v>998</v>
      </c>
      <c r="I139" s="132" t="s">
        <v>1009</v>
      </c>
      <c r="J139" s="138" t="s">
        <v>6</v>
      </c>
      <c r="K139" s="138" t="s">
        <v>1010</v>
      </c>
      <c r="L139" s="132" t="str">
        <f>VLOOKUP(K139,CódigosRetorno!$A$2:$B$2080,2,FALSE)</f>
        <v>Si el codigo de tributo es 2000, el nombre del tributo debe ser ISC</v>
      </c>
      <c r="M139" s="131" t="s">
        <v>9</v>
      </c>
      <c r="N139" s="229"/>
    </row>
    <row r="140" spans="1:14" ht="36" x14ac:dyDescent="0.3">
      <c r="A140" s="229"/>
      <c r="B140" s="304">
        <f>B139+0.1</f>
        <v>22.400000000000006</v>
      </c>
      <c r="C140" s="188" t="s">
        <v>1004</v>
      </c>
      <c r="D140" s="1063"/>
      <c r="E140" s="1065"/>
      <c r="F140" s="131" t="s">
        <v>141</v>
      </c>
      <c r="G140" s="124" t="s">
        <v>991</v>
      </c>
      <c r="H140" s="134" t="s">
        <v>1005</v>
      </c>
      <c r="I140" s="132" t="s">
        <v>181</v>
      </c>
      <c r="J140" s="124" t="s">
        <v>9</v>
      </c>
      <c r="K140" s="138" t="s">
        <v>9</v>
      </c>
      <c r="L140" s="132" t="str">
        <f>VLOOKUP(K140,CódigosRetorno!$A$2:$B$2080,2,FALSE)</f>
        <v>-</v>
      </c>
      <c r="M140" s="131" t="s">
        <v>9</v>
      </c>
      <c r="N140" s="229"/>
    </row>
    <row r="141" spans="1:14" ht="24" x14ac:dyDescent="0.3">
      <c r="A141" s="229"/>
      <c r="B141" s="295">
        <f>B133+1</f>
        <v>23</v>
      </c>
      <c r="C141" s="296" t="s">
        <v>1011</v>
      </c>
      <c r="D141" s="160"/>
      <c r="E141" s="160" t="s">
        <v>179</v>
      </c>
      <c r="F141" s="162"/>
      <c r="G141" s="160" t="s">
        <v>802</v>
      </c>
      <c r="H141" s="165" t="s">
        <v>978</v>
      </c>
      <c r="I141" s="155" t="s">
        <v>1012</v>
      </c>
      <c r="J141" s="160" t="s">
        <v>9</v>
      </c>
      <c r="K141" s="161" t="s">
        <v>9</v>
      </c>
      <c r="L141" s="155" t="str">
        <f>VLOOKUP(K141,CódigosRetorno!$A$2:$B$2080,2,FALSE)</f>
        <v>-</v>
      </c>
      <c r="M141" s="162" t="s">
        <v>9</v>
      </c>
      <c r="N141" s="229"/>
    </row>
    <row r="142" spans="1:14" ht="24" x14ac:dyDescent="0.3">
      <c r="A142" s="229"/>
      <c r="B142" s="1088">
        <f>B141+0.1</f>
        <v>23.1</v>
      </c>
      <c r="C142" s="1085" t="s">
        <v>1013</v>
      </c>
      <c r="D142" s="1063" t="s">
        <v>324</v>
      </c>
      <c r="E142" s="1061" t="s">
        <v>140</v>
      </c>
      <c r="F142" s="131" t="s">
        <v>295</v>
      </c>
      <c r="G142" s="124" t="s">
        <v>296</v>
      </c>
      <c r="H142" s="134" t="s">
        <v>982</v>
      </c>
      <c r="I142" s="132" t="s">
        <v>946</v>
      </c>
      <c r="J142" s="138" t="s">
        <v>6</v>
      </c>
      <c r="K142" s="138" t="s">
        <v>983</v>
      </c>
      <c r="L142" s="132" t="str">
        <f>VLOOKUP(K142,CódigosRetorno!$A$2:$B$2080,2,FALSE)</f>
        <v>El dato ingresado en TaxAmount no cumple con el formato establecido</v>
      </c>
      <c r="M142" s="131" t="s">
        <v>9</v>
      </c>
      <c r="N142" s="229"/>
    </row>
    <row r="143" spans="1:14" ht="24" x14ac:dyDescent="0.3">
      <c r="A143" s="229"/>
      <c r="B143" s="1093"/>
      <c r="C143" s="1087"/>
      <c r="D143" s="1063"/>
      <c r="E143" s="1062"/>
      <c r="F143" s="131" t="s">
        <v>295</v>
      </c>
      <c r="G143" s="124" t="s">
        <v>296</v>
      </c>
      <c r="H143" s="134" t="s">
        <v>987</v>
      </c>
      <c r="I143" s="132" t="s">
        <v>988</v>
      </c>
      <c r="J143" s="138" t="s">
        <v>6</v>
      </c>
      <c r="K143" s="138" t="s">
        <v>989</v>
      </c>
      <c r="L143" s="132" t="str">
        <f>VLOOKUP(K143,CódigosRetorno!$A$2:$B$2080,2,FALSE)</f>
        <v>El XML no contiene el tag cac:TaxTotal/cac:TaxSubtotal/cbc:TaxAmount</v>
      </c>
      <c r="M143" s="131" t="s">
        <v>9</v>
      </c>
      <c r="N143" s="229"/>
    </row>
    <row r="144" spans="1:14" ht="24" x14ac:dyDescent="0.3">
      <c r="A144" s="229"/>
      <c r="B144" s="1088">
        <f>B142+0.1</f>
        <v>23.200000000000003</v>
      </c>
      <c r="C144" s="1085" t="s">
        <v>990</v>
      </c>
      <c r="D144" s="1063"/>
      <c r="E144" s="1062"/>
      <c r="F144" s="1048" t="s">
        <v>655</v>
      </c>
      <c r="G144" s="1061" t="s">
        <v>991</v>
      </c>
      <c r="H144" s="1043" t="s">
        <v>992</v>
      </c>
      <c r="I144" s="132" t="s">
        <v>599</v>
      </c>
      <c r="J144" s="138" t="s">
        <v>6</v>
      </c>
      <c r="K144" s="138" t="s">
        <v>993</v>
      </c>
      <c r="L144" s="132" t="str">
        <f>VLOOKUP(K144,CódigosRetorno!$A$2:$B$2080,2,FALSE)</f>
        <v>El XML no contiene el tag TaxScheme ID de Información acerca del importe total de un tipo particular de impuesto</v>
      </c>
      <c r="M144" s="131" t="s">
        <v>9</v>
      </c>
      <c r="N144" s="229"/>
    </row>
    <row r="145" spans="1:14" x14ac:dyDescent="0.3">
      <c r="A145" s="229"/>
      <c r="B145" s="1089"/>
      <c r="C145" s="1086"/>
      <c r="D145" s="1063"/>
      <c r="E145" s="1062"/>
      <c r="F145" s="1057"/>
      <c r="G145" s="1062"/>
      <c r="H145" s="1058"/>
      <c r="I145" s="132" t="s">
        <v>463</v>
      </c>
      <c r="J145" s="138" t="s">
        <v>6</v>
      </c>
      <c r="K145" s="140" t="s">
        <v>994</v>
      </c>
      <c r="L145" s="132" t="str">
        <f>VLOOKUP(K145,CódigosRetorno!$A$2:$B$2080,2,FALSE)</f>
        <v>El codigo del tributo es invalido</v>
      </c>
      <c r="M145" s="131" t="s">
        <v>995</v>
      </c>
      <c r="N145" s="229"/>
    </row>
    <row r="146" spans="1:14" ht="24" x14ac:dyDescent="0.3">
      <c r="A146" s="229"/>
      <c r="B146" s="1093"/>
      <c r="C146" s="1087"/>
      <c r="D146" s="1063"/>
      <c r="E146" s="1062"/>
      <c r="F146" s="1049"/>
      <c r="G146" s="1065"/>
      <c r="H146" s="1044"/>
      <c r="I146" s="134" t="s">
        <v>955</v>
      </c>
      <c r="J146" s="138" t="s">
        <v>6</v>
      </c>
      <c r="K146" s="140" t="s">
        <v>996</v>
      </c>
      <c r="L146" s="132" t="str">
        <f>VLOOKUP(K146,CódigosRetorno!$A$2:$B$2080,2,FALSE)</f>
        <v>Debe consignar solo un elemento cac:TaxTotal a nivel de item por codigo de tributo</v>
      </c>
      <c r="M146" s="131" t="s">
        <v>9</v>
      </c>
      <c r="N146" s="229"/>
    </row>
    <row r="147" spans="1:14" ht="36" x14ac:dyDescent="0.3">
      <c r="A147" s="229"/>
      <c r="B147" s="304">
        <f>B144+0.1</f>
        <v>23.300000000000004</v>
      </c>
      <c r="C147" s="188" t="s">
        <v>997</v>
      </c>
      <c r="D147" s="1063"/>
      <c r="E147" s="1062"/>
      <c r="F147" s="131" t="s">
        <v>338</v>
      </c>
      <c r="G147" s="124" t="s">
        <v>991</v>
      </c>
      <c r="H147" s="134" t="s">
        <v>998</v>
      </c>
      <c r="I147" s="132" t="s">
        <v>181</v>
      </c>
      <c r="J147" s="124" t="s">
        <v>9</v>
      </c>
      <c r="K147" s="138" t="s">
        <v>9</v>
      </c>
      <c r="L147" s="132" t="str">
        <f>VLOOKUP(K147,CódigosRetorno!$A$2:$B$2080,2,FALSE)</f>
        <v>-</v>
      </c>
      <c r="M147" s="131" t="s">
        <v>9</v>
      </c>
      <c r="N147" s="229"/>
    </row>
    <row r="148" spans="1:14" ht="36" x14ac:dyDescent="0.3">
      <c r="A148" s="229"/>
      <c r="B148" s="304">
        <f>B147+0.1</f>
        <v>23.400000000000006</v>
      </c>
      <c r="C148" s="188" t="s">
        <v>1004</v>
      </c>
      <c r="D148" s="1063"/>
      <c r="E148" s="1065"/>
      <c r="F148" s="131" t="s">
        <v>141</v>
      </c>
      <c r="G148" s="124" t="s">
        <v>991</v>
      </c>
      <c r="H148" s="134" t="s">
        <v>1005</v>
      </c>
      <c r="I148" s="132" t="s">
        <v>181</v>
      </c>
      <c r="J148" s="124" t="s">
        <v>9</v>
      </c>
      <c r="K148" s="138" t="s">
        <v>9</v>
      </c>
      <c r="L148" s="132" t="str">
        <f>VLOOKUP(K148,CódigosRetorno!$A$2:$B$2080,2,FALSE)</f>
        <v>-</v>
      </c>
      <c r="M148" s="131" t="s">
        <v>9</v>
      </c>
      <c r="N148" s="229"/>
    </row>
    <row r="149" spans="1:14" ht="24" x14ac:dyDescent="0.3">
      <c r="A149" s="229"/>
      <c r="B149" s="160">
        <v>24</v>
      </c>
      <c r="C149" s="165" t="s">
        <v>1014</v>
      </c>
      <c r="D149" s="160"/>
      <c r="E149" s="160" t="s">
        <v>179</v>
      </c>
      <c r="F149" s="162"/>
      <c r="G149" s="160" t="s">
        <v>802</v>
      </c>
      <c r="H149" s="165" t="s">
        <v>978</v>
      </c>
      <c r="I149" s="155" t="s">
        <v>1015</v>
      </c>
      <c r="J149" s="169" t="s">
        <v>9</v>
      </c>
      <c r="K149" s="191" t="s">
        <v>9</v>
      </c>
      <c r="L149" s="168" t="str">
        <f>VLOOKUP(K149,CódigosRetorno!$A$2:$B$2080,2,FALSE)</f>
        <v>-</v>
      </c>
      <c r="M149" s="179" t="s">
        <v>9</v>
      </c>
      <c r="N149" s="229"/>
    </row>
    <row r="150" spans="1:14" ht="24" x14ac:dyDescent="0.3">
      <c r="B150" s="1088">
        <v>24.1</v>
      </c>
      <c r="C150" s="1043" t="s">
        <v>1016</v>
      </c>
      <c r="D150" s="1063" t="s">
        <v>324</v>
      </c>
      <c r="E150" s="1063" t="s">
        <v>140</v>
      </c>
      <c r="F150" s="125" t="s">
        <v>295</v>
      </c>
      <c r="G150" s="125" t="s">
        <v>296</v>
      </c>
      <c r="H150" s="133" t="s">
        <v>982</v>
      </c>
      <c r="I150" s="132" t="s">
        <v>946</v>
      </c>
      <c r="J150" s="138" t="s">
        <v>6</v>
      </c>
      <c r="K150" s="138" t="s">
        <v>983</v>
      </c>
      <c r="L150" s="132" t="str">
        <f>VLOOKUP(K150,CódigosRetorno!$A$2:$B$2080,2,FALSE)</f>
        <v>El dato ingresado en TaxAmount no cumple con el formato establecido</v>
      </c>
      <c r="M150" s="131" t="s">
        <v>9</v>
      </c>
    </row>
    <row r="151" spans="1:14" ht="24" x14ac:dyDescent="0.3">
      <c r="B151" s="1089"/>
      <c r="C151" s="1058"/>
      <c r="D151" s="1063"/>
      <c r="E151" s="1063"/>
      <c r="F151" s="131" t="s">
        <v>295</v>
      </c>
      <c r="G151" s="124" t="s">
        <v>296</v>
      </c>
      <c r="H151" s="132" t="s">
        <v>987</v>
      </c>
      <c r="I151" s="132" t="s">
        <v>988</v>
      </c>
      <c r="J151" s="138" t="s">
        <v>6</v>
      </c>
      <c r="K151" s="138" t="s">
        <v>989</v>
      </c>
      <c r="L151" s="132" t="str">
        <f>VLOOKUP(K151,CódigosRetorno!$A$2:$B$2080,2,FALSE)</f>
        <v>El XML no contiene el tag cac:TaxTotal/cac:TaxSubtotal/cbc:TaxAmount</v>
      </c>
      <c r="M151" s="131" t="s">
        <v>9</v>
      </c>
    </row>
    <row r="152" spans="1:14" ht="24" x14ac:dyDescent="0.3">
      <c r="B152" s="1088">
        <v>24.2</v>
      </c>
      <c r="C152" s="1043" t="s">
        <v>990</v>
      </c>
      <c r="D152" s="1063"/>
      <c r="E152" s="1063"/>
      <c r="F152" s="1048" t="s">
        <v>655</v>
      </c>
      <c r="G152" s="1048" t="s">
        <v>991</v>
      </c>
      <c r="H152" s="1043" t="s">
        <v>992</v>
      </c>
      <c r="I152" s="132" t="s">
        <v>599</v>
      </c>
      <c r="J152" s="138" t="s">
        <v>6</v>
      </c>
      <c r="K152" s="138" t="s">
        <v>993</v>
      </c>
      <c r="L152" s="132" t="str">
        <f>VLOOKUP(K152,CódigosRetorno!$A$2:$B$2080,2,FALSE)</f>
        <v>El XML no contiene el tag TaxScheme ID de Información acerca del importe total de un tipo particular de impuesto</v>
      </c>
      <c r="M152" s="131" t="s">
        <v>9</v>
      </c>
    </row>
    <row r="153" spans="1:14" x14ac:dyDescent="0.3">
      <c r="B153" s="1089"/>
      <c r="C153" s="1058"/>
      <c r="D153" s="1063"/>
      <c r="E153" s="1063"/>
      <c r="F153" s="1057"/>
      <c r="G153" s="1057"/>
      <c r="H153" s="1058"/>
      <c r="I153" s="132" t="s">
        <v>463</v>
      </c>
      <c r="J153" s="138" t="s">
        <v>6</v>
      </c>
      <c r="K153" s="140" t="s">
        <v>994</v>
      </c>
      <c r="L153" s="132" t="str">
        <f>VLOOKUP(K153,CódigosRetorno!$A$2:$B$2080,2,FALSE)</f>
        <v>El codigo del tributo es invalido</v>
      </c>
      <c r="M153" s="131" t="s">
        <v>995</v>
      </c>
    </row>
    <row r="154" spans="1:14" ht="24" x14ac:dyDescent="0.3">
      <c r="B154" s="1093"/>
      <c r="C154" s="1044"/>
      <c r="D154" s="1063"/>
      <c r="E154" s="1063"/>
      <c r="F154" s="1049"/>
      <c r="G154" s="1049"/>
      <c r="H154" s="1044"/>
      <c r="I154" s="134" t="s">
        <v>955</v>
      </c>
      <c r="J154" s="138" t="s">
        <v>6</v>
      </c>
      <c r="K154" s="140" t="s">
        <v>996</v>
      </c>
      <c r="L154" s="132" t="str">
        <f>VLOOKUP(K154,CódigosRetorno!$A$2:$B$2080,2,FALSE)</f>
        <v>Debe consignar solo un elemento cac:TaxTotal a nivel de item por codigo de tributo</v>
      </c>
      <c r="M154" s="131" t="s">
        <v>9</v>
      </c>
    </row>
    <row r="155" spans="1:14" ht="36" x14ac:dyDescent="0.3">
      <c r="B155" s="304">
        <v>24.3</v>
      </c>
      <c r="C155" s="134" t="s">
        <v>997</v>
      </c>
      <c r="D155" s="1063"/>
      <c r="E155" s="1063"/>
      <c r="F155" s="131" t="s">
        <v>338</v>
      </c>
      <c r="G155" s="124" t="s">
        <v>991</v>
      </c>
      <c r="H155" s="134" t="s">
        <v>998</v>
      </c>
      <c r="I155" s="132" t="s">
        <v>181</v>
      </c>
      <c r="J155" s="344" t="s">
        <v>9</v>
      </c>
      <c r="K155" s="344" t="s">
        <v>9</v>
      </c>
      <c r="L155" s="345" t="str">
        <f>VLOOKUP(K155,CódigosRetorno!$A$2:$B$2080,2,FALSE)</f>
        <v>-</v>
      </c>
      <c r="M155" s="344" t="s">
        <v>9</v>
      </c>
    </row>
    <row r="156" spans="1:14" ht="36" x14ac:dyDescent="0.3">
      <c r="B156" s="304">
        <v>24.4</v>
      </c>
      <c r="C156" s="134" t="s">
        <v>1004</v>
      </c>
      <c r="D156" s="1063"/>
      <c r="E156" s="1063"/>
      <c r="F156" s="131" t="s">
        <v>141</v>
      </c>
      <c r="G156" s="124" t="s">
        <v>991</v>
      </c>
      <c r="H156" s="134" t="s">
        <v>1005</v>
      </c>
      <c r="I156" s="132" t="s">
        <v>181</v>
      </c>
      <c r="J156" s="344" t="s">
        <v>9</v>
      </c>
      <c r="K156" s="344" t="s">
        <v>9</v>
      </c>
      <c r="L156" s="345" t="str">
        <f>VLOOKUP(K156,CódigosRetorno!$A$2:$B$2080,2,FALSE)</f>
        <v>-</v>
      </c>
      <c r="M156" s="344" t="s">
        <v>9</v>
      </c>
    </row>
    <row r="157" spans="1:14" ht="24" x14ac:dyDescent="0.3">
      <c r="B157" s="756">
        <v>25</v>
      </c>
      <c r="C157" s="757" t="s">
        <v>8269</v>
      </c>
      <c r="D157" s="756"/>
      <c r="E157" s="756" t="s">
        <v>179</v>
      </c>
      <c r="F157" s="758"/>
      <c r="G157" s="756" t="s">
        <v>802</v>
      </c>
      <c r="H157" s="757" t="s">
        <v>978</v>
      </c>
      <c r="I157" s="155" t="s">
        <v>8270</v>
      </c>
      <c r="J157" s="759" t="s">
        <v>9</v>
      </c>
      <c r="K157" s="191" t="s">
        <v>9</v>
      </c>
      <c r="L157" s="168" t="str">
        <f>VLOOKUP(K157,CódigosRetorno!$A$2:$B$2080,2,FALSE)</f>
        <v>-</v>
      </c>
      <c r="M157" s="179" t="s">
        <v>9</v>
      </c>
    </row>
    <row r="158" spans="1:14" ht="96" x14ac:dyDescent="0.3">
      <c r="B158" s="1099">
        <f>25.1</f>
        <v>25.1</v>
      </c>
      <c r="C158" s="1082" t="s">
        <v>8271</v>
      </c>
      <c r="D158" s="1102" t="s">
        <v>324</v>
      </c>
      <c r="E158" s="1079" t="s">
        <v>140</v>
      </c>
      <c r="F158" s="1076" t="s">
        <v>295</v>
      </c>
      <c r="G158" s="1079" t="s">
        <v>296</v>
      </c>
      <c r="H158" s="1082" t="s">
        <v>982</v>
      </c>
      <c r="I158" s="664" t="s">
        <v>8636</v>
      </c>
      <c r="J158" s="665" t="s">
        <v>203</v>
      </c>
      <c r="K158" s="655" t="s">
        <v>984</v>
      </c>
      <c r="L158" s="666" t="str">
        <f>VLOOKUP(K158,CódigosRetorno!$A$2:$B$2080,2,FALSE)</f>
        <v>El calculo del IGV no es correcto</v>
      </c>
      <c r="M158" s="667" t="s">
        <v>9</v>
      </c>
    </row>
    <row r="159" spans="1:14" ht="96" x14ac:dyDescent="0.3">
      <c r="B159" s="1100"/>
      <c r="C159" s="1083"/>
      <c r="D159" s="1102"/>
      <c r="E159" s="1080"/>
      <c r="F159" s="1077"/>
      <c r="G159" s="1080"/>
      <c r="H159" s="1083"/>
      <c r="I159" s="664" t="s">
        <v>8637</v>
      </c>
      <c r="J159" s="665" t="s">
        <v>203</v>
      </c>
      <c r="K159" s="655" t="s">
        <v>984</v>
      </c>
      <c r="L159" s="666" t="str">
        <f>VLOOKUP(K159,CódigosRetorno!$A$2:$B$2080,2,FALSE)</f>
        <v>El calculo del IGV no es correcto</v>
      </c>
      <c r="M159" s="667" t="s">
        <v>9</v>
      </c>
    </row>
    <row r="160" spans="1:14" ht="24" x14ac:dyDescent="0.3">
      <c r="B160" s="1100"/>
      <c r="C160" s="1083"/>
      <c r="D160" s="1102"/>
      <c r="E160" s="1080"/>
      <c r="F160" s="1078"/>
      <c r="G160" s="1081"/>
      <c r="H160" s="1084"/>
      <c r="I160" s="646" t="s">
        <v>946</v>
      </c>
      <c r="J160" s="655" t="s">
        <v>6</v>
      </c>
      <c r="K160" s="655" t="s">
        <v>983</v>
      </c>
      <c r="L160" s="646" t="str">
        <f>VLOOKUP(K160,CódigosRetorno!$A$2:$B$2080,2,FALSE)</f>
        <v>El dato ingresado en TaxAmount no cumple con el formato establecido</v>
      </c>
      <c r="M160" s="647" t="s">
        <v>9</v>
      </c>
    </row>
    <row r="161" spans="2:13" ht="24" x14ac:dyDescent="0.3">
      <c r="B161" s="1100"/>
      <c r="C161" s="1083"/>
      <c r="D161" s="1102"/>
      <c r="E161" s="1080"/>
      <c r="F161" s="647" t="s">
        <v>295</v>
      </c>
      <c r="G161" s="649" t="s">
        <v>296</v>
      </c>
      <c r="H161" s="659" t="s">
        <v>987</v>
      </c>
      <c r="I161" s="646" t="s">
        <v>988</v>
      </c>
      <c r="J161" s="655" t="s">
        <v>6</v>
      </c>
      <c r="K161" s="655" t="s">
        <v>989</v>
      </c>
      <c r="L161" s="646" t="str">
        <f>VLOOKUP(K161,CódigosRetorno!$A$2:$B$2080,2,FALSE)</f>
        <v>El XML no contiene el tag cac:TaxTotal/cac:TaxSubtotal/cbc:TaxAmount</v>
      </c>
      <c r="M161" s="647" t="s">
        <v>9</v>
      </c>
    </row>
    <row r="162" spans="2:13" x14ac:dyDescent="0.3">
      <c r="B162" s="1100"/>
      <c r="C162" s="1083"/>
      <c r="D162" s="1102"/>
      <c r="E162" s="1080"/>
      <c r="F162" s="1076" t="s">
        <v>1406</v>
      </c>
      <c r="G162" s="1079" t="s">
        <v>1407</v>
      </c>
      <c r="H162" s="1082" t="s">
        <v>8265</v>
      </c>
      <c r="I162" s="986" t="s">
        <v>9806</v>
      </c>
      <c r="J162" s="655" t="s">
        <v>6</v>
      </c>
      <c r="K162" s="655" t="s">
        <v>1410</v>
      </c>
      <c r="L162" s="646" t="str">
        <f>VLOOKUP(K162,CódigosRetorno!$A$2:$B$2080,2,FALSE)</f>
        <v>El XML no contiene el tag de la tasa del tributo de la línea</v>
      </c>
      <c r="M162" s="647" t="s">
        <v>9</v>
      </c>
    </row>
    <row r="163" spans="2:13" ht="24" x14ac:dyDescent="0.3">
      <c r="B163" s="1100"/>
      <c r="C163" s="1083"/>
      <c r="D163" s="1102"/>
      <c r="E163" s="1080"/>
      <c r="F163" s="1077"/>
      <c r="G163" s="1080"/>
      <c r="H163" s="1083"/>
      <c r="I163" s="661" t="s">
        <v>8605</v>
      </c>
      <c r="J163" s="655" t="s">
        <v>6</v>
      </c>
      <c r="K163" s="655" t="s">
        <v>8267</v>
      </c>
      <c r="L163" s="646" t="str">
        <f>VLOOKUP(K163,CódigosRetorno!$A$2:$B$2080,2,FALSE)</f>
        <v>La tasa del tributo de la línea no corresponde al valor esperado</v>
      </c>
      <c r="M163" s="647" t="s">
        <v>9</v>
      </c>
    </row>
    <row r="164" spans="2:13" ht="24" x14ac:dyDescent="0.3">
      <c r="B164" s="1101"/>
      <c r="C164" s="1084"/>
      <c r="D164" s="1102"/>
      <c r="E164" s="1080"/>
      <c r="F164" s="1078"/>
      <c r="G164" s="1081"/>
      <c r="H164" s="1084"/>
      <c r="I164" s="661" t="s">
        <v>8604</v>
      </c>
      <c r="J164" s="655" t="s">
        <v>6</v>
      </c>
      <c r="K164" s="655" t="s">
        <v>8267</v>
      </c>
      <c r="L164" s="646" t="str">
        <f>VLOOKUP(K164,CódigosRetorno!$A$2:$B$2080,2,FALSE)</f>
        <v>La tasa del tributo de la línea no corresponde al valor esperado</v>
      </c>
      <c r="M164" s="647" t="s">
        <v>9</v>
      </c>
    </row>
    <row r="165" spans="2:13" ht="24" x14ac:dyDescent="0.3">
      <c r="B165" s="1099">
        <f>B158+0.1</f>
        <v>25.200000000000003</v>
      </c>
      <c r="C165" s="1103" t="s">
        <v>990</v>
      </c>
      <c r="D165" s="1102"/>
      <c r="E165" s="1080"/>
      <c r="F165" s="1076" t="s">
        <v>655</v>
      </c>
      <c r="G165" s="1079" t="s">
        <v>991</v>
      </c>
      <c r="H165" s="1082" t="s">
        <v>992</v>
      </c>
      <c r="I165" s="646" t="s">
        <v>599</v>
      </c>
      <c r="J165" s="655" t="s">
        <v>6</v>
      </c>
      <c r="K165" s="655" t="s">
        <v>993</v>
      </c>
      <c r="L165" s="646" t="str">
        <f>VLOOKUP(K165,CódigosRetorno!$A$2:$B$2080,2,FALSE)</f>
        <v>El XML no contiene el tag TaxScheme ID de Información acerca del importe total de un tipo particular de impuesto</v>
      </c>
      <c r="M165" s="647" t="s">
        <v>9</v>
      </c>
    </row>
    <row r="166" spans="2:13" x14ac:dyDescent="0.3">
      <c r="B166" s="1100"/>
      <c r="C166" s="1104"/>
      <c r="D166" s="1102"/>
      <c r="E166" s="1080"/>
      <c r="F166" s="1077"/>
      <c r="G166" s="1080"/>
      <c r="H166" s="1083"/>
      <c r="I166" s="646" t="s">
        <v>463</v>
      </c>
      <c r="J166" s="655" t="s">
        <v>6</v>
      </c>
      <c r="K166" s="650" t="s">
        <v>994</v>
      </c>
      <c r="L166" s="646" t="str">
        <f>VLOOKUP(K166,CódigosRetorno!$A$2:$B$2080,2,FALSE)</f>
        <v>El codigo del tributo es invalido</v>
      </c>
      <c r="M166" s="647" t="s">
        <v>995</v>
      </c>
    </row>
    <row r="167" spans="2:13" ht="24" x14ac:dyDescent="0.3">
      <c r="B167" s="1101"/>
      <c r="C167" s="1105"/>
      <c r="D167" s="1102"/>
      <c r="E167" s="1080"/>
      <c r="F167" s="1078"/>
      <c r="G167" s="1081"/>
      <c r="H167" s="1084"/>
      <c r="I167" s="659" t="s">
        <v>955</v>
      </c>
      <c r="J167" s="655" t="s">
        <v>6</v>
      </c>
      <c r="K167" s="650" t="s">
        <v>996</v>
      </c>
      <c r="L167" s="646" t="str">
        <f>VLOOKUP(K167,CódigosRetorno!$A$2:$B$2080,2,FALSE)</f>
        <v>Debe consignar solo un elemento cac:TaxTotal a nivel de item por codigo de tributo</v>
      </c>
      <c r="M167" s="647" t="s">
        <v>9</v>
      </c>
    </row>
    <row r="168" spans="2:13" x14ac:dyDescent="0.3">
      <c r="B168" s="1099">
        <f>B165+0.1</f>
        <v>25.300000000000004</v>
      </c>
      <c r="C168" s="1103" t="s">
        <v>997</v>
      </c>
      <c r="D168" s="1102"/>
      <c r="E168" s="1080"/>
      <c r="F168" s="1076" t="s">
        <v>338</v>
      </c>
      <c r="G168" s="1079" t="s">
        <v>991</v>
      </c>
      <c r="H168" s="1082" t="s">
        <v>998</v>
      </c>
      <c r="I168" s="668" t="s">
        <v>599</v>
      </c>
      <c r="J168" s="649" t="s">
        <v>6</v>
      </c>
      <c r="K168" s="669" t="s">
        <v>999</v>
      </c>
      <c r="L168" s="646" t="str">
        <f>VLOOKUP(K168,CódigosRetorno!$A$2:$B$2080,2,FALSE)</f>
        <v>El XML no contiene el tag TaxScheme Name de impuesto</v>
      </c>
      <c r="M168" s="647" t="s">
        <v>9</v>
      </c>
    </row>
    <row r="169" spans="2:13" ht="24" x14ac:dyDescent="0.3">
      <c r="B169" s="1100"/>
      <c r="C169" s="1104"/>
      <c r="D169" s="1102"/>
      <c r="E169" s="1080"/>
      <c r="F169" s="1077"/>
      <c r="G169" s="1080"/>
      <c r="H169" s="1083"/>
      <c r="I169" s="646" t="s">
        <v>8272</v>
      </c>
      <c r="J169" s="655" t="s">
        <v>6</v>
      </c>
      <c r="K169" s="655" t="s">
        <v>1003</v>
      </c>
      <c r="L169" s="646" t="str">
        <f>VLOOKUP(K169,CódigosRetorno!$A$2:$B$2080,2,FALSE)</f>
        <v>Nombre de tributo no corresponde al código de tributo de la linea.</v>
      </c>
      <c r="M169" s="647" t="s">
        <v>9</v>
      </c>
    </row>
    <row r="170" spans="2:13" ht="36" x14ac:dyDescent="0.3">
      <c r="B170" s="670">
        <f>B168+0.1</f>
        <v>25.400000000000006</v>
      </c>
      <c r="C170" s="658" t="s">
        <v>1004</v>
      </c>
      <c r="D170" s="1102"/>
      <c r="E170" s="1081"/>
      <c r="F170" s="647" t="s">
        <v>141</v>
      </c>
      <c r="G170" s="649" t="s">
        <v>991</v>
      </c>
      <c r="H170" s="659" t="s">
        <v>1005</v>
      </c>
      <c r="I170" s="646" t="s">
        <v>181</v>
      </c>
      <c r="J170" s="649" t="s">
        <v>9</v>
      </c>
      <c r="K170" s="655" t="s">
        <v>9</v>
      </c>
      <c r="L170" s="646" t="str">
        <f>VLOOKUP(K170,CódigosRetorno!$A$2:$B$2080,2,FALSE)</f>
        <v>-</v>
      </c>
      <c r="M170" s="647" t="s">
        <v>995</v>
      </c>
    </row>
  </sheetData>
  <mergeCells count="283">
    <mergeCell ref="B158:B164"/>
    <mergeCell ref="C158:C164"/>
    <mergeCell ref="D158:D170"/>
    <mergeCell ref="E158:E170"/>
    <mergeCell ref="F158:F160"/>
    <mergeCell ref="G158:G160"/>
    <mergeCell ref="H158:H160"/>
    <mergeCell ref="F162:F164"/>
    <mergeCell ref="G162:G164"/>
    <mergeCell ref="H162:H164"/>
    <mergeCell ref="B165:B167"/>
    <mergeCell ref="C165:C167"/>
    <mergeCell ref="F165:F167"/>
    <mergeCell ref="G165:G167"/>
    <mergeCell ref="H165:H167"/>
    <mergeCell ref="B168:B169"/>
    <mergeCell ref="C168:C169"/>
    <mergeCell ref="F168:F169"/>
    <mergeCell ref="G168:G169"/>
    <mergeCell ref="H168:H169"/>
    <mergeCell ref="B142:B143"/>
    <mergeCell ref="C142:C143"/>
    <mergeCell ref="D142:D148"/>
    <mergeCell ref="E142:E148"/>
    <mergeCell ref="B144:B146"/>
    <mergeCell ref="C144:C146"/>
    <mergeCell ref="B112:B113"/>
    <mergeCell ref="B134:B135"/>
    <mergeCell ref="C134:C135"/>
    <mergeCell ref="D134:D140"/>
    <mergeCell ref="E134:E140"/>
    <mergeCell ref="B136:B138"/>
    <mergeCell ref="C136:C138"/>
    <mergeCell ref="D112:D113"/>
    <mergeCell ref="D114:D115"/>
    <mergeCell ref="D117:D132"/>
    <mergeCell ref="E117:E132"/>
    <mergeCell ref="B114:B115"/>
    <mergeCell ref="C114:C115"/>
    <mergeCell ref="B129:B131"/>
    <mergeCell ref="C129:C131"/>
    <mergeCell ref="C117:C125"/>
    <mergeCell ref="B117:B125"/>
    <mergeCell ref="B126:B128"/>
    <mergeCell ref="F152:F154"/>
    <mergeCell ref="G152:G154"/>
    <mergeCell ref="H152:H154"/>
    <mergeCell ref="D150:D156"/>
    <mergeCell ref="E150:E156"/>
    <mergeCell ref="B152:B154"/>
    <mergeCell ref="C152:C154"/>
    <mergeCell ref="B150:B151"/>
    <mergeCell ref="C150:C151"/>
    <mergeCell ref="B5:C5"/>
    <mergeCell ref="D33:D40"/>
    <mergeCell ref="D53:D57"/>
    <mergeCell ref="D58:D62"/>
    <mergeCell ref="D65:D69"/>
    <mergeCell ref="D70:D73"/>
    <mergeCell ref="D74:D75"/>
    <mergeCell ref="D78:D80"/>
    <mergeCell ref="B11:B12"/>
    <mergeCell ref="C11:C12"/>
    <mergeCell ref="D11:D12"/>
    <mergeCell ref="B58:B62"/>
    <mergeCell ref="C58:C62"/>
    <mergeCell ref="B70:B73"/>
    <mergeCell ref="C70:C73"/>
    <mergeCell ref="B76:B77"/>
    <mergeCell ref="B21:B22"/>
    <mergeCell ref="C21:C22"/>
    <mergeCell ref="D21:D22"/>
    <mergeCell ref="C17:C20"/>
    <mergeCell ref="D17:D20"/>
    <mergeCell ref="B65:B69"/>
    <mergeCell ref="C65:C69"/>
    <mergeCell ref="C76:C77"/>
    <mergeCell ref="H6:H7"/>
    <mergeCell ref="B6:B7"/>
    <mergeCell ref="C6:C7"/>
    <mergeCell ref="D6:D7"/>
    <mergeCell ref="E6:E7"/>
    <mergeCell ref="F6:F7"/>
    <mergeCell ref="G6:G7"/>
    <mergeCell ref="B9:B10"/>
    <mergeCell ref="C9:C10"/>
    <mergeCell ref="D9:D10"/>
    <mergeCell ref="E9:E10"/>
    <mergeCell ref="F9:F10"/>
    <mergeCell ref="G9:G10"/>
    <mergeCell ref="H9:H10"/>
    <mergeCell ref="E21:E22"/>
    <mergeCell ref="B46:B47"/>
    <mergeCell ref="C46:C47"/>
    <mergeCell ref="D46:D47"/>
    <mergeCell ref="E46:E47"/>
    <mergeCell ref="E53:E57"/>
    <mergeCell ref="E70:E73"/>
    <mergeCell ref="B82:B83"/>
    <mergeCell ref="C82:C83"/>
    <mergeCell ref="E82:E86"/>
    <mergeCell ref="B23:C23"/>
    <mergeCell ref="B24:B26"/>
    <mergeCell ref="C24:C26"/>
    <mergeCell ref="D24:D26"/>
    <mergeCell ref="E24:E26"/>
    <mergeCell ref="E50:E52"/>
    <mergeCell ref="E65:E69"/>
    <mergeCell ref="E58:E62"/>
    <mergeCell ref="E78:E80"/>
    <mergeCell ref="E76:E77"/>
    <mergeCell ref="E74:E75"/>
    <mergeCell ref="E33:E40"/>
    <mergeCell ref="E11:E12"/>
    <mergeCell ref="F11:F12"/>
    <mergeCell ref="G11:G12"/>
    <mergeCell ref="H11:H12"/>
    <mergeCell ref="B17:B20"/>
    <mergeCell ref="E17:E20"/>
    <mergeCell ref="F19:F20"/>
    <mergeCell ref="G19:G20"/>
    <mergeCell ref="H19:H20"/>
    <mergeCell ref="F17:F18"/>
    <mergeCell ref="G17:G18"/>
    <mergeCell ref="H17:H18"/>
    <mergeCell ref="E13:E14"/>
    <mergeCell ref="F13:F14"/>
    <mergeCell ref="G13:G14"/>
    <mergeCell ref="H13:H14"/>
    <mergeCell ref="F24:F26"/>
    <mergeCell ref="G24:G26"/>
    <mergeCell ref="H24:H26"/>
    <mergeCell ref="H28:H32"/>
    <mergeCell ref="B28:B32"/>
    <mergeCell ref="C28:C32"/>
    <mergeCell ref="D28:D32"/>
    <mergeCell ref="E28:E32"/>
    <mergeCell ref="F28:F32"/>
    <mergeCell ref="G28:G32"/>
    <mergeCell ref="F33:F40"/>
    <mergeCell ref="G33:G40"/>
    <mergeCell ref="H33:H40"/>
    <mergeCell ref="B42:B45"/>
    <mergeCell ref="C42:C45"/>
    <mergeCell ref="D42:D45"/>
    <mergeCell ref="G88:G89"/>
    <mergeCell ref="H88:H89"/>
    <mergeCell ref="F46:F47"/>
    <mergeCell ref="G46:G47"/>
    <mergeCell ref="E42:E45"/>
    <mergeCell ref="F42:F45"/>
    <mergeCell ref="B78:B80"/>
    <mergeCell ref="G42:G45"/>
    <mergeCell ref="B50:B52"/>
    <mergeCell ref="C50:C52"/>
    <mergeCell ref="F65:F68"/>
    <mergeCell ref="G65:G68"/>
    <mergeCell ref="H50:H52"/>
    <mergeCell ref="F50:F52"/>
    <mergeCell ref="G50:G52"/>
    <mergeCell ref="D88:D89"/>
    <mergeCell ref="F58:F62"/>
    <mergeCell ref="G58:G62"/>
    <mergeCell ref="H58:H62"/>
    <mergeCell ref="F74:F75"/>
    <mergeCell ref="G74:G75"/>
    <mergeCell ref="H74:H75"/>
    <mergeCell ref="F144:F146"/>
    <mergeCell ref="G144:G146"/>
    <mergeCell ref="H144:H146"/>
    <mergeCell ref="B108:B110"/>
    <mergeCell ref="D108:D110"/>
    <mergeCell ref="B106:B107"/>
    <mergeCell ref="C106:C107"/>
    <mergeCell ref="D106:D107"/>
    <mergeCell ref="H65:H68"/>
    <mergeCell ref="F70:F72"/>
    <mergeCell ref="G70:G72"/>
    <mergeCell ref="H70:H72"/>
    <mergeCell ref="G84:G86"/>
    <mergeCell ref="H84:H86"/>
    <mergeCell ref="D82:D83"/>
    <mergeCell ref="D84:D86"/>
    <mergeCell ref="F82:F83"/>
    <mergeCell ref="C102:C104"/>
    <mergeCell ref="F102:F104"/>
    <mergeCell ref="G102:G104"/>
    <mergeCell ref="H102:H104"/>
    <mergeCell ref="E88:E92"/>
    <mergeCell ref="E94:E98"/>
    <mergeCell ref="C108:C110"/>
    <mergeCell ref="G129:G131"/>
    <mergeCell ref="H129:H131"/>
    <mergeCell ref="F126:F128"/>
    <mergeCell ref="B90:B92"/>
    <mergeCell ref="C90:C92"/>
    <mergeCell ref="F90:F92"/>
    <mergeCell ref="G90:G92"/>
    <mergeCell ref="H90:H92"/>
    <mergeCell ref="D90:D92"/>
    <mergeCell ref="C112:C113"/>
    <mergeCell ref="E112:E115"/>
    <mergeCell ref="E106:E110"/>
    <mergeCell ref="D94:D95"/>
    <mergeCell ref="D96:D98"/>
    <mergeCell ref="D100:D101"/>
    <mergeCell ref="D102:D104"/>
    <mergeCell ref="C100:C101"/>
    <mergeCell ref="F100:F101"/>
    <mergeCell ref="G100:G101"/>
    <mergeCell ref="H100:H101"/>
    <mergeCell ref="E100:E104"/>
    <mergeCell ref="C126:C128"/>
    <mergeCell ref="B100:B101"/>
    <mergeCell ref="B102:B104"/>
    <mergeCell ref="B13:B14"/>
    <mergeCell ref="C13:C14"/>
    <mergeCell ref="D13:D14"/>
    <mergeCell ref="B94:B95"/>
    <mergeCell ref="C94:C95"/>
    <mergeCell ref="C96:C98"/>
    <mergeCell ref="B74:B75"/>
    <mergeCell ref="C74:C75"/>
    <mergeCell ref="C78:C80"/>
    <mergeCell ref="D76:D77"/>
    <mergeCell ref="D50:D52"/>
    <mergeCell ref="B88:B89"/>
    <mergeCell ref="C88:C89"/>
    <mergeCell ref="B53:B57"/>
    <mergeCell ref="C53:C57"/>
    <mergeCell ref="B84:B86"/>
    <mergeCell ref="C84:C86"/>
    <mergeCell ref="B96:B98"/>
    <mergeCell ref="B33:B40"/>
    <mergeCell ref="C33:C40"/>
    <mergeCell ref="G126:G128"/>
    <mergeCell ref="H126:H128"/>
    <mergeCell ref="F114:F115"/>
    <mergeCell ref="G114:G115"/>
    <mergeCell ref="H114:H115"/>
    <mergeCell ref="H117:H120"/>
    <mergeCell ref="F76:F77"/>
    <mergeCell ref="G76:G77"/>
    <mergeCell ref="H76:H77"/>
    <mergeCell ref="F94:F95"/>
    <mergeCell ref="G94:G95"/>
    <mergeCell ref="H94:H95"/>
    <mergeCell ref="F96:F98"/>
    <mergeCell ref="G96:G98"/>
    <mergeCell ref="G117:G120"/>
    <mergeCell ref="H78:H79"/>
    <mergeCell ref="F122:F125"/>
    <mergeCell ref="G122:G125"/>
    <mergeCell ref="H122:H125"/>
    <mergeCell ref="F78:F80"/>
    <mergeCell ref="G78:G80"/>
    <mergeCell ref="G82:G83"/>
    <mergeCell ref="H82:H83"/>
    <mergeCell ref="F84:F86"/>
    <mergeCell ref="F136:F138"/>
    <mergeCell ref="G136:G138"/>
    <mergeCell ref="H136:H138"/>
    <mergeCell ref="F112:F113"/>
    <mergeCell ref="G112:G113"/>
    <mergeCell ref="H112:H113"/>
    <mergeCell ref="H46:H47"/>
    <mergeCell ref="H42:H45"/>
    <mergeCell ref="F21:F22"/>
    <mergeCell ref="G21:G22"/>
    <mergeCell ref="H21:H22"/>
    <mergeCell ref="F106:F107"/>
    <mergeCell ref="G106:G107"/>
    <mergeCell ref="H106:H107"/>
    <mergeCell ref="F108:F110"/>
    <mergeCell ref="G108:G110"/>
    <mergeCell ref="H108:H110"/>
    <mergeCell ref="F53:F57"/>
    <mergeCell ref="G53:G57"/>
    <mergeCell ref="H53:H57"/>
    <mergeCell ref="F88:F89"/>
    <mergeCell ref="F129:F131"/>
    <mergeCell ref="H96:H98"/>
    <mergeCell ref="F117:F120"/>
  </mergeCells>
  <pageMargins left="0.19" right="0.70866141732283472" top="7.874015748031496E-2" bottom="0" header="0.23622047244094491" footer="0.19685039370078741"/>
  <pageSetup paperSize="9" scale="70" orientation="landscape" r:id="rId1"/>
  <ignoredErrors>
    <ignoredError sqref="K132:K148 B19:B22 B31:B32 K126:K129 K111:K117 K6:K12 K46:K47 K32:K36 K19:K26 K50 K15:K17 B15:B17 K54:K98 K38:K40 K28 B24:B28 K42:K44 B6:B13 K100:K104 K121" numberStoredAsText="1"/>
    <ignoredError sqref="B141"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T41"/>
  <sheetViews>
    <sheetView topLeftCell="E30" zoomScale="115" zoomScaleNormal="115" workbookViewId="0">
      <selection activeCell="K31" sqref="K31"/>
    </sheetView>
  </sheetViews>
  <sheetFormatPr baseColWidth="10" defaultColWidth="0" defaultRowHeight="14.4" zeroHeight="1"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14.44140625" customWidth="1"/>
    <col min="8" max="8" width="35.5546875" customWidth="1"/>
    <col min="9" max="9" width="64.44140625" customWidth="1"/>
    <col min="10" max="11" width="10" customWidth="1"/>
    <col min="12" max="12" width="57.21875" customWidth="1"/>
    <col min="13" max="13" width="11.44140625" customWidth="1"/>
    <col min="14" max="14" width="7.21875" customWidth="1"/>
    <col min="15" max="17" width="11.44140625" hidden="1" customWidth="1"/>
    <col min="18" max="20" width="0" hidden="1" customWidth="1"/>
    <col min="21" max="16384" width="11.44140625" hidden="1"/>
  </cols>
  <sheetData>
    <row r="1" spans="1:14" x14ac:dyDescent="0.3">
      <c r="A1" s="218"/>
      <c r="B1" s="267"/>
      <c r="C1" s="240"/>
      <c r="D1" s="241"/>
      <c r="E1" s="241"/>
      <c r="F1" s="241"/>
      <c r="G1" s="242"/>
      <c r="H1" s="243"/>
      <c r="I1" s="240"/>
      <c r="J1" s="244"/>
      <c r="K1" s="245"/>
      <c r="L1" s="243"/>
      <c r="M1" s="246"/>
      <c r="N1" s="218"/>
    </row>
    <row r="2" spans="1:14" ht="24" customHeight="1" x14ac:dyDescent="0.3">
      <c r="A2" s="229"/>
      <c r="B2" s="74" t="s">
        <v>130</v>
      </c>
      <c r="C2" s="74" t="s">
        <v>55</v>
      </c>
      <c r="D2" s="74" t="s">
        <v>56</v>
      </c>
      <c r="E2" s="74" t="s">
        <v>131</v>
      </c>
      <c r="F2" s="74" t="s">
        <v>132</v>
      </c>
      <c r="G2" s="74" t="s">
        <v>133</v>
      </c>
      <c r="H2" s="74" t="s">
        <v>58</v>
      </c>
      <c r="I2" s="74" t="s">
        <v>0</v>
      </c>
      <c r="J2" s="209" t="s">
        <v>134</v>
      </c>
      <c r="K2" s="209" t="s">
        <v>135</v>
      </c>
      <c r="L2" s="74" t="s">
        <v>136</v>
      </c>
      <c r="M2" s="74" t="s">
        <v>4</v>
      </c>
      <c r="N2" s="229"/>
    </row>
    <row r="3" spans="1:14" x14ac:dyDescent="0.3">
      <c r="A3" s="218"/>
      <c r="B3" s="83"/>
      <c r="C3" s="89"/>
      <c r="D3" s="151"/>
      <c r="E3" s="75"/>
      <c r="F3" s="75"/>
      <c r="G3" s="83"/>
      <c r="H3" s="89"/>
      <c r="I3" s="132"/>
      <c r="J3" s="80" t="s">
        <v>6</v>
      </c>
      <c r="K3" s="140" t="s">
        <v>595</v>
      </c>
      <c r="L3" s="132" t="str">
        <f>VLOOKUP(K3,CódigosRetorno!$A$2:$B$2080,2,FALSE)</f>
        <v>El ticket no existe</v>
      </c>
      <c r="M3" s="131" t="s">
        <v>9</v>
      </c>
      <c r="N3" s="218"/>
    </row>
    <row r="4" spans="1:14" x14ac:dyDescent="0.3">
      <c r="A4" s="218"/>
      <c r="B4" s="163" t="s">
        <v>1017</v>
      </c>
      <c r="C4" s="157"/>
      <c r="D4" s="157"/>
      <c r="E4" s="157"/>
      <c r="F4" s="157"/>
      <c r="G4" s="157"/>
      <c r="H4" s="157"/>
      <c r="I4" s="157"/>
      <c r="J4" s="186"/>
      <c r="K4" s="186" t="s">
        <v>9</v>
      </c>
      <c r="L4" s="155" t="str">
        <f>VLOOKUP(K4,CódigosRetorno!$A$2:$B$2080,2,FALSE)</f>
        <v>-</v>
      </c>
      <c r="M4" s="157"/>
      <c r="N4" s="218"/>
    </row>
    <row r="5" spans="1:14" ht="24" customHeight="1" x14ac:dyDescent="0.3">
      <c r="A5" s="218"/>
      <c r="B5" s="1109">
        <v>1</v>
      </c>
      <c r="C5" s="1037" t="s">
        <v>597</v>
      </c>
      <c r="D5" s="1109" t="s">
        <v>60</v>
      </c>
      <c r="E5" s="1109" t="s">
        <v>140</v>
      </c>
      <c r="F5" s="1038" t="s">
        <v>338</v>
      </c>
      <c r="G5" s="1110" t="s">
        <v>142</v>
      </c>
      <c r="H5" s="1037" t="s">
        <v>598</v>
      </c>
      <c r="I5" s="148" t="s">
        <v>599</v>
      </c>
      <c r="J5" s="80" t="s">
        <v>6</v>
      </c>
      <c r="K5" s="81" t="s">
        <v>600</v>
      </c>
      <c r="L5" s="132" t="str">
        <f>VLOOKUP(K5,CódigosRetorno!$A$2:$B$2080,2,FALSE)</f>
        <v>El XML no contiene el tag o no existe informacion de UBLVersionID</v>
      </c>
      <c r="M5" s="80" t="s">
        <v>9</v>
      </c>
      <c r="N5" s="218"/>
    </row>
    <row r="6" spans="1:14" x14ac:dyDescent="0.3">
      <c r="A6" s="218"/>
      <c r="B6" s="1109"/>
      <c r="C6" s="1037"/>
      <c r="D6" s="1109"/>
      <c r="E6" s="1109"/>
      <c r="F6" s="1038"/>
      <c r="G6" s="1110"/>
      <c r="H6" s="1037"/>
      <c r="I6" s="145" t="s">
        <v>146</v>
      </c>
      <c r="J6" s="80" t="s">
        <v>6</v>
      </c>
      <c r="K6" s="81" t="s">
        <v>601</v>
      </c>
      <c r="L6" s="132" t="str">
        <f>VLOOKUP(K6,CódigosRetorno!$A$2:$B$2080,2,FALSE)</f>
        <v>UBLVersionID - La versión del UBL no es correcta</v>
      </c>
      <c r="M6" s="80" t="s">
        <v>9</v>
      </c>
      <c r="N6" s="218"/>
    </row>
    <row r="7" spans="1:14" ht="24" customHeight="1" x14ac:dyDescent="0.3">
      <c r="A7" s="218"/>
      <c r="B7" s="80">
        <v>2</v>
      </c>
      <c r="C7" s="145" t="s">
        <v>148</v>
      </c>
      <c r="D7" s="80" t="s">
        <v>60</v>
      </c>
      <c r="E7" s="80" t="s">
        <v>140</v>
      </c>
      <c r="F7" s="144" t="s">
        <v>338</v>
      </c>
      <c r="G7" s="149" t="s">
        <v>149</v>
      </c>
      <c r="H7" s="148" t="s">
        <v>602</v>
      </c>
      <c r="I7" s="145" t="s">
        <v>152</v>
      </c>
      <c r="J7" s="80" t="s">
        <v>6</v>
      </c>
      <c r="K7" s="149" t="s">
        <v>603</v>
      </c>
      <c r="L7" s="132" t="str">
        <f>VLOOKUP(K7,CódigosRetorno!$A$2:$B$2080,2,FALSE)</f>
        <v>CustomizationID - La versión del documento no es la correcta</v>
      </c>
      <c r="M7" s="80" t="s">
        <v>9</v>
      </c>
      <c r="N7" s="218"/>
    </row>
    <row r="8" spans="1:14" x14ac:dyDescent="0.3">
      <c r="A8" s="218"/>
      <c r="B8" s="1109">
        <f>B7+1</f>
        <v>3</v>
      </c>
      <c r="C8" s="1037" t="s">
        <v>604</v>
      </c>
      <c r="D8" s="1045" t="s">
        <v>60</v>
      </c>
      <c r="E8" s="1109" t="s">
        <v>140</v>
      </c>
      <c r="F8" s="1038" t="s">
        <v>605</v>
      </c>
      <c r="G8" s="1110" t="s">
        <v>1018</v>
      </c>
      <c r="H8" s="1037" t="s">
        <v>607</v>
      </c>
      <c r="I8" s="145" t="s">
        <v>608</v>
      </c>
      <c r="J8" s="144" t="s">
        <v>6</v>
      </c>
      <c r="K8" s="149" t="s">
        <v>609</v>
      </c>
      <c r="L8" s="132" t="str">
        <f>VLOOKUP(K8,CódigosRetorno!$A$2:$B$2080,2,FALSE)</f>
        <v>El ID debe coincidir con el nombre del archivo</v>
      </c>
      <c r="M8" s="80" t="s">
        <v>9</v>
      </c>
      <c r="N8" s="218"/>
    </row>
    <row r="9" spans="1:14" x14ac:dyDescent="0.3">
      <c r="A9" s="218"/>
      <c r="B9" s="1109"/>
      <c r="C9" s="1037"/>
      <c r="D9" s="1046"/>
      <c r="E9" s="1109"/>
      <c r="F9" s="1038"/>
      <c r="G9" s="1110"/>
      <c r="H9" s="1037"/>
      <c r="I9" s="145" t="s">
        <v>610</v>
      </c>
      <c r="J9" s="144" t="s">
        <v>6</v>
      </c>
      <c r="K9" s="81" t="s">
        <v>788</v>
      </c>
      <c r="L9" s="132" t="str">
        <f>VLOOKUP(K9,CódigosRetorno!$A$2:$B$2080,2,FALSE)</f>
        <v>El archivo ya fue presentado anteriormente</v>
      </c>
      <c r="M9" s="80" t="s">
        <v>9</v>
      </c>
      <c r="N9" s="218"/>
    </row>
    <row r="10" spans="1:14" ht="24" customHeight="1" x14ac:dyDescent="0.3">
      <c r="A10" s="218"/>
      <c r="B10" s="1109">
        <f>B8+1</f>
        <v>4</v>
      </c>
      <c r="C10" s="1037" t="s">
        <v>612</v>
      </c>
      <c r="D10" s="1045" t="s">
        <v>60</v>
      </c>
      <c r="E10" s="1109" t="s">
        <v>140</v>
      </c>
      <c r="F10" s="1038" t="s">
        <v>338</v>
      </c>
      <c r="G10" s="1110" t="s">
        <v>175</v>
      </c>
      <c r="H10" s="1037" t="s">
        <v>613</v>
      </c>
      <c r="I10" s="145" t="s">
        <v>614</v>
      </c>
      <c r="J10" s="144" t="s">
        <v>6</v>
      </c>
      <c r="K10" s="81" t="s">
        <v>615</v>
      </c>
      <c r="L10" s="132" t="str">
        <f>VLOOKUP(K10,CódigosRetorno!$A$2:$B$2080,2,FALSE)</f>
        <v>La fecha de generación del resumen debe ser igual a la fecha consignada en el nombre del archivo</v>
      </c>
      <c r="M10" s="86"/>
      <c r="N10" s="218"/>
    </row>
    <row r="11" spans="1:14" x14ac:dyDescent="0.3">
      <c r="A11" s="218"/>
      <c r="B11" s="1109"/>
      <c r="C11" s="1037"/>
      <c r="D11" s="1046"/>
      <c r="E11" s="1109"/>
      <c r="F11" s="1038"/>
      <c r="G11" s="1110"/>
      <c r="H11" s="1037"/>
      <c r="I11" s="145" t="s">
        <v>616</v>
      </c>
      <c r="J11" s="144" t="s">
        <v>6</v>
      </c>
      <c r="K11" s="149" t="s">
        <v>617</v>
      </c>
      <c r="L11" s="132" t="str">
        <f>VLOOKUP(K11,CódigosRetorno!$A$2:$B$2080,2,FALSE)</f>
        <v>La fecha del IssueDate no debe ser mayor a la fecha de recepción</v>
      </c>
      <c r="M11" s="80" t="s">
        <v>9</v>
      </c>
      <c r="N11" s="218"/>
    </row>
    <row r="12" spans="1:14" ht="24" customHeight="1" x14ac:dyDescent="0.3">
      <c r="A12" s="218"/>
      <c r="B12" s="80">
        <f>+B10+1</f>
        <v>5</v>
      </c>
      <c r="C12" s="146" t="s">
        <v>618</v>
      </c>
      <c r="D12" s="80" t="s">
        <v>60</v>
      </c>
      <c r="E12" s="147" t="s">
        <v>140</v>
      </c>
      <c r="F12" s="143" t="s">
        <v>338</v>
      </c>
      <c r="G12" s="150" t="s">
        <v>175</v>
      </c>
      <c r="H12" s="128" t="s">
        <v>619</v>
      </c>
      <c r="I12" s="145" t="s">
        <v>620</v>
      </c>
      <c r="J12" s="144" t="s">
        <v>6</v>
      </c>
      <c r="K12" s="81" t="s">
        <v>621</v>
      </c>
      <c r="L12" s="132" t="str">
        <f>VLOOKUP(K12,CódigosRetorno!$A$2:$B$2080,2,FALSE)</f>
        <v>La fecha de generación de la comunicación/resumen debe ser mayor o igual a la fecha de generación/emisión de los documentos</v>
      </c>
      <c r="M12" s="80" t="s">
        <v>9</v>
      </c>
      <c r="N12" s="218"/>
    </row>
    <row r="13" spans="1:14" x14ac:dyDescent="0.3">
      <c r="A13" s="218"/>
      <c r="B13" s="80">
        <f>B12+1</f>
        <v>6</v>
      </c>
      <c r="C13" s="132" t="s">
        <v>59</v>
      </c>
      <c r="D13" s="124" t="s">
        <v>60</v>
      </c>
      <c r="E13" s="124" t="s">
        <v>140</v>
      </c>
      <c r="F13" s="131" t="s">
        <v>155</v>
      </c>
      <c r="G13" s="124" t="s">
        <v>9</v>
      </c>
      <c r="H13" s="132" t="s">
        <v>9</v>
      </c>
      <c r="I13" s="132" t="s">
        <v>157</v>
      </c>
      <c r="J13" s="81" t="s">
        <v>9</v>
      </c>
      <c r="K13" s="81" t="s">
        <v>9</v>
      </c>
      <c r="L13" s="132" t="str">
        <f>VLOOKUP(K13,CódigosRetorno!$A$2:$B$2080,2,FALSE)</f>
        <v>-</v>
      </c>
      <c r="M13" s="131" t="s">
        <v>9</v>
      </c>
      <c r="N13" s="218"/>
    </row>
    <row r="14" spans="1:14" ht="24" x14ac:dyDescent="0.3">
      <c r="A14" s="218"/>
      <c r="B14" s="1109">
        <f>+B13+1</f>
        <v>7</v>
      </c>
      <c r="C14" s="145" t="s">
        <v>623</v>
      </c>
      <c r="D14" s="1045" t="s">
        <v>60</v>
      </c>
      <c r="E14" s="1109" t="s">
        <v>140</v>
      </c>
      <c r="F14" s="144" t="s">
        <v>184</v>
      </c>
      <c r="G14" s="149"/>
      <c r="H14" s="145" t="s">
        <v>624</v>
      </c>
      <c r="I14" s="145" t="s">
        <v>625</v>
      </c>
      <c r="J14" s="144" t="s">
        <v>6</v>
      </c>
      <c r="K14" s="81" t="s">
        <v>187</v>
      </c>
      <c r="L14" s="132" t="str">
        <f>VLOOKUP(K14,CódigosRetorno!$A$2:$B$2080,2,FALSE)</f>
        <v>Número de RUC del nombre del archivo no coincide con el consignado en el contenido del archivo XML</v>
      </c>
      <c r="M14" s="80" t="s">
        <v>9</v>
      </c>
      <c r="N14" s="218"/>
    </row>
    <row r="15" spans="1:14" x14ac:dyDescent="0.3">
      <c r="A15" s="218"/>
      <c r="B15" s="1109"/>
      <c r="C15" s="1037" t="s">
        <v>628</v>
      </c>
      <c r="D15" s="1108"/>
      <c r="E15" s="1109"/>
      <c r="F15" s="1038" t="s">
        <v>192</v>
      </c>
      <c r="G15" s="1110" t="s">
        <v>193</v>
      </c>
      <c r="H15" s="1037" t="s">
        <v>629</v>
      </c>
      <c r="I15" s="86" t="s">
        <v>63</v>
      </c>
      <c r="J15" s="144" t="s">
        <v>6</v>
      </c>
      <c r="K15" s="149" t="s">
        <v>630</v>
      </c>
      <c r="L15" s="132" t="str">
        <f>VLOOKUP(K15,CódigosRetorno!$A$2:$B$2080,2,FALSE)</f>
        <v>El XML no contiene el tag AdditionalAccountID del emisor del documento</v>
      </c>
      <c r="M15" s="80" t="s">
        <v>9</v>
      </c>
      <c r="N15" s="218"/>
    </row>
    <row r="16" spans="1:14" x14ac:dyDescent="0.3">
      <c r="A16" s="218"/>
      <c r="B16" s="1109"/>
      <c r="C16" s="1037"/>
      <c r="D16" s="1046"/>
      <c r="E16" s="1109"/>
      <c r="F16" s="1038"/>
      <c r="G16" s="1110"/>
      <c r="H16" s="1037"/>
      <c r="I16" s="145" t="s">
        <v>631</v>
      </c>
      <c r="J16" s="144" t="s">
        <v>6</v>
      </c>
      <c r="K16" s="149" t="s">
        <v>632</v>
      </c>
      <c r="L16" s="132" t="str">
        <f>VLOOKUP(K16,CódigosRetorno!$A$2:$B$2080,2,FALSE)</f>
        <v>AdditionalAccountID - El dato ingresado no cumple con el estandar</v>
      </c>
      <c r="M16" s="80" t="s">
        <v>9</v>
      </c>
      <c r="N16" s="218"/>
    </row>
    <row r="17" spans="1:14" ht="36" customHeight="1" x14ac:dyDescent="0.3">
      <c r="A17" s="218"/>
      <c r="B17" s="1109">
        <f>+B14+1</f>
        <v>8</v>
      </c>
      <c r="C17" s="1037" t="s">
        <v>633</v>
      </c>
      <c r="D17" s="1045" t="s">
        <v>60</v>
      </c>
      <c r="E17" s="1109" t="s">
        <v>140</v>
      </c>
      <c r="F17" s="1038" t="s">
        <v>218</v>
      </c>
      <c r="G17" s="1110"/>
      <c r="H17" s="1037" t="s">
        <v>634</v>
      </c>
      <c r="I17" s="86" t="s">
        <v>599</v>
      </c>
      <c r="J17" s="144" t="s">
        <v>6</v>
      </c>
      <c r="K17" s="149" t="s">
        <v>635</v>
      </c>
      <c r="L17" s="132" t="str">
        <f>VLOOKUP(K17,CódigosRetorno!$A$2:$B$2080,2,FALSE)</f>
        <v>El XML no contiene el tag RegistrationName del emisor del documento</v>
      </c>
      <c r="M17" s="80" t="s">
        <v>9</v>
      </c>
      <c r="N17" s="218"/>
    </row>
    <row r="18" spans="1:14" ht="36" x14ac:dyDescent="0.3">
      <c r="A18" s="218"/>
      <c r="B18" s="1109"/>
      <c r="C18" s="1037"/>
      <c r="D18" s="1046"/>
      <c r="E18" s="1109"/>
      <c r="F18" s="1038"/>
      <c r="G18" s="1110"/>
      <c r="H18" s="1037"/>
      <c r="I18" s="601" t="s">
        <v>8056</v>
      </c>
      <c r="J18" s="602" t="s">
        <v>6</v>
      </c>
      <c r="K18" s="603" t="s">
        <v>636</v>
      </c>
      <c r="L18" s="132" t="str">
        <f>VLOOKUP(K18,CódigosRetorno!$A$2:$B$2080,2,FALSE)</f>
        <v>RegistrationName - El dato ingresado no cumple con el estandar</v>
      </c>
      <c r="M18" s="80" t="s">
        <v>9</v>
      </c>
      <c r="N18" s="218"/>
    </row>
    <row r="19" spans="1:14" x14ac:dyDescent="0.3">
      <c r="A19" s="218"/>
      <c r="B19" s="177" t="s">
        <v>637</v>
      </c>
      <c r="C19" s="168"/>
      <c r="D19" s="169"/>
      <c r="E19" s="169"/>
      <c r="F19" s="179"/>
      <c r="G19" s="191"/>
      <c r="H19" s="168"/>
      <c r="I19" s="192"/>
      <c r="J19" s="179"/>
      <c r="K19" s="191" t="s">
        <v>9</v>
      </c>
      <c r="L19" s="155" t="str">
        <f>VLOOKUP(K19,CódigosRetorno!$A$2:$B$2080,2,FALSE)</f>
        <v>-</v>
      </c>
      <c r="M19" s="169"/>
      <c r="N19" s="218"/>
    </row>
    <row r="20" spans="1:14" ht="24" customHeight="1" x14ac:dyDescent="0.3">
      <c r="A20" s="218"/>
      <c r="B20" s="1109">
        <f>+B17+1</f>
        <v>9</v>
      </c>
      <c r="C20" s="1037" t="s">
        <v>638</v>
      </c>
      <c r="D20" s="1045" t="s">
        <v>639</v>
      </c>
      <c r="E20" s="1109" t="s">
        <v>140</v>
      </c>
      <c r="F20" s="1038" t="s">
        <v>640</v>
      </c>
      <c r="G20" s="1110"/>
      <c r="H20" s="1037" t="s">
        <v>641</v>
      </c>
      <c r="I20" s="148" t="s">
        <v>1019</v>
      </c>
      <c r="J20" s="144" t="s">
        <v>6</v>
      </c>
      <c r="K20" s="149" t="s">
        <v>643</v>
      </c>
      <c r="L20" s="132" t="str">
        <f>VLOOKUP(K20,CódigosRetorno!$A$2:$B$2080,2,FALSE)</f>
        <v>El tag LineID de VoidedDocumentsLine esta vacío</v>
      </c>
      <c r="M20" s="80" t="s">
        <v>9</v>
      </c>
      <c r="N20" s="218"/>
    </row>
    <row r="21" spans="1:14" x14ac:dyDescent="0.3">
      <c r="A21" s="218"/>
      <c r="B21" s="1109"/>
      <c r="C21" s="1037"/>
      <c r="D21" s="1108"/>
      <c r="E21" s="1109"/>
      <c r="F21" s="1038"/>
      <c r="G21" s="1110"/>
      <c r="H21" s="1037"/>
      <c r="I21" s="145" t="s">
        <v>1020</v>
      </c>
      <c r="J21" s="144" t="s">
        <v>6</v>
      </c>
      <c r="K21" s="149" t="s">
        <v>645</v>
      </c>
      <c r="L21" s="132" t="str">
        <f>VLOOKUP(K21,CódigosRetorno!$A$2:$B$2080,2,FALSE)</f>
        <v>LineID - El dato ingresado no cumple con el estandar</v>
      </c>
      <c r="M21" s="80" t="s">
        <v>9</v>
      </c>
      <c r="N21" s="218"/>
    </row>
    <row r="22" spans="1:14" x14ac:dyDescent="0.3">
      <c r="A22" s="218"/>
      <c r="B22" s="1109"/>
      <c r="C22" s="1037"/>
      <c r="D22" s="1108"/>
      <c r="E22" s="1109"/>
      <c r="F22" s="1038"/>
      <c r="G22" s="1110"/>
      <c r="H22" s="1037"/>
      <c r="I22" s="145" t="s">
        <v>646</v>
      </c>
      <c r="J22" s="144" t="s">
        <v>6</v>
      </c>
      <c r="K22" s="149" t="s">
        <v>647</v>
      </c>
      <c r="L22" s="132" t="str">
        <f>VLOOKUP(K22,CódigosRetorno!$A$2:$B$2080,2,FALSE)</f>
        <v>LineID - El dato ingresado debe ser correlativo mayor a cero</v>
      </c>
      <c r="M22" s="80" t="s">
        <v>9</v>
      </c>
      <c r="N22" s="218"/>
    </row>
    <row r="23" spans="1:14" x14ac:dyDescent="0.3">
      <c r="A23" s="218"/>
      <c r="B23" s="1109"/>
      <c r="C23" s="1037"/>
      <c r="D23" s="1046"/>
      <c r="E23" s="1109"/>
      <c r="F23" s="1038"/>
      <c r="G23" s="1110"/>
      <c r="H23" s="1037"/>
      <c r="I23" s="134" t="s">
        <v>648</v>
      </c>
      <c r="J23" s="144" t="s">
        <v>6</v>
      </c>
      <c r="K23" s="81" t="s">
        <v>649</v>
      </c>
      <c r="L23" s="132" t="str">
        <f>VLOOKUP(K23,CódigosRetorno!$A$2:$B$2080,2,FALSE)</f>
        <v>El número de ítem no puede estar duplicado.</v>
      </c>
      <c r="M23" s="80" t="s">
        <v>9</v>
      </c>
      <c r="N23" s="218"/>
    </row>
    <row r="24" spans="1:14" ht="24" customHeight="1" x14ac:dyDescent="0.3">
      <c r="A24" s="218"/>
      <c r="B24" s="1109">
        <f>+B20+1</f>
        <v>10</v>
      </c>
      <c r="C24" s="1037" t="s">
        <v>650</v>
      </c>
      <c r="D24" s="1045" t="s">
        <v>639</v>
      </c>
      <c r="E24" s="1109" t="s">
        <v>140</v>
      </c>
      <c r="F24" s="1038" t="s">
        <v>325</v>
      </c>
      <c r="G24" s="1110" t="s">
        <v>326</v>
      </c>
      <c r="H24" s="1037" t="s">
        <v>651</v>
      </c>
      <c r="I24" s="148" t="s">
        <v>1019</v>
      </c>
      <c r="J24" s="144" t="s">
        <v>6</v>
      </c>
      <c r="K24" s="149" t="s">
        <v>652</v>
      </c>
      <c r="L24" s="132" t="str">
        <f>VLOOKUP(K24,CódigosRetorno!$A$2:$B$2080,2,FALSE)</f>
        <v>El tag DocumentTypeCode es vacío</v>
      </c>
      <c r="M24" s="80" t="s">
        <v>9</v>
      </c>
      <c r="N24" s="218"/>
    </row>
    <row r="25" spans="1:14" ht="24" customHeight="1" x14ac:dyDescent="0.3">
      <c r="A25" s="218"/>
      <c r="B25" s="1109"/>
      <c r="C25" s="1037"/>
      <c r="D25" s="1108"/>
      <c r="E25" s="1109"/>
      <c r="F25" s="1038"/>
      <c r="G25" s="1110"/>
      <c r="H25" s="1037"/>
      <c r="I25" s="145" t="s">
        <v>1021</v>
      </c>
      <c r="J25" s="144" t="s">
        <v>6</v>
      </c>
      <c r="K25" s="149" t="s">
        <v>653</v>
      </c>
      <c r="L25" s="132" t="str">
        <f>VLOOKUP(K25,CódigosRetorno!$A$2:$B$2080,2,FALSE)</f>
        <v>DocumentTypeCode - El valor del tipo de documento es invalido</v>
      </c>
      <c r="M25" s="80" t="s">
        <v>9</v>
      </c>
      <c r="N25" s="218"/>
    </row>
    <row r="26" spans="1:14" ht="24" x14ac:dyDescent="0.3">
      <c r="A26" s="218"/>
      <c r="B26" s="1109"/>
      <c r="C26" s="1037"/>
      <c r="D26" s="1046"/>
      <c r="E26" s="1109"/>
      <c r="F26" s="1038"/>
      <c r="G26" s="1110"/>
      <c r="H26" s="1037"/>
      <c r="I26" s="145" t="s">
        <v>1022</v>
      </c>
      <c r="J26" s="144" t="s">
        <v>6</v>
      </c>
      <c r="K26" s="149" t="s">
        <v>653</v>
      </c>
      <c r="L26" s="132" t="str">
        <f>VLOOKUP(K26,CódigosRetorno!$A$2:$B$2080,2,FALSE)</f>
        <v>DocumentTypeCode - El valor del tipo de documento es invalido</v>
      </c>
      <c r="M26" s="80" t="s">
        <v>9</v>
      </c>
      <c r="N26" s="218"/>
    </row>
    <row r="27" spans="1:14" ht="24" customHeight="1" x14ac:dyDescent="0.3">
      <c r="A27" s="218"/>
      <c r="B27" s="1045">
        <f>+B24+1</f>
        <v>11</v>
      </c>
      <c r="C27" s="1054" t="s">
        <v>654</v>
      </c>
      <c r="D27" s="1045" t="s">
        <v>639</v>
      </c>
      <c r="E27" s="1045" t="s">
        <v>140</v>
      </c>
      <c r="F27" s="1039" t="s">
        <v>655</v>
      </c>
      <c r="G27" s="1106"/>
      <c r="H27" s="1054" t="s">
        <v>656</v>
      </c>
      <c r="I27" s="148" t="s">
        <v>1019</v>
      </c>
      <c r="J27" s="144" t="s">
        <v>6</v>
      </c>
      <c r="K27" s="149" t="s">
        <v>657</v>
      </c>
      <c r="L27" s="132" t="str">
        <f>VLOOKUP(K27,CódigosRetorno!$A$2:$B$2080,2,FALSE)</f>
        <v>El tag DocumentSerialID es vacío</v>
      </c>
      <c r="M27" s="80" t="s">
        <v>9</v>
      </c>
      <c r="N27" s="218"/>
    </row>
    <row r="28" spans="1:14" ht="36" x14ac:dyDescent="0.3">
      <c r="A28" s="218"/>
      <c r="B28" s="1108"/>
      <c r="C28" s="1056"/>
      <c r="D28" s="1108"/>
      <c r="E28" s="1108"/>
      <c r="F28" s="1041"/>
      <c r="G28" s="1107"/>
      <c r="H28" s="1056"/>
      <c r="I28" s="145" t="s">
        <v>1023</v>
      </c>
      <c r="J28" s="144" t="s">
        <v>6</v>
      </c>
      <c r="K28" s="149" t="s">
        <v>1024</v>
      </c>
      <c r="L28" s="132" t="str">
        <f>VLOOKUP(K28,CódigosRetorno!$A$2:$B$2080,2,FALSE)</f>
        <v>El dato ingresado  no cumple con el formato de DocumentSerialID, para DocumentTypeCode con valor 20.</v>
      </c>
      <c r="M28" s="80"/>
      <c r="N28" s="218"/>
    </row>
    <row r="29" spans="1:14" ht="36" x14ac:dyDescent="0.3">
      <c r="A29" s="218"/>
      <c r="B29" s="1108"/>
      <c r="C29" s="1056"/>
      <c r="D29" s="1108"/>
      <c r="E29" s="1108"/>
      <c r="F29" s="1041"/>
      <c r="G29" s="1107"/>
      <c r="H29" s="1056"/>
      <c r="I29" s="145" t="s">
        <v>1025</v>
      </c>
      <c r="J29" s="144" t="s">
        <v>6</v>
      </c>
      <c r="K29" s="149" t="s">
        <v>1026</v>
      </c>
      <c r="L29" s="132" t="str">
        <f>VLOOKUP(K29,CódigosRetorno!$A$2:$B$2080,2,FALSE)</f>
        <v>El dato ingresado  no cumple con el formato de DocumentSerialID, para DocumentTypeCode con valor 40.</v>
      </c>
      <c r="M29" s="80"/>
      <c r="N29" s="218"/>
    </row>
    <row r="30" spans="1:14" ht="48" x14ac:dyDescent="0.3">
      <c r="A30" s="218"/>
      <c r="B30" s="1108"/>
      <c r="C30" s="1056"/>
      <c r="D30" s="1108"/>
      <c r="E30" s="1108"/>
      <c r="F30" s="1041"/>
      <c r="G30" s="1107"/>
      <c r="H30" s="1056"/>
      <c r="I30" s="132" t="s">
        <v>1027</v>
      </c>
      <c r="J30" s="131" t="s">
        <v>6</v>
      </c>
      <c r="K30" s="140" t="s">
        <v>1028</v>
      </c>
      <c r="L30" s="132" t="str">
        <f>VLOOKUP(K30,CódigosRetorno!$A$2:$B$2080,2,FALSE)</f>
        <v>La serie no corresponde al tipo de comprobante</v>
      </c>
      <c r="M30" s="144"/>
      <c r="N30" s="218"/>
    </row>
    <row r="31" spans="1:14" ht="48" x14ac:dyDescent="0.3">
      <c r="A31" s="218"/>
      <c r="B31" s="1108"/>
      <c r="C31" s="1056"/>
      <c r="D31" s="1046"/>
      <c r="E31" s="1108"/>
      <c r="F31" s="1041"/>
      <c r="G31" s="1107"/>
      <c r="H31" s="1056"/>
      <c r="I31" s="646" t="s">
        <v>9737</v>
      </c>
      <c r="J31" s="647" t="s">
        <v>6</v>
      </c>
      <c r="K31" s="650" t="s">
        <v>1029</v>
      </c>
      <c r="L31" s="132" t="str">
        <f>VLOOKUP(K31,CódigosRetorno!$A$2:$B$2080,2,FALSE)</f>
        <v>El comprobante no puede ser dado de baja por exceder el plazo desde su fecha de recepcion</v>
      </c>
      <c r="M31" s="144"/>
      <c r="N31" s="218"/>
    </row>
    <row r="32" spans="1:14" ht="24" customHeight="1" x14ac:dyDescent="0.3">
      <c r="A32" s="218"/>
      <c r="B32" s="1045">
        <f>+B27+1</f>
        <v>12</v>
      </c>
      <c r="C32" s="1054" t="s">
        <v>663</v>
      </c>
      <c r="D32" s="1045" t="s">
        <v>639</v>
      </c>
      <c r="E32" s="1045" t="s">
        <v>140</v>
      </c>
      <c r="F32" s="1039" t="s">
        <v>664</v>
      </c>
      <c r="G32" s="1106"/>
      <c r="H32" s="1054" t="s">
        <v>665</v>
      </c>
      <c r="I32" s="148" t="s">
        <v>1019</v>
      </c>
      <c r="J32" s="144" t="s">
        <v>6</v>
      </c>
      <c r="K32" s="149" t="s">
        <v>666</v>
      </c>
      <c r="L32" s="132" t="str">
        <f>VLOOKUP(K32,CódigosRetorno!$A$2:$B$2080,2,FALSE)</f>
        <v>El tag DocumentNumberID esta vacío</v>
      </c>
      <c r="M32" s="80" t="s">
        <v>9</v>
      </c>
      <c r="N32" s="218"/>
    </row>
    <row r="33" spans="1:14" ht="24" x14ac:dyDescent="0.3">
      <c r="A33" s="218"/>
      <c r="B33" s="1108"/>
      <c r="C33" s="1056"/>
      <c r="D33" s="1108"/>
      <c r="E33" s="1108"/>
      <c r="F33" s="1041"/>
      <c r="G33" s="1107"/>
      <c r="H33" s="1056"/>
      <c r="I33" s="145" t="s">
        <v>667</v>
      </c>
      <c r="J33" s="144" t="s">
        <v>6</v>
      </c>
      <c r="K33" s="149" t="s">
        <v>668</v>
      </c>
      <c r="L33" s="132" t="str">
        <f>VLOOKUP(K33,CódigosRetorno!$A$2:$B$2080,2,FALSE)</f>
        <v>El dato ingresado en DocumentNumberID debe ser numerico y como maximo de 8 digitos</v>
      </c>
      <c r="M33" s="80" t="s">
        <v>9</v>
      </c>
      <c r="N33" s="218"/>
    </row>
    <row r="34" spans="1:14" ht="24" x14ac:dyDescent="0.3">
      <c r="A34" s="218"/>
      <c r="B34" s="1108"/>
      <c r="C34" s="1056"/>
      <c r="D34" s="1108"/>
      <c r="E34" s="1108"/>
      <c r="F34" s="1041"/>
      <c r="G34" s="1107"/>
      <c r="H34" s="1056"/>
      <c r="I34" s="145" t="s">
        <v>669</v>
      </c>
      <c r="J34" s="144" t="s">
        <v>6</v>
      </c>
      <c r="K34" s="81" t="s">
        <v>670</v>
      </c>
      <c r="L34" s="132" t="str">
        <f>VLOOKUP(K34,CódigosRetorno!$A$2:$B$2080,2,FALSE)</f>
        <v>Los documentos informados en el archivo XML se encuentran duplicados</v>
      </c>
      <c r="M34" s="80" t="s">
        <v>9</v>
      </c>
      <c r="N34" s="218"/>
    </row>
    <row r="35" spans="1:14" ht="36" x14ac:dyDescent="0.3">
      <c r="A35" s="218"/>
      <c r="B35" s="1108"/>
      <c r="C35" s="1056"/>
      <c r="D35" s="1108"/>
      <c r="E35" s="1108"/>
      <c r="F35" s="1041"/>
      <c r="G35" s="1107"/>
      <c r="H35" s="1056"/>
      <c r="I35" s="145" t="s">
        <v>1030</v>
      </c>
      <c r="J35" s="144" t="s">
        <v>6</v>
      </c>
      <c r="K35" s="149" t="s">
        <v>1031</v>
      </c>
      <c r="L35" s="132" t="str">
        <f>VLOOKUP(K35,CódigosRetorno!$A$2:$B$2080,2,FALSE)</f>
        <v>El comprobante que desea revertir no existe.</v>
      </c>
      <c r="M35" s="144" t="s">
        <v>673</v>
      </c>
      <c r="N35" s="218"/>
    </row>
    <row r="36" spans="1:14" ht="36" x14ac:dyDescent="0.3">
      <c r="A36" s="218"/>
      <c r="B36" s="1108"/>
      <c r="C36" s="1056"/>
      <c r="D36" s="1108"/>
      <c r="E36" s="1108"/>
      <c r="F36" s="1041"/>
      <c r="G36" s="1107"/>
      <c r="H36" s="1056"/>
      <c r="I36" s="132" t="s">
        <v>1032</v>
      </c>
      <c r="J36" s="131" t="s">
        <v>6</v>
      </c>
      <c r="K36" s="140" t="s">
        <v>675</v>
      </c>
      <c r="L36" s="132" t="str">
        <f>VLOOKUP(K36,CódigosRetorno!$A$2:$B$2080,2,FALSE)</f>
        <v>El documento a dar de baja se encuentra rechazado</v>
      </c>
      <c r="M36" s="131" t="s">
        <v>673</v>
      </c>
      <c r="N36" s="218"/>
    </row>
    <row r="37" spans="1:14" ht="36" x14ac:dyDescent="0.3">
      <c r="A37" s="218"/>
      <c r="B37" s="1108"/>
      <c r="C37" s="1056"/>
      <c r="D37" s="1108"/>
      <c r="E37" s="1108"/>
      <c r="F37" s="1041"/>
      <c r="G37" s="1107"/>
      <c r="H37" s="1056"/>
      <c r="I37" s="145" t="s">
        <v>1033</v>
      </c>
      <c r="J37" s="144" t="s">
        <v>6</v>
      </c>
      <c r="K37" s="149" t="s">
        <v>1034</v>
      </c>
      <c r="L37" s="132" t="str">
        <f>VLOOKUP(K37,CódigosRetorno!$A$2:$B$2080,2,FALSE)</f>
        <v>El comprobante fue informado previamente en una reversión.</v>
      </c>
      <c r="M37" s="144" t="s">
        <v>673</v>
      </c>
      <c r="N37" s="218"/>
    </row>
    <row r="38" spans="1:14" ht="36" x14ac:dyDescent="0.3">
      <c r="A38" s="218"/>
      <c r="B38" s="1108"/>
      <c r="C38" s="1056"/>
      <c r="D38" s="1108"/>
      <c r="E38" s="1108"/>
      <c r="F38" s="1041"/>
      <c r="G38" s="1107"/>
      <c r="H38" s="1056"/>
      <c r="I38" s="132" t="s">
        <v>1035</v>
      </c>
      <c r="J38" s="131" t="s">
        <v>6</v>
      </c>
      <c r="K38" s="140" t="s">
        <v>1036</v>
      </c>
      <c r="L38" s="132" t="str">
        <f>VLOOKUP(K38,CódigosRetorno!$A$2:$B$2080,2,FALSE)</f>
        <v>La liquidacion de compra a dar de baja no debe tener pagos registrados</v>
      </c>
      <c r="M38" s="144" t="s">
        <v>673</v>
      </c>
      <c r="N38" s="218"/>
    </row>
    <row r="39" spans="1:14" ht="24" customHeight="1" x14ac:dyDescent="0.3">
      <c r="A39" s="218"/>
      <c r="B39" s="1045">
        <f>+B32+1</f>
        <v>13</v>
      </c>
      <c r="C39" s="1051" t="s">
        <v>683</v>
      </c>
      <c r="D39" s="1045" t="s">
        <v>639</v>
      </c>
      <c r="E39" s="1045" t="s">
        <v>140</v>
      </c>
      <c r="F39" s="1039" t="s">
        <v>218</v>
      </c>
      <c r="G39" s="1106"/>
      <c r="H39" s="1054" t="s">
        <v>684</v>
      </c>
      <c r="I39" s="148" t="s">
        <v>1019</v>
      </c>
      <c r="J39" s="144" t="s">
        <v>6</v>
      </c>
      <c r="K39" s="149" t="s">
        <v>685</v>
      </c>
      <c r="L39" s="132" t="str">
        <f>VLOOKUP(K39,CódigosRetorno!$A$2:$B$2080,2,FALSE)</f>
        <v>El tag VoidReasonDescription esta vacío</v>
      </c>
      <c r="M39" s="80" t="s">
        <v>9</v>
      </c>
      <c r="N39" s="218"/>
    </row>
    <row r="40" spans="1:14" x14ac:dyDescent="0.3">
      <c r="A40" s="218"/>
      <c r="B40" s="1046"/>
      <c r="C40" s="1052"/>
      <c r="D40" s="1046"/>
      <c r="E40" s="1046"/>
      <c r="F40" s="1040"/>
      <c r="G40" s="1111"/>
      <c r="H40" s="1055"/>
      <c r="I40" s="145" t="s">
        <v>686</v>
      </c>
      <c r="J40" s="144" t="s">
        <v>203</v>
      </c>
      <c r="K40" s="149" t="s">
        <v>687</v>
      </c>
      <c r="L40" s="132" t="str">
        <f>VLOOKUP(K40,CódigosRetorno!$A$2:$B$2080,2,FALSE)</f>
        <v>El dato ingresado en VoidReasonDescription debe contener información válida</v>
      </c>
      <c r="M40" s="80" t="s">
        <v>9</v>
      </c>
      <c r="N40" s="218"/>
    </row>
    <row r="41" spans="1:14" x14ac:dyDescent="0.3">
      <c r="A41" s="218"/>
      <c r="B41" s="219"/>
      <c r="C41" s="218"/>
      <c r="D41" s="219"/>
      <c r="E41" s="219"/>
      <c r="F41" s="219"/>
      <c r="G41" s="220"/>
      <c r="H41" s="234"/>
      <c r="I41" s="234"/>
      <c r="J41" s="221"/>
      <c r="K41" s="220"/>
      <c r="L41" s="234"/>
      <c r="M41" s="219"/>
      <c r="N41" s="218"/>
    </row>
  </sheetData>
  <mergeCells count="70">
    <mergeCell ref="B39:B40"/>
    <mergeCell ref="C39:C40"/>
    <mergeCell ref="D39:D40"/>
    <mergeCell ref="E39:E40"/>
    <mergeCell ref="G17:G18"/>
    <mergeCell ref="G24:G26"/>
    <mergeCell ref="F39:F40"/>
    <mergeCell ref="G39:G40"/>
    <mergeCell ref="H17:H18"/>
    <mergeCell ref="B20:B23"/>
    <mergeCell ref="C20:C23"/>
    <mergeCell ref="D20:D23"/>
    <mergeCell ref="E20:E23"/>
    <mergeCell ref="D17:D18"/>
    <mergeCell ref="B17:B18"/>
    <mergeCell ref="C17:C18"/>
    <mergeCell ref="E17:E18"/>
    <mergeCell ref="F17:F18"/>
    <mergeCell ref="F20:F23"/>
    <mergeCell ref="G20:G23"/>
    <mergeCell ref="H20:H23"/>
    <mergeCell ref="E14:E16"/>
    <mergeCell ref="F15:F16"/>
    <mergeCell ref="G15:G16"/>
    <mergeCell ref="H15:H16"/>
    <mergeCell ref="B14:B16"/>
    <mergeCell ref="D14:D16"/>
    <mergeCell ref="C15:C16"/>
    <mergeCell ref="D8:D9"/>
    <mergeCell ref="E8:E9"/>
    <mergeCell ref="F8:F9"/>
    <mergeCell ref="G8:G9"/>
    <mergeCell ref="H8:H9"/>
    <mergeCell ref="G5:G6"/>
    <mergeCell ref="H5:H6"/>
    <mergeCell ref="B10:B11"/>
    <mergeCell ref="C10:C11"/>
    <mergeCell ref="D10:D11"/>
    <mergeCell ref="E10:E11"/>
    <mergeCell ref="F10:F11"/>
    <mergeCell ref="G10:G11"/>
    <mergeCell ref="H10:H11"/>
    <mergeCell ref="B5:B6"/>
    <mergeCell ref="C5:C6"/>
    <mergeCell ref="D5:D6"/>
    <mergeCell ref="E5:E6"/>
    <mergeCell ref="F5:F6"/>
    <mergeCell ref="B8:B9"/>
    <mergeCell ref="C8:C9"/>
    <mergeCell ref="H24:H26"/>
    <mergeCell ref="B32:B38"/>
    <mergeCell ref="C32:C38"/>
    <mergeCell ref="D32:D38"/>
    <mergeCell ref="E32:E38"/>
    <mergeCell ref="F32:F38"/>
    <mergeCell ref="B24:B26"/>
    <mergeCell ref="C24:C26"/>
    <mergeCell ref="D24:D26"/>
    <mergeCell ref="E24:E26"/>
    <mergeCell ref="F24:F26"/>
    <mergeCell ref="B27:B31"/>
    <mergeCell ref="C27:C31"/>
    <mergeCell ref="D27:D31"/>
    <mergeCell ref="E27:E31"/>
    <mergeCell ref="H39:H40"/>
    <mergeCell ref="F27:F31"/>
    <mergeCell ref="G27:G31"/>
    <mergeCell ref="H27:H31"/>
    <mergeCell ref="G32:G38"/>
    <mergeCell ref="H32:H38"/>
  </mergeCells>
  <pageMargins left="0.53" right="0.27559055118110237" top="1.1811023622047245" bottom="0.74803149606299213" header="0.31496062992125984" footer="0.31496062992125984"/>
  <pageSetup paperSize="9" scale="80" orientation="landscape" r:id="rId1"/>
  <ignoredErrors>
    <ignoredError sqref="K3 G6 K5:K8 K39 K10:K13 K20:K24 K32:K35 K27:K28 K15:K18"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717C4-4084-4804-AC6E-321CACE4E677}">
  <dimension ref="A1:O929"/>
  <sheetViews>
    <sheetView topLeftCell="A884" zoomScaleNormal="100" workbookViewId="0">
      <selection activeCell="H890" sqref="H890"/>
    </sheetView>
  </sheetViews>
  <sheetFormatPr baseColWidth="10" defaultColWidth="0" defaultRowHeight="14.4" zeroHeight="1"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22.77734375" customWidth="1"/>
    <col min="8" max="8" width="35.77734375" customWidth="1"/>
    <col min="9" max="9" width="7.44140625" hidden="1" customWidth="1"/>
    <col min="10" max="10" width="41.44140625" customWidth="1"/>
    <col min="11" max="12" width="10" customWidth="1"/>
    <col min="13" max="13" width="41.44140625" customWidth="1"/>
    <col min="14" max="14" width="12.5546875" customWidth="1"/>
    <col min="15" max="15" width="10.77734375" customWidth="1"/>
    <col min="16" max="16384" width="10.77734375" hidden="1"/>
  </cols>
  <sheetData>
    <row r="1" spans="1:15" x14ac:dyDescent="0.3">
      <c r="A1" s="210"/>
      <c r="B1" s="210"/>
      <c r="C1" s="210"/>
      <c r="D1" s="210"/>
      <c r="E1" s="210"/>
      <c r="F1" s="210"/>
      <c r="G1" s="210"/>
      <c r="H1" s="210"/>
      <c r="I1" s="210"/>
      <c r="J1" s="210"/>
      <c r="K1" s="210"/>
      <c r="L1" s="210"/>
      <c r="M1" s="210"/>
      <c r="N1" s="210"/>
      <c r="O1" s="210"/>
    </row>
    <row r="2" spans="1:15" ht="24" x14ac:dyDescent="0.3">
      <c r="A2" s="229"/>
      <c r="B2" s="74" t="s">
        <v>130</v>
      </c>
      <c r="C2" s="337" t="s">
        <v>55</v>
      </c>
      <c r="D2" s="74" t="s">
        <v>56</v>
      </c>
      <c r="E2" s="74" t="s">
        <v>131</v>
      </c>
      <c r="F2" s="74" t="s">
        <v>132</v>
      </c>
      <c r="G2" s="74" t="s">
        <v>1038</v>
      </c>
      <c r="H2" s="74" t="s">
        <v>58</v>
      </c>
      <c r="I2" s="74" t="s">
        <v>2409</v>
      </c>
      <c r="J2" s="74" t="s">
        <v>0</v>
      </c>
      <c r="K2" s="74" t="s">
        <v>1</v>
      </c>
      <c r="L2" s="74" t="s">
        <v>2</v>
      </c>
      <c r="M2" s="74" t="s">
        <v>136</v>
      </c>
      <c r="N2" s="74" t="s">
        <v>4</v>
      </c>
      <c r="O2" s="210"/>
    </row>
    <row r="3" spans="1:15" x14ac:dyDescent="0.3">
      <c r="A3" s="223"/>
      <c r="B3" s="72" t="s">
        <v>9</v>
      </c>
      <c r="C3" s="73" t="s">
        <v>9</v>
      </c>
      <c r="D3" s="72"/>
      <c r="E3" s="72" t="s">
        <v>9</v>
      </c>
      <c r="F3" s="72" t="s">
        <v>9</v>
      </c>
      <c r="G3" s="72" t="s">
        <v>9</v>
      </c>
      <c r="H3" s="73" t="s">
        <v>9</v>
      </c>
      <c r="I3" s="569"/>
      <c r="J3" s="189" t="s">
        <v>137</v>
      </c>
      <c r="K3" s="82" t="s">
        <v>9</v>
      </c>
      <c r="L3" s="82" t="s">
        <v>9</v>
      </c>
      <c r="M3" s="132" t="str">
        <f>VLOOKUP(L3,CódigosRetorno!$A$2:$B$2080,2,FALSE)</f>
        <v>-</v>
      </c>
      <c r="N3" s="72" t="s">
        <v>9</v>
      </c>
      <c r="O3" s="210"/>
    </row>
    <row r="4" spans="1:15" x14ac:dyDescent="0.3">
      <c r="A4" s="222"/>
      <c r="B4" s="163" t="s">
        <v>1039</v>
      </c>
      <c r="C4" s="155"/>
      <c r="D4" s="157"/>
      <c r="E4" s="157" t="s">
        <v>9</v>
      </c>
      <c r="F4" s="158" t="s">
        <v>9</v>
      </c>
      <c r="G4" s="158" t="s">
        <v>9</v>
      </c>
      <c r="H4" s="159" t="s">
        <v>9</v>
      </c>
      <c r="I4" s="570"/>
      <c r="J4" s="581" t="s">
        <v>9</v>
      </c>
      <c r="K4" s="160" t="s">
        <v>9</v>
      </c>
      <c r="L4" s="161" t="s">
        <v>9</v>
      </c>
      <c r="M4" s="155" t="str">
        <f>VLOOKUP(L4,CódigosRetorno!$A$2:$B$2080,2,FALSE)</f>
        <v>-</v>
      </c>
      <c r="N4" s="162" t="s">
        <v>9</v>
      </c>
      <c r="O4" s="210"/>
    </row>
    <row r="5" spans="1:15" ht="24" x14ac:dyDescent="0.3">
      <c r="A5" s="222"/>
      <c r="B5" s="1047">
        <v>1</v>
      </c>
      <c r="C5" s="1094" t="s">
        <v>139</v>
      </c>
      <c r="D5" s="1063" t="s">
        <v>60</v>
      </c>
      <c r="E5" s="1063" t="s">
        <v>140</v>
      </c>
      <c r="F5" s="1047" t="s">
        <v>141</v>
      </c>
      <c r="G5" s="1063" t="s">
        <v>1040</v>
      </c>
      <c r="H5" s="1042" t="s">
        <v>1041</v>
      </c>
      <c r="I5" s="1112">
        <v>1</v>
      </c>
      <c r="J5" s="189" t="s">
        <v>599</v>
      </c>
      <c r="K5" s="138" t="s">
        <v>6</v>
      </c>
      <c r="L5" s="76" t="s">
        <v>600</v>
      </c>
      <c r="M5" s="132" t="str">
        <f>VLOOKUP(L5,CódigosRetorno!$A$2:$B$2080,2,FALSE)</f>
        <v>El XML no contiene el tag o no existe informacion de UBLVersionID</v>
      </c>
      <c r="N5" s="131" t="s">
        <v>9</v>
      </c>
      <c r="O5" s="210"/>
    </row>
    <row r="6" spans="1:15" x14ac:dyDescent="0.3">
      <c r="A6" s="222"/>
      <c r="B6" s="1047"/>
      <c r="C6" s="1094"/>
      <c r="D6" s="1063"/>
      <c r="E6" s="1063"/>
      <c r="F6" s="1047"/>
      <c r="G6" s="1063"/>
      <c r="H6" s="1042"/>
      <c r="I6" s="1112"/>
      <c r="J6" s="189" t="s">
        <v>1042</v>
      </c>
      <c r="K6" s="138" t="s">
        <v>6</v>
      </c>
      <c r="L6" s="76" t="s">
        <v>601</v>
      </c>
      <c r="M6" s="132" t="str">
        <f>VLOOKUP(L6,CódigosRetorno!$A$2:$B$2080,2,FALSE)</f>
        <v>UBLVersionID - La versión del UBL no es correcta</v>
      </c>
      <c r="N6" s="131" t="s">
        <v>9</v>
      </c>
      <c r="O6" s="210"/>
    </row>
    <row r="7" spans="1:15" x14ac:dyDescent="0.3">
      <c r="A7" s="222"/>
      <c r="B7" s="1047">
        <f>B5+1</f>
        <v>2</v>
      </c>
      <c r="C7" s="1042" t="s">
        <v>148</v>
      </c>
      <c r="D7" s="1063" t="s">
        <v>60</v>
      </c>
      <c r="E7" s="1063" t="s">
        <v>140</v>
      </c>
      <c r="F7" s="1047" t="s">
        <v>141</v>
      </c>
      <c r="G7" s="1064" t="s">
        <v>777</v>
      </c>
      <c r="H7" s="1042" t="s">
        <v>1043</v>
      </c>
      <c r="I7" s="1112">
        <v>1</v>
      </c>
      <c r="J7" s="189" t="s">
        <v>599</v>
      </c>
      <c r="K7" s="138" t="s">
        <v>6</v>
      </c>
      <c r="L7" s="76" t="s">
        <v>1044</v>
      </c>
      <c r="M7" s="132" t="str">
        <f>VLOOKUP(L7,CódigosRetorno!$A$2:$B$2080,2,FALSE)</f>
        <v>El XML no existe informacion de CustomizationID</v>
      </c>
      <c r="N7" s="131" t="s">
        <v>9</v>
      </c>
      <c r="O7" s="210"/>
    </row>
    <row r="8" spans="1:15" ht="24" x14ac:dyDescent="0.3">
      <c r="A8" s="222"/>
      <c r="B8" s="1047"/>
      <c r="C8" s="1042"/>
      <c r="D8" s="1063"/>
      <c r="E8" s="1063"/>
      <c r="F8" s="1047"/>
      <c r="G8" s="1064"/>
      <c r="H8" s="1042"/>
      <c r="I8" s="1112"/>
      <c r="J8" s="189" t="s">
        <v>779</v>
      </c>
      <c r="K8" s="138" t="s">
        <v>6</v>
      </c>
      <c r="L8" s="76" t="s">
        <v>603</v>
      </c>
      <c r="M8" s="132" t="str">
        <f>VLOOKUP(L8,CódigosRetorno!$A$2:$B$2080,2,FALSE)</f>
        <v>CustomizationID - La versión del documento no es la correcta</v>
      </c>
      <c r="N8" s="131" t="s">
        <v>9</v>
      </c>
      <c r="O8" s="210"/>
    </row>
    <row r="9" spans="1:15" ht="24" x14ac:dyDescent="0.3">
      <c r="A9" s="222"/>
      <c r="B9" s="1047"/>
      <c r="C9" s="1042"/>
      <c r="D9" s="1063"/>
      <c r="E9" s="124" t="s">
        <v>179</v>
      </c>
      <c r="F9" s="131"/>
      <c r="G9" s="140" t="s">
        <v>1045</v>
      </c>
      <c r="H9" s="91" t="s">
        <v>1046</v>
      </c>
      <c r="I9" s="394" t="s">
        <v>2411</v>
      </c>
      <c r="J9" s="189" t="s">
        <v>1047</v>
      </c>
      <c r="K9" s="124" t="s">
        <v>203</v>
      </c>
      <c r="L9" s="138" t="s">
        <v>1048</v>
      </c>
      <c r="M9" s="132" t="str">
        <f>VLOOKUP(L9,CódigosRetorno!$A$2:$B$2080,2,FALSE)</f>
        <v>El dato ingresado como atributo @schemeAgencyName es incorrecto.</v>
      </c>
      <c r="N9" s="131" t="s">
        <v>9</v>
      </c>
      <c r="O9" s="210"/>
    </row>
    <row r="10" spans="1:15" ht="24" x14ac:dyDescent="0.3">
      <c r="A10" s="222"/>
      <c r="B10" s="1047">
        <f>B7+1</f>
        <v>3</v>
      </c>
      <c r="C10" s="1094" t="s">
        <v>1049</v>
      </c>
      <c r="D10" s="1063" t="s">
        <v>60</v>
      </c>
      <c r="E10" s="1063" t="s">
        <v>140</v>
      </c>
      <c r="F10" s="1047" t="s">
        <v>159</v>
      </c>
      <c r="G10" s="1063" t="s">
        <v>160</v>
      </c>
      <c r="H10" s="1042" t="s">
        <v>1050</v>
      </c>
      <c r="I10" s="1112">
        <v>1</v>
      </c>
      <c r="J10" s="582" t="s">
        <v>688</v>
      </c>
      <c r="K10" s="138" t="s">
        <v>6</v>
      </c>
      <c r="L10" s="138" t="s">
        <v>689</v>
      </c>
      <c r="M10" s="132" t="str">
        <f>VLOOKUP(L10,CódigosRetorno!$A$2:$B$2080,2,FALSE)</f>
        <v>Numero de Serie del nombre del archivo no coincide con el consignado en el contenido del archivo XML</v>
      </c>
      <c r="N10" s="131" t="s">
        <v>9</v>
      </c>
      <c r="O10" s="210"/>
    </row>
    <row r="11" spans="1:15" ht="24" x14ac:dyDescent="0.3">
      <c r="A11" s="222"/>
      <c r="B11" s="1047"/>
      <c r="C11" s="1094"/>
      <c r="D11" s="1063"/>
      <c r="E11" s="1063"/>
      <c r="F11" s="1047"/>
      <c r="G11" s="1063"/>
      <c r="H11" s="1042"/>
      <c r="I11" s="1112"/>
      <c r="J11" s="582" t="s">
        <v>690</v>
      </c>
      <c r="K11" s="138" t="s">
        <v>6</v>
      </c>
      <c r="L11" s="138" t="s">
        <v>691</v>
      </c>
      <c r="M11" s="132" t="str">
        <f>VLOOKUP(L11,CódigosRetorno!$A$2:$B$2080,2,FALSE)</f>
        <v>Número de documento en el nombre del archivo no coincide con el consignado en el contenido del XML</v>
      </c>
      <c r="N11" s="131" t="s">
        <v>9</v>
      </c>
      <c r="O11" s="210"/>
    </row>
    <row r="12" spans="1:15" ht="36" x14ac:dyDescent="0.3">
      <c r="A12" s="222"/>
      <c r="B12" s="1047"/>
      <c r="C12" s="1094"/>
      <c r="D12" s="1063"/>
      <c r="E12" s="1063"/>
      <c r="F12" s="1047"/>
      <c r="G12" s="1063"/>
      <c r="H12" s="1042"/>
      <c r="I12" s="1112"/>
      <c r="J12" s="582" t="s">
        <v>1051</v>
      </c>
      <c r="K12" s="138" t="s">
        <v>6</v>
      </c>
      <c r="L12" s="138" t="s">
        <v>165</v>
      </c>
      <c r="M12" s="132" t="str">
        <f>VLOOKUP(L12,CódigosRetorno!$A$2:$B$2080,2,FALSE)</f>
        <v>ID - El dato SERIE-CORRELATIVO no cumple con el formato de acuerdo al tipo de comprobante</v>
      </c>
      <c r="N12" s="131" t="s">
        <v>9</v>
      </c>
      <c r="O12" s="210"/>
    </row>
    <row r="13" spans="1:15" ht="36" x14ac:dyDescent="0.3">
      <c r="A13" s="222"/>
      <c r="B13" s="1047"/>
      <c r="C13" s="1094"/>
      <c r="D13" s="1063"/>
      <c r="E13" s="1063"/>
      <c r="F13" s="1047"/>
      <c r="G13" s="1063"/>
      <c r="H13" s="1042"/>
      <c r="I13" s="1112"/>
      <c r="J13" s="582" t="s">
        <v>1052</v>
      </c>
      <c r="K13" s="138" t="s">
        <v>6</v>
      </c>
      <c r="L13" s="138" t="s">
        <v>167</v>
      </c>
      <c r="M13" s="132" t="str">
        <f>VLOOKUP(L13,CódigosRetorno!$A$2:$B$2080,2,FALSE)</f>
        <v>El comprobante fue registrado previamente con otros datos</v>
      </c>
      <c r="N13" s="131" t="s">
        <v>840</v>
      </c>
      <c r="O13" s="210"/>
    </row>
    <row r="14" spans="1:15" ht="72" x14ac:dyDescent="0.3">
      <c r="A14" s="222"/>
      <c r="B14" s="1047"/>
      <c r="C14" s="1094"/>
      <c r="D14" s="1063"/>
      <c r="E14" s="1063"/>
      <c r="F14" s="1047"/>
      <c r="G14" s="1063"/>
      <c r="H14" s="1042"/>
      <c r="I14" s="1112"/>
      <c r="J14" s="582" t="s">
        <v>1053</v>
      </c>
      <c r="K14" s="138" t="s">
        <v>6</v>
      </c>
      <c r="L14" s="138" t="s">
        <v>1054</v>
      </c>
      <c r="M14" s="132" t="str">
        <f>VLOOKUP(L14,CódigosRetorno!$A$2:$B$2080,2,FALSE)</f>
        <v>El comprobante ya esta informado y se encuentra con estado anulado o rechazado</v>
      </c>
      <c r="N14" s="131" t="s">
        <v>840</v>
      </c>
      <c r="O14" s="210"/>
    </row>
    <row r="15" spans="1:15" ht="48" x14ac:dyDescent="0.3">
      <c r="A15" s="222"/>
      <c r="B15" s="1047"/>
      <c r="C15" s="1094"/>
      <c r="D15" s="1063"/>
      <c r="E15" s="1063"/>
      <c r="F15" s="1047"/>
      <c r="G15" s="1063"/>
      <c r="H15" s="1042"/>
      <c r="I15" s="1112"/>
      <c r="J15" s="582" t="s">
        <v>169</v>
      </c>
      <c r="K15" s="138" t="s">
        <v>203</v>
      </c>
      <c r="L15" s="138" t="s">
        <v>832</v>
      </c>
      <c r="M15" s="132" t="str">
        <f>VLOOKUP(L15,CódigosRetorno!$A$2:$B$2080,2,FALSE)</f>
        <v>Comprobante físico no se encuentra autorizado como comprobante de contingencia</v>
      </c>
      <c r="N15" s="131" t="s">
        <v>171</v>
      </c>
      <c r="O15" s="210"/>
    </row>
    <row r="16" spans="1:15" ht="48" x14ac:dyDescent="0.3">
      <c r="A16" s="222"/>
      <c r="B16" s="1047"/>
      <c r="C16" s="1094"/>
      <c r="D16" s="1063"/>
      <c r="E16" s="1063"/>
      <c r="F16" s="1047"/>
      <c r="G16" s="1063"/>
      <c r="H16" s="1042"/>
      <c r="I16" s="1112"/>
      <c r="J16" s="582" t="s">
        <v>169</v>
      </c>
      <c r="K16" s="138" t="s">
        <v>6</v>
      </c>
      <c r="L16" s="138" t="s">
        <v>170</v>
      </c>
      <c r="M16" s="132" t="str">
        <f>VLOOKUP(L16,CódigosRetorno!$A$2:$B$2080,2,FALSE)</f>
        <v>Comprobante físico no se encuentra autorizado</v>
      </c>
      <c r="N16" s="131" t="s">
        <v>172</v>
      </c>
      <c r="O16" s="210"/>
    </row>
    <row r="17" spans="1:15" ht="36" x14ac:dyDescent="0.3">
      <c r="A17" s="222"/>
      <c r="B17" s="1047">
        <f>B10+1</f>
        <v>4</v>
      </c>
      <c r="C17" s="1042" t="s">
        <v>173</v>
      </c>
      <c r="D17" s="1063" t="s">
        <v>60</v>
      </c>
      <c r="E17" s="1063" t="s">
        <v>140</v>
      </c>
      <c r="F17" s="1047" t="s">
        <v>174</v>
      </c>
      <c r="G17" s="1063" t="s">
        <v>175</v>
      </c>
      <c r="H17" s="1042" t="s">
        <v>1055</v>
      </c>
      <c r="I17" s="1112">
        <v>1</v>
      </c>
      <c r="J17" s="582" t="s">
        <v>8065</v>
      </c>
      <c r="K17" s="138" t="s">
        <v>6</v>
      </c>
      <c r="L17" s="138" t="s">
        <v>693</v>
      </c>
      <c r="M17" s="132" t="str">
        <f>VLOOKUP(L17,CódigosRetorno!$A$2:$B$2080,2,FALSE)</f>
        <v>Presentacion fuera de fecha</v>
      </c>
      <c r="N17" s="131" t="s">
        <v>9</v>
      </c>
      <c r="O17" s="210"/>
    </row>
    <row r="18" spans="1:15" ht="24" x14ac:dyDescent="0.3">
      <c r="A18" s="222"/>
      <c r="B18" s="1047"/>
      <c r="C18" s="1042"/>
      <c r="D18" s="1063"/>
      <c r="E18" s="1063"/>
      <c r="F18" s="1047"/>
      <c r="G18" s="1063"/>
      <c r="H18" s="1042"/>
      <c r="I18" s="1112"/>
      <c r="J18" s="582" t="s">
        <v>1056</v>
      </c>
      <c r="K18" s="138" t="s">
        <v>6</v>
      </c>
      <c r="L18" s="77" t="s">
        <v>1057</v>
      </c>
      <c r="M18" s="132" t="str">
        <f>VLOOKUP(L18,CódigosRetorno!$A$2:$B$2080,2,FALSE)</f>
        <v>La fecha de emision se encuentra fuera del limite permitido</v>
      </c>
      <c r="N18" s="131" t="s">
        <v>9</v>
      </c>
      <c r="O18" s="210"/>
    </row>
    <row r="19" spans="1:15" x14ac:dyDescent="0.3">
      <c r="A19" s="222"/>
      <c r="B19" s="131">
        <f>B17+1</f>
        <v>5</v>
      </c>
      <c r="C19" s="134" t="s">
        <v>178</v>
      </c>
      <c r="D19" s="124" t="s">
        <v>60</v>
      </c>
      <c r="E19" s="124" t="s">
        <v>179</v>
      </c>
      <c r="F19" s="72" t="s">
        <v>758</v>
      </c>
      <c r="G19" s="82" t="s">
        <v>695</v>
      </c>
      <c r="H19" s="120" t="s">
        <v>1058</v>
      </c>
      <c r="I19" s="571">
        <v>1</v>
      </c>
      <c r="J19" s="189" t="s">
        <v>181</v>
      </c>
      <c r="K19" s="124" t="s">
        <v>9</v>
      </c>
      <c r="L19" s="138" t="s">
        <v>9</v>
      </c>
      <c r="M19" s="132" t="str">
        <f>VLOOKUP(L19,CódigosRetorno!$A$2:$B$2080,2,FALSE)</f>
        <v>-</v>
      </c>
      <c r="N19" s="131" t="s">
        <v>9</v>
      </c>
      <c r="O19" s="210"/>
    </row>
    <row r="20" spans="1:15" ht="24" x14ac:dyDescent="0.3">
      <c r="A20" s="222"/>
      <c r="B20" s="1047">
        <f>+B19+1</f>
        <v>6</v>
      </c>
      <c r="C20" s="1094" t="s">
        <v>1059</v>
      </c>
      <c r="D20" s="1063" t="s">
        <v>60</v>
      </c>
      <c r="E20" s="1063" t="s">
        <v>140</v>
      </c>
      <c r="F20" s="1047" t="s">
        <v>325</v>
      </c>
      <c r="G20" s="1063" t="s">
        <v>326</v>
      </c>
      <c r="H20" s="1042" t="s">
        <v>1060</v>
      </c>
      <c r="I20" s="1112">
        <v>1</v>
      </c>
      <c r="J20" s="583" t="s">
        <v>599</v>
      </c>
      <c r="K20" s="138" t="s">
        <v>6</v>
      </c>
      <c r="L20" s="140" t="s">
        <v>1061</v>
      </c>
      <c r="M20" s="132" t="str">
        <f>VLOOKUP(L20,CódigosRetorno!$A$2:$B$2080,2,FALSE)</f>
        <v>El XML no contiene el tag o no existe informacion de InvoiceTypeCode</v>
      </c>
      <c r="N20" s="141" t="s">
        <v>9</v>
      </c>
      <c r="O20" s="210"/>
    </row>
    <row r="21" spans="1:15" ht="24" x14ac:dyDescent="0.3">
      <c r="A21" s="222"/>
      <c r="B21" s="1047"/>
      <c r="C21" s="1094"/>
      <c r="D21" s="1063"/>
      <c r="E21" s="1063"/>
      <c r="F21" s="1047"/>
      <c r="G21" s="1063"/>
      <c r="H21" s="1042"/>
      <c r="I21" s="1112"/>
      <c r="J21" s="582" t="s">
        <v>1062</v>
      </c>
      <c r="K21" s="138" t="s">
        <v>6</v>
      </c>
      <c r="L21" s="140" t="s">
        <v>1063</v>
      </c>
      <c r="M21" s="132" t="str">
        <f>VLOOKUP(L21,CódigosRetorno!$A$2:$B$2080,2,FALSE)</f>
        <v>InvoiceTypeCode - El valor del tipo de documento es invalido o no coincide con el nombre del archivo</v>
      </c>
      <c r="N21" s="131" t="s">
        <v>1064</v>
      </c>
      <c r="O21" s="210"/>
    </row>
    <row r="22" spans="1:15" ht="24" x14ac:dyDescent="0.3">
      <c r="A22" s="222"/>
      <c r="B22" s="1047"/>
      <c r="C22" s="1094"/>
      <c r="D22" s="1063"/>
      <c r="E22" s="1063" t="s">
        <v>179</v>
      </c>
      <c r="F22" s="1047"/>
      <c r="G22" s="141" t="s">
        <v>1045</v>
      </c>
      <c r="H22" s="91" t="s">
        <v>1065</v>
      </c>
      <c r="I22" s="394" t="s">
        <v>2411</v>
      </c>
      <c r="J22" s="189" t="s">
        <v>1047</v>
      </c>
      <c r="K22" s="124" t="s">
        <v>203</v>
      </c>
      <c r="L22" s="138" t="s">
        <v>1066</v>
      </c>
      <c r="M22" s="132" t="str">
        <f>VLOOKUP(L22,CódigosRetorno!$A$2:$B$2080,2,FALSE)</f>
        <v>El dato ingresado como atributo @listAgencyName es incorrecto.</v>
      </c>
      <c r="N22" s="131" t="s">
        <v>9</v>
      </c>
      <c r="O22" s="210"/>
    </row>
    <row r="23" spans="1:15" ht="24" x14ac:dyDescent="0.3">
      <c r="A23" s="222"/>
      <c r="B23" s="1047"/>
      <c r="C23" s="1094"/>
      <c r="D23" s="1063"/>
      <c r="E23" s="1063"/>
      <c r="F23" s="1047"/>
      <c r="G23" s="141" t="s">
        <v>1067</v>
      </c>
      <c r="H23" s="91" t="s">
        <v>1068</v>
      </c>
      <c r="I23" s="394" t="s">
        <v>2411</v>
      </c>
      <c r="J23" s="189" t="s">
        <v>1069</v>
      </c>
      <c r="K23" s="124" t="s">
        <v>203</v>
      </c>
      <c r="L23" s="138" t="s">
        <v>1070</v>
      </c>
      <c r="M23" s="132" t="str">
        <f>VLOOKUP(L23,CódigosRetorno!$A$2:$B$2080,2,FALSE)</f>
        <v>El dato ingresado como atributo @listName es incorrecto.</v>
      </c>
      <c r="N23" s="141" t="s">
        <v>9</v>
      </c>
      <c r="O23" s="210"/>
    </row>
    <row r="24" spans="1:15" ht="24" x14ac:dyDescent="0.3">
      <c r="A24" s="222"/>
      <c r="B24" s="1047"/>
      <c r="C24" s="1094"/>
      <c r="D24" s="1063"/>
      <c r="E24" s="1063"/>
      <c r="F24" s="1047"/>
      <c r="G24" s="141" t="s">
        <v>1071</v>
      </c>
      <c r="H24" s="91" t="s">
        <v>1072</v>
      </c>
      <c r="I24" s="394" t="s">
        <v>2411</v>
      </c>
      <c r="J24" s="189" t="s">
        <v>1073</v>
      </c>
      <c r="K24" s="138" t="s">
        <v>203</v>
      </c>
      <c r="L24" s="140" t="s">
        <v>1074</v>
      </c>
      <c r="M24" s="132" t="str">
        <f>VLOOKUP(L24,CódigosRetorno!$A$2:$B$2080,2,FALSE)</f>
        <v>El dato ingresado como atributo @listURI es incorrecto.</v>
      </c>
      <c r="N24" s="141" t="s">
        <v>9</v>
      </c>
      <c r="O24" s="210"/>
    </row>
    <row r="25" spans="1:15" ht="24" x14ac:dyDescent="0.3">
      <c r="A25" s="222"/>
      <c r="B25" s="1047">
        <f>B20+1</f>
        <v>7</v>
      </c>
      <c r="C25" s="1094" t="s">
        <v>1075</v>
      </c>
      <c r="D25" s="1063" t="s">
        <v>60</v>
      </c>
      <c r="E25" s="1063" t="s">
        <v>140</v>
      </c>
      <c r="F25" s="1047" t="s">
        <v>141</v>
      </c>
      <c r="G25" s="1063" t="s">
        <v>303</v>
      </c>
      <c r="H25" s="1042" t="s">
        <v>1076</v>
      </c>
      <c r="I25" s="1112">
        <v>1</v>
      </c>
      <c r="J25" s="189" t="s">
        <v>599</v>
      </c>
      <c r="K25" s="138" t="s">
        <v>6</v>
      </c>
      <c r="L25" s="140" t="s">
        <v>1077</v>
      </c>
      <c r="M25" s="132" t="str">
        <f>VLOOKUP(L25,CódigosRetorno!$A$2:$B$2080,2,FALSE)</f>
        <v>El XML no contiene el tag o no existe informacion de DocumentCurrencyCode</v>
      </c>
      <c r="N25" s="141" t="s">
        <v>9</v>
      </c>
      <c r="O25" s="210"/>
    </row>
    <row r="26" spans="1:15" ht="24" x14ac:dyDescent="0.3">
      <c r="A26" s="222"/>
      <c r="B26" s="1047"/>
      <c r="C26" s="1094"/>
      <c r="D26" s="1063"/>
      <c r="E26" s="1063"/>
      <c r="F26" s="1047"/>
      <c r="G26" s="1063"/>
      <c r="H26" s="1042"/>
      <c r="I26" s="1112"/>
      <c r="J26" s="582" t="s">
        <v>1078</v>
      </c>
      <c r="K26" s="138" t="s">
        <v>6</v>
      </c>
      <c r="L26" s="140" t="s">
        <v>1079</v>
      </c>
      <c r="M26" s="132" t="str">
        <f>VLOOKUP(L26,CódigosRetorno!$A$2:$B$2080,2,FALSE)</f>
        <v>El valor ingresado como moneda del comprobante no es valido (catalogo nro 02).</v>
      </c>
      <c r="N26" s="131" t="s">
        <v>1080</v>
      </c>
      <c r="O26" s="210"/>
    </row>
    <row r="27" spans="1:15" ht="36" x14ac:dyDescent="0.3">
      <c r="A27" s="222"/>
      <c r="B27" s="1047"/>
      <c r="C27" s="1094"/>
      <c r="D27" s="1063"/>
      <c r="E27" s="1063"/>
      <c r="F27" s="1047"/>
      <c r="G27" s="1063"/>
      <c r="H27" s="1042"/>
      <c r="I27" s="1112"/>
      <c r="J27" s="582" t="s">
        <v>1081</v>
      </c>
      <c r="K27" s="138" t="s">
        <v>6</v>
      </c>
      <c r="L27" s="140" t="s">
        <v>939</v>
      </c>
      <c r="M27" s="132" t="str">
        <f>VLOOKUP(L27,CódigosRetorno!$A$2:$B$2080,2,FALSE)</f>
        <v>La moneda debe ser la misma en todo el documento. Salvo las percepciones que sólo son en moneda nacional</v>
      </c>
      <c r="N27" s="131" t="s">
        <v>9</v>
      </c>
      <c r="O27" s="210"/>
    </row>
    <row r="28" spans="1:15" ht="24" x14ac:dyDescent="0.3">
      <c r="A28" s="222"/>
      <c r="B28" s="1047"/>
      <c r="C28" s="1094"/>
      <c r="D28" s="1063"/>
      <c r="E28" s="1063" t="s">
        <v>179</v>
      </c>
      <c r="F28" s="1047"/>
      <c r="G28" s="141" t="s">
        <v>1082</v>
      </c>
      <c r="H28" s="91" t="s">
        <v>1083</v>
      </c>
      <c r="I28" s="394" t="s">
        <v>2411</v>
      </c>
      <c r="J28" s="189" t="s">
        <v>1084</v>
      </c>
      <c r="K28" s="124" t="s">
        <v>203</v>
      </c>
      <c r="L28" s="138" t="s">
        <v>1085</v>
      </c>
      <c r="M28" s="132" t="str">
        <f>VLOOKUP(L28,CódigosRetorno!$A$2:$B$2080,2,FALSE)</f>
        <v>El dato ingresado como atributo @listID es incorrecto.</v>
      </c>
      <c r="N28" s="141" t="s">
        <v>9</v>
      </c>
      <c r="O28" s="210"/>
    </row>
    <row r="29" spans="1:15" ht="24" x14ac:dyDescent="0.3">
      <c r="A29" s="222"/>
      <c r="B29" s="1047"/>
      <c r="C29" s="1094"/>
      <c r="D29" s="1063"/>
      <c r="E29" s="1063"/>
      <c r="F29" s="1047"/>
      <c r="G29" s="131" t="s">
        <v>1086</v>
      </c>
      <c r="H29" s="91" t="s">
        <v>1068</v>
      </c>
      <c r="I29" s="394" t="s">
        <v>2411</v>
      </c>
      <c r="J29" s="189" t="s">
        <v>1087</v>
      </c>
      <c r="K29" s="124" t="s">
        <v>203</v>
      </c>
      <c r="L29" s="138" t="s">
        <v>1070</v>
      </c>
      <c r="M29" s="132" t="str">
        <f>VLOOKUP(L29,CódigosRetorno!$A$2:$B$2080,2,FALSE)</f>
        <v>El dato ingresado como atributo @listName es incorrecto.</v>
      </c>
      <c r="N29" s="141" t="s">
        <v>9</v>
      </c>
      <c r="O29" s="210"/>
    </row>
    <row r="30" spans="1:15" ht="24" x14ac:dyDescent="0.3">
      <c r="A30" s="222"/>
      <c r="B30" s="1047"/>
      <c r="C30" s="1094"/>
      <c r="D30" s="1063"/>
      <c r="E30" s="1063"/>
      <c r="F30" s="1047"/>
      <c r="G30" s="141" t="s">
        <v>1088</v>
      </c>
      <c r="H30" s="91" t="s">
        <v>1065</v>
      </c>
      <c r="I30" s="394" t="s">
        <v>2411</v>
      </c>
      <c r="J30" s="189" t="s">
        <v>1089</v>
      </c>
      <c r="K30" s="138" t="s">
        <v>203</v>
      </c>
      <c r="L30" s="140" t="s">
        <v>1066</v>
      </c>
      <c r="M30" s="132" t="str">
        <f>VLOOKUP(L30,CódigosRetorno!$A$2:$B$2080,2,FALSE)</f>
        <v>El dato ingresado como atributo @listAgencyName es incorrecto.</v>
      </c>
      <c r="N30" s="141" t="s">
        <v>9</v>
      </c>
      <c r="O30" s="210"/>
    </row>
    <row r="31" spans="1:15" x14ac:dyDescent="0.3">
      <c r="A31" s="222"/>
      <c r="B31" s="131">
        <f>B25+1</f>
        <v>8</v>
      </c>
      <c r="C31" s="132" t="s">
        <v>1090</v>
      </c>
      <c r="D31" s="131" t="s">
        <v>60</v>
      </c>
      <c r="E31" s="131" t="s">
        <v>179</v>
      </c>
      <c r="F31" s="131" t="s">
        <v>174</v>
      </c>
      <c r="G31" s="131" t="s">
        <v>175</v>
      </c>
      <c r="H31" s="92" t="s">
        <v>3633</v>
      </c>
      <c r="I31" s="571">
        <v>1</v>
      </c>
      <c r="J31" s="189" t="s">
        <v>181</v>
      </c>
      <c r="K31" s="124" t="s">
        <v>9</v>
      </c>
      <c r="L31" s="138" t="s">
        <v>9</v>
      </c>
      <c r="M31" s="132" t="str">
        <f>VLOOKUP(L31,CódigosRetorno!$A$2:$B$2080,2,FALSE)</f>
        <v>-</v>
      </c>
      <c r="N31" s="131" t="s">
        <v>9</v>
      </c>
      <c r="O31" s="210"/>
    </row>
    <row r="32" spans="1:15" x14ac:dyDescent="0.3">
      <c r="A32" s="222"/>
      <c r="B32" s="430" t="s">
        <v>1091</v>
      </c>
      <c r="C32" s="419"/>
      <c r="D32" s="425"/>
      <c r="E32" s="425"/>
      <c r="F32" s="432"/>
      <c r="G32" s="432"/>
      <c r="H32" s="433"/>
      <c r="I32" s="572"/>
      <c r="J32" s="440"/>
      <c r="K32" s="441" t="s">
        <v>9</v>
      </c>
      <c r="L32" s="442" t="s">
        <v>9</v>
      </c>
      <c r="M32" s="419" t="str">
        <f>VLOOKUP(L32,CódigosRetorno!$A$2:$B$2080,2,FALSE)</f>
        <v>-</v>
      </c>
      <c r="N32" s="418"/>
      <c r="O32" s="210"/>
    </row>
    <row r="33" spans="1:15" x14ac:dyDescent="0.3">
      <c r="A33" s="222"/>
      <c r="B33" s="131">
        <f>+B31+1</f>
        <v>9</v>
      </c>
      <c r="C33" s="132" t="s">
        <v>154</v>
      </c>
      <c r="D33" s="124" t="s">
        <v>60</v>
      </c>
      <c r="E33" s="124" t="s">
        <v>140</v>
      </c>
      <c r="F33" s="131" t="s">
        <v>155</v>
      </c>
      <c r="G33" s="124" t="s">
        <v>9</v>
      </c>
      <c r="H33" s="132" t="s">
        <v>9</v>
      </c>
      <c r="I33" s="394">
        <v>1</v>
      </c>
      <c r="J33" s="189" t="s">
        <v>1092</v>
      </c>
      <c r="K33" s="124" t="s">
        <v>9</v>
      </c>
      <c r="L33" s="138" t="s">
        <v>9</v>
      </c>
      <c r="M33" s="132" t="str">
        <f>VLOOKUP(L33,CódigosRetorno!$A$2:$B$2080,2,FALSE)</f>
        <v>-</v>
      </c>
      <c r="N33" s="131" t="s">
        <v>9</v>
      </c>
      <c r="O33" s="210"/>
    </row>
    <row r="34" spans="1:15" x14ac:dyDescent="0.3">
      <c r="A34" s="222"/>
      <c r="B34" s="430" t="s">
        <v>1093</v>
      </c>
      <c r="C34" s="431"/>
      <c r="D34" s="425"/>
      <c r="E34" s="425"/>
      <c r="F34" s="432"/>
      <c r="G34" s="432"/>
      <c r="H34" s="433"/>
      <c r="I34" s="572"/>
      <c r="J34" s="440"/>
      <c r="K34" s="441" t="s">
        <v>9</v>
      </c>
      <c r="L34" s="442" t="s">
        <v>9</v>
      </c>
      <c r="M34" s="419" t="str">
        <f>VLOOKUP(L34,CódigosRetorno!$A$2:$B$2080,2,FALSE)</f>
        <v>-</v>
      </c>
      <c r="N34" s="418"/>
      <c r="O34" s="210"/>
    </row>
    <row r="35" spans="1:15" ht="36" x14ac:dyDescent="0.3">
      <c r="A35" s="222"/>
      <c r="B35" s="1047">
        <f>B33+1</f>
        <v>10</v>
      </c>
      <c r="C35" s="1094" t="s">
        <v>623</v>
      </c>
      <c r="D35" s="1063" t="s">
        <v>60</v>
      </c>
      <c r="E35" s="1063" t="s">
        <v>140</v>
      </c>
      <c r="F35" s="1047" t="s">
        <v>184</v>
      </c>
      <c r="G35" s="1061" t="s">
        <v>1094</v>
      </c>
      <c r="H35" s="1042" t="s">
        <v>1095</v>
      </c>
      <c r="I35" s="1112">
        <v>1</v>
      </c>
      <c r="J35" s="189" t="s">
        <v>1096</v>
      </c>
      <c r="K35" s="138" t="s">
        <v>6</v>
      </c>
      <c r="L35" s="140" t="s">
        <v>1097</v>
      </c>
      <c r="M35" s="132" t="str">
        <f>VLOOKUP(L35,CódigosRetorno!$A$2:$B$2080,2,FALSE)</f>
        <v>El XML contiene mas de un tag como elemento de numero de documento del emisor</v>
      </c>
      <c r="N35" s="131" t="s">
        <v>9</v>
      </c>
      <c r="O35" s="210"/>
    </row>
    <row r="36" spans="1:15" ht="24" x14ac:dyDescent="0.3">
      <c r="A36" s="222"/>
      <c r="B36" s="1047"/>
      <c r="C36" s="1094"/>
      <c r="D36" s="1063"/>
      <c r="E36" s="1063"/>
      <c r="F36" s="1047"/>
      <c r="G36" s="1062"/>
      <c r="H36" s="1042"/>
      <c r="I36" s="1112"/>
      <c r="J36" s="189" t="s">
        <v>186</v>
      </c>
      <c r="K36" s="138" t="s">
        <v>6</v>
      </c>
      <c r="L36" s="140" t="s">
        <v>187</v>
      </c>
      <c r="M36" s="132" t="str">
        <f>VLOOKUP(L36,CódigosRetorno!$A$2:$B$2080,2,FALSE)</f>
        <v>Número de RUC del nombre del archivo no coincide con el consignado en el contenido del archivo XML</v>
      </c>
      <c r="N36" s="131" t="s">
        <v>9</v>
      </c>
      <c r="O36" s="210"/>
    </row>
    <row r="37" spans="1:15" ht="24" x14ac:dyDescent="0.3">
      <c r="A37" s="222"/>
      <c r="B37" s="1047"/>
      <c r="C37" s="1094"/>
      <c r="D37" s="1063"/>
      <c r="E37" s="1063"/>
      <c r="F37" s="1047"/>
      <c r="G37" s="1062"/>
      <c r="H37" s="1042"/>
      <c r="I37" s="1112"/>
      <c r="J37" s="189" t="s">
        <v>1098</v>
      </c>
      <c r="K37" s="138" t="s">
        <v>6</v>
      </c>
      <c r="L37" s="140" t="s">
        <v>1099</v>
      </c>
      <c r="M37" s="132" t="str">
        <f>VLOOKUP(L37,CódigosRetorno!$A$2:$B$2080,2,FALSE)</f>
        <v>El contribuyente no esta activo</v>
      </c>
      <c r="N37" s="131" t="s">
        <v>253</v>
      </c>
      <c r="O37" s="210"/>
    </row>
    <row r="38" spans="1:15" ht="24" x14ac:dyDescent="0.3">
      <c r="A38" s="222"/>
      <c r="B38" s="1047"/>
      <c r="C38" s="1094"/>
      <c r="D38" s="1063"/>
      <c r="E38" s="1063"/>
      <c r="F38" s="1047"/>
      <c r="G38" s="1062"/>
      <c r="H38" s="1042"/>
      <c r="I38" s="1112"/>
      <c r="J38" s="189" t="s">
        <v>626</v>
      </c>
      <c r="K38" s="138" t="s">
        <v>6</v>
      </c>
      <c r="L38" s="140" t="s">
        <v>627</v>
      </c>
      <c r="M38" s="132" t="str">
        <f>VLOOKUP(L38,CódigosRetorno!$A$2:$B$2080,2,FALSE)</f>
        <v>El contribuyente no esta habido</v>
      </c>
      <c r="N38" s="131" t="s">
        <v>253</v>
      </c>
      <c r="O38" s="210"/>
    </row>
    <row r="39" spans="1:15" ht="48" x14ac:dyDescent="0.3">
      <c r="A39" s="222"/>
      <c r="B39" s="1047"/>
      <c r="C39" s="1094"/>
      <c r="D39" s="1063"/>
      <c r="E39" s="1063"/>
      <c r="F39" s="1047"/>
      <c r="G39" s="1062"/>
      <c r="H39" s="1042"/>
      <c r="I39" s="1112"/>
      <c r="J39" s="582" t="s">
        <v>1100</v>
      </c>
      <c r="K39" s="131" t="s">
        <v>6</v>
      </c>
      <c r="L39" s="138" t="s">
        <v>1101</v>
      </c>
      <c r="M39" s="132" t="str">
        <f>VLOOKUP(L39,CódigosRetorno!$A$2:$B$2080,2,FALSE)</f>
        <v>El emisor a la fecha no se encuentra registrado ó habilitado en el Registro de exportadores de servicios SUNAT</v>
      </c>
      <c r="N39" s="131" t="s">
        <v>1102</v>
      </c>
      <c r="O39" s="210"/>
    </row>
    <row r="40" spans="1:15" ht="36" x14ac:dyDescent="0.3">
      <c r="A40" s="222"/>
      <c r="B40" s="1047"/>
      <c r="C40" s="1094"/>
      <c r="D40" s="1063"/>
      <c r="E40" s="1063"/>
      <c r="F40" s="1047"/>
      <c r="G40" s="1062"/>
      <c r="H40" s="1042"/>
      <c r="I40" s="1112"/>
      <c r="J40" s="582" t="s">
        <v>1103</v>
      </c>
      <c r="K40" s="131" t="s">
        <v>6</v>
      </c>
      <c r="L40" s="138" t="s">
        <v>50</v>
      </c>
      <c r="M40" s="132" t="str">
        <f>VLOOKUP(L40,CódigosRetorno!$A$2:$B$2080,2,FALSE)</f>
        <v>El emisor no se encuentra autorizado a emitir en el SEE-Desde los sistemas del contribuyente</v>
      </c>
      <c r="N40" s="131" t="s">
        <v>1102</v>
      </c>
      <c r="O40" s="210"/>
    </row>
    <row r="41" spans="1:15" ht="36" x14ac:dyDescent="0.3">
      <c r="A41" s="222"/>
      <c r="B41" s="1047"/>
      <c r="C41" s="1094"/>
      <c r="D41" s="1063"/>
      <c r="E41" s="1063"/>
      <c r="F41" s="1047"/>
      <c r="G41" s="1062"/>
      <c r="H41" s="1042"/>
      <c r="I41" s="1112"/>
      <c r="J41" s="582" t="s">
        <v>1104</v>
      </c>
      <c r="K41" s="131" t="s">
        <v>6</v>
      </c>
      <c r="L41" s="138" t="s">
        <v>1105</v>
      </c>
      <c r="M41" s="132" t="str">
        <f>VLOOKUP(L41,CódigosRetorno!$A$2:$B$2080,2,FALSE)</f>
        <v>El emisor electrónico no se encuentra inscrito en el Registro de Establecimientos Autorizados (REA)</v>
      </c>
      <c r="N41" s="131" t="s">
        <v>1102</v>
      </c>
      <c r="O41" s="210"/>
    </row>
    <row r="42" spans="1:15" ht="48" x14ac:dyDescent="0.3">
      <c r="A42" s="222"/>
      <c r="B42" s="1047"/>
      <c r="C42" s="1094"/>
      <c r="D42" s="1063"/>
      <c r="E42" s="1063"/>
      <c r="F42" s="1047"/>
      <c r="G42" s="1065"/>
      <c r="H42" s="1042"/>
      <c r="I42" s="1112"/>
      <c r="J42" s="582" t="s">
        <v>8054</v>
      </c>
      <c r="K42" s="131" t="s">
        <v>6</v>
      </c>
      <c r="L42" s="138" t="s">
        <v>8053</v>
      </c>
      <c r="M42" s="132" t="str">
        <f>VLOOKUP(L42,CódigosRetorno!$A$2:$B$2080,2,FALSE)</f>
        <v>El emisor electronico es un Sujeto sin capacidad operativa (SSCO)</v>
      </c>
      <c r="N42" s="131" t="s">
        <v>1604</v>
      </c>
      <c r="O42" s="210"/>
    </row>
    <row r="43" spans="1:15" ht="24" x14ac:dyDescent="0.3">
      <c r="A43" s="222"/>
      <c r="B43" s="1047"/>
      <c r="C43" s="1094"/>
      <c r="D43" s="1063"/>
      <c r="E43" s="1063"/>
      <c r="F43" s="1047" t="s">
        <v>1106</v>
      </c>
      <c r="G43" s="1063" t="s">
        <v>1107</v>
      </c>
      <c r="H43" s="1042" t="s">
        <v>1108</v>
      </c>
      <c r="I43" s="1112">
        <v>1</v>
      </c>
      <c r="J43" s="189" t="s">
        <v>1109</v>
      </c>
      <c r="K43" s="138" t="s">
        <v>6</v>
      </c>
      <c r="L43" s="140" t="s">
        <v>1110</v>
      </c>
      <c r="M43" s="132" t="str">
        <f>VLOOKUP(L43,CódigosRetorno!$A$2:$B$2080,2,FALSE)</f>
        <v>El XML no contiene el tag o no existe informacion en tipo de documento del emisor.</v>
      </c>
      <c r="N43" s="131" t="s">
        <v>9</v>
      </c>
      <c r="O43" s="210"/>
    </row>
    <row r="44" spans="1:15" x14ac:dyDescent="0.3">
      <c r="A44" s="222"/>
      <c r="B44" s="1047"/>
      <c r="C44" s="1094"/>
      <c r="D44" s="1063"/>
      <c r="E44" s="1063"/>
      <c r="F44" s="1047"/>
      <c r="G44" s="1063"/>
      <c r="H44" s="1042"/>
      <c r="I44" s="1112"/>
      <c r="J44" s="189" t="s">
        <v>713</v>
      </c>
      <c r="K44" s="138" t="s">
        <v>6</v>
      </c>
      <c r="L44" s="140" t="s">
        <v>1111</v>
      </c>
      <c r="M44" s="132" t="str">
        <f>VLOOKUP(L44,CódigosRetorno!$A$2:$B$2080,2,FALSE)</f>
        <v>El dato ingresado no cumple con el estandar</v>
      </c>
      <c r="N44" s="131" t="s">
        <v>9</v>
      </c>
      <c r="O44" s="210"/>
    </row>
    <row r="45" spans="1:15" ht="24" x14ac:dyDescent="0.3">
      <c r="A45" s="222"/>
      <c r="B45" s="1047"/>
      <c r="C45" s="1094"/>
      <c r="D45" s="1063"/>
      <c r="E45" s="1063" t="s">
        <v>179</v>
      </c>
      <c r="F45" s="131"/>
      <c r="G45" s="141" t="s">
        <v>1112</v>
      </c>
      <c r="H45" s="88" t="s">
        <v>1113</v>
      </c>
      <c r="I45" s="394" t="s">
        <v>2411</v>
      </c>
      <c r="J45" s="189" t="s">
        <v>1114</v>
      </c>
      <c r="K45" s="124" t="s">
        <v>203</v>
      </c>
      <c r="L45" s="138" t="s">
        <v>1115</v>
      </c>
      <c r="M45" s="132" t="str">
        <f>VLOOKUP(L45,CódigosRetorno!$A$2:$B$2080,2,FALSE)</f>
        <v>El dato ingresado como atributo @schemeName es incorrecto.</v>
      </c>
      <c r="N45" s="141" t="s">
        <v>9</v>
      </c>
      <c r="O45" s="210"/>
    </row>
    <row r="46" spans="1:15" ht="24" x14ac:dyDescent="0.3">
      <c r="A46" s="222"/>
      <c r="B46" s="1047"/>
      <c r="C46" s="1094"/>
      <c r="D46" s="1063"/>
      <c r="E46" s="1063"/>
      <c r="F46" s="131"/>
      <c r="G46" s="141" t="s">
        <v>1045</v>
      </c>
      <c r="H46" s="88" t="s">
        <v>1046</v>
      </c>
      <c r="I46" s="394" t="s">
        <v>2411</v>
      </c>
      <c r="J46" s="189" t="s">
        <v>1047</v>
      </c>
      <c r="K46" s="124" t="s">
        <v>203</v>
      </c>
      <c r="L46" s="138" t="s">
        <v>1048</v>
      </c>
      <c r="M46" s="132" t="str">
        <f>VLOOKUP(L46,CódigosRetorno!$A$2:$B$2080,2,FALSE)</f>
        <v>El dato ingresado como atributo @schemeAgencyName es incorrecto.</v>
      </c>
      <c r="N46" s="141" t="s">
        <v>9</v>
      </c>
      <c r="O46" s="210"/>
    </row>
    <row r="47" spans="1:15" ht="24" x14ac:dyDescent="0.3">
      <c r="A47" s="222"/>
      <c r="B47" s="1047"/>
      <c r="C47" s="1094"/>
      <c r="D47" s="1063"/>
      <c r="E47" s="1063"/>
      <c r="F47" s="131"/>
      <c r="G47" s="141" t="s">
        <v>1116</v>
      </c>
      <c r="H47" s="88" t="s">
        <v>1117</v>
      </c>
      <c r="I47" s="394" t="s">
        <v>2411</v>
      </c>
      <c r="J47" s="189" t="s">
        <v>1118</v>
      </c>
      <c r="K47" s="138" t="s">
        <v>203</v>
      </c>
      <c r="L47" s="140" t="s">
        <v>1119</v>
      </c>
      <c r="M47" s="132" t="str">
        <f>VLOOKUP(L47,CódigosRetorno!$A$2:$B$2080,2,FALSE)</f>
        <v>El dato ingresado como atributo @schemeURI es incorrecto.</v>
      </c>
      <c r="N47" s="141" t="s">
        <v>9</v>
      </c>
      <c r="O47" s="210"/>
    </row>
    <row r="48" spans="1:15" ht="60" x14ac:dyDescent="0.3">
      <c r="A48" s="222"/>
      <c r="B48" s="131">
        <f>B35+1</f>
        <v>11</v>
      </c>
      <c r="C48" s="132" t="s">
        <v>1120</v>
      </c>
      <c r="D48" s="124" t="s">
        <v>60</v>
      </c>
      <c r="E48" s="124" t="s">
        <v>179</v>
      </c>
      <c r="F48" s="131" t="s">
        <v>200</v>
      </c>
      <c r="G48" s="124"/>
      <c r="H48" s="132" t="s">
        <v>1121</v>
      </c>
      <c r="I48" s="394">
        <v>1</v>
      </c>
      <c r="J48" s="189" t="s">
        <v>1122</v>
      </c>
      <c r="K48" s="138" t="s">
        <v>203</v>
      </c>
      <c r="L48" s="140" t="s">
        <v>1123</v>
      </c>
      <c r="M48" s="132" t="str">
        <f>VLOOKUP(L48,CódigosRetorno!$A$2:$B$2080,2,FALSE)</f>
        <v>El nombre comercial del emisor no cumple con el formato establecido</v>
      </c>
      <c r="N48" s="131" t="s">
        <v>9</v>
      </c>
      <c r="O48" s="210"/>
    </row>
    <row r="49" spans="1:15" ht="24" x14ac:dyDescent="0.3">
      <c r="A49" s="222"/>
      <c r="B49" s="1047">
        <f>B48+1</f>
        <v>12</v>
      </c>
      <c r="C49" s="1042" t="s">
        <v>205</v>
      </c>
      <c r="D49" s="1063" t="s">
        <v>60</v>
      </c>
      <c r="E49" s="1063" t="s">
        <v>140</v>
      </c>
      <c r="F49" s="1047" t="s">
        <v>200</v>
      </c>
      <c r="G49" s="1063"/>
      <c r="H49" s="1042" t="s">
        <v>1124</v>
      </c>
      <c r="I49" s="1112">
        <v>1</v>
      </c>
      <c r="J49" s="189" t="s">
        <v>599</v>
      </c>
      <c r="K49" s="138" t="s">
        <v>6</v>
      </c>
      <c r="L49" s="140" t="s">
        <v>207</v>
      </c>
      <c r="M49" s="132" t="str">
        <f>VLOOKUP(L49,CódigosRetorno!$A$2:$B$2080,2,FALSE)</f>
        <v>El XML no contiene el tag o no existe informacion de RegistrationName del emisor del documento</v>
      </c>
      <c r="N49" s="131" t="s">
        <v>9</v>
      </c>
      <c r="O49" s="210"/>
    </row>
    <row r="50" spans="1:15" ht="48" x14ac:dyDescent="0.3">
      <c r="A50" s="222"/>
      <c r="B50" s="1047"/>
      <c r="C50" s="1042"/>
      <c r="D50" s="1063"/>
      <c r="E50" s="1063"/>
      <c r="F50" s="1047"/>
      <c r="G50" s="1063"/>
      <c r="H50" s="1042"/>
      <c r="I50" s="1112"/>
      <c r="J50" s="189" t="s">
        <v>1125</v>
      </c>
      <c r="K50" s="138" t="s">
        <v>203</v>
      </c>
      <c r="L50" s="140" t="s">
        <v>714</v>
      </c>
      <c r="M50" s="132" t="str">
        <f>VLOOKUP(L50,CódigosRetorno!$A$2:$B$2080,2,FALSE)</f>
        <v>RegistrationName - El nombre o razon social del emisor no cumple con el estandar</v>
      </c>
      <c r="N50" s="131" t="s">
        <v>9</v>
      </c>
      <c r="O50" s="210"/>
    </row>
    <row r="51" spans="1:15" ht="60" x14ac:dyDescent="0.3">
      <c r="A51" s="222"/>
      <c r="B51" s="1063">
        <f>B49+1</f>
        <v>13</v>
      </c>
      <c r="C51" s="1113" t="s">
        <v>1126</v>
      </c>
      <c r="D51" s="1063" t="s">
        <v>60</v>
      </c>
      <c r="E51" s="1063" t="s">
        <v>179</v>
      </c>
      <c r="F51" s="131" t="s">
        <v>1127</v>
      </c>
      <c r="G51" s="124"/>
      <c r="H51" s="132" t="s">
        <v>1128</v>
      </c>
      <c r="I51" s="394">
        <v>1</v>
      </c>
      <c r="J51" s="189" t="s">
        <v>1129</v>
      </c>
      <c r="K51" s="124" t="s">
        <v>203</v>
      </c>
      <c r="L51" s="138" t="s">
        <v>1130</v>
      </c>
      <c r="M51" s="132" t="str">
        <f>VLOOKUP(L51,CódigosRetorno!$A$2:$B$2080,2,FALSE)</f>
        <v>La dirección completa y detallada del domicilio fiscal del emisor no cumple con el formato establecido</v>
      </c>
      <c r="N51" s="141" t="s">
        <v>9</v>
      </c>
      <c r="O51" s="210"/>
    </row>
    <row r="52" spans="1:15" ht="60" x14ac:dyDescent="0.3">
      <c r="A52" s="222"/>
      <c r="B52" s="1063"/>
      <c r="C52" s="1113"/>
      <c r="D52" s="1063"/>
      <c r="E52" s="1063"/>
      <c r="F52" s="131" t="s">
        <v>1131</v>
      </c>
      <c r="G52" s="124"/>
      <c r="H52" s="132" t="s">
        <v>1132</v>
      </c>
      <c r="I52" s="394" t="s">
        <v>2411</v>
      </c>
      <c r="J52" s="189" t="s">
        <v>1133</v>
      </c>
      <c r="K52" s="124" t="s">
        <v>203</v>
      </c>
      <c r="L52" s="138" t="s">
        <v>1134</v>
      </c>
      <c r="M52" s="132" t="str">
        <f>VLOOKUP(L52,CódigosRetorno!$A$2:$B$2080,2,FALSE)</f>
        <v>La urbanización del domicilio fiscal del emisor no cumple con el formato establecido</v>
      </c>
      <c r="N52" s="141" t="s">
        <v>9</v>
      </c>
      <c r="O52" s="210"/>
    </row>
    <row r="53" spans="1:15" ht="60" x14ac:dyDescent="0.3">
      <c r="A53" s="222"/>
      <c r="B53" s="1063"/>
      <c r="C53" s="1113"/>
      <c r="D53" s="1063"/>
      <c r="E53" s="1063"/>
      <c r="F53" s="131" t="s">
        <v>223</v>
      </c>
      <c r="G53" s="124"/>
      <c r="H53" s="132" t="s">
        <v>1135</v>
      </c>
      <c r="I53" s="394" t="s">
        <v>2411</v>
      </c>
      <c r="J53" s="189" t="s">
        <v>1136</v>
      </c>
      <c r="K53" s="124" t="s">
        <v>203</v>
      </c>
      <c r="L53" s="138" t="s">
        <v>1137</v>
      </c>
      <c r="M53" s="132" t="str">
        <f>VLOOKUP(L53,CódigosRetorno!$A$2:$B$2080,2,FALSE)</f>
        <v>La provincia del domicilio fiscal del emisor no cumple con el formato establecido</v>
      </c>
      <c r="N53" s="141" t="s">
        <v>9</v>
      </c>
      <c r="O53" s="210"/>
    </row>
    <row r="54" spans="1:15" ht="36" x14ac:dyDescent="0.3">
      <c r="A54" s="222"/>
      <c r="B54" s="1063"/>
      <c r="C54" s="1113"/>
      <c r="D54" s="1063"/>
      <c r="E54" s="1063"/>
      <c r="F54" s="131" t="s">
        <v>211</v>
      </c>
      <c r="G54" s="124" t="s">
        <v>212</v>
      </c>
      <c r="H54" s="132" t="s">
        <v>1138</v>
      </c>
      <c r="I54" s="394">
        <v>1</v>
      </c>
      <c r="J54" s="189" t="s">
        <v>214</v>
      </c>
      <c r="K54" s="124" t="s">
        <v>203</v>
      </c>
      <c r="L54" s="138" t="s">
        <v>1139</v>
      </c>
      <c r="M54" s="132" t="str">
        <f>VLOOKUP(L54,CódigosRetorno!$A$2:$B$2080,2,FALSE)</f>
        <v>El codigo de ubigeo del domicilio fiscal del emisor no es válido</v>
      </c>
      <c r="N54" s="131" t="s">
        <v>1140</v>
      </c>
      <c r="O54" s="210"/>
    </row>
    <row r="55" spans="1:15" ht="24" x14ac:dyDescent="0.3">
      <c r="A55" s="222"/>
      <c r="B55" s="1063"/>
      <c r="C55" s="1113"/>
      <c r="D55" s="1063"/>
      <c r="E55" s="1063"/>
      <c r="F55" s="1047"/>
      <c r="G55" s="131" t="s">
        <v>1141</v>
      </c>
      <c r="H55" s="91" t="s">
        <v>1046</v>
      </c>
      <c r="I55" s="394" t="s">
        <v>2411</v>
      </c>
      <c r="J55" s="189" t="s">
        <v>1142</v>
      </c>
      <c r="K55" s="124" t="s">
        <v>203</v>
      </c>
      <c r="L55" s="138" t="s">
        <v>1048</v>
      </c>
      <c r="M55" s="132" t="str">
        <f>VLOOKUP(L55,CódigosRetorno!$A$2:$B$2080,2,FALSE)</f>
        <v>El dato ingresado como atributo @schemeAgencyName es incorrecto.</v>
      </c>
      <c r="N55" s="131" t="s">
        <v>9</v>
      </c>
      <c r="O55" s="210"/>
    </row>
    <row r="56" spans="1:15" ht="24" x14ac:dyDescent="0.3">
      <c r="A56" s="222"/>
      <c r="B56" s="1063"/>
      <c r="C56" s="1113"/>
      <c r="D56" s="1063"/>
      <c r="E56" s="1063"/>
      <c r="F56" s="1047"/>
      <c r="G56" s="131" t="s">
        <v>1143</v>
      </c>
      <c r="H56" s="91" t="s">
        <v>1113</v>
      </c>
      <c r="I56" s="394" t="s">
        <v>2411</v>
      </c>
      <c r="J56" s="189" t="s">
        <v>1144</v>
      </c>
      <c r="K56" s="124" t="s">
        <v>203</v>
      </c>
      <c r="L56" s="138" t="s">
        <v>1115</v>
      </c>
      <c r="M56" s="132" t="str">
        <f>VLOOKUP(L56,CódigosRetorno!$A$2:$B$2080,2,FALSE)</f>
        <v>El dato ingresado como atributo @schemeName es incorrecto.</v>
      </c>
      <c r="N56" s="141" t="s">
        <v>9</v>
      </c>
      <c r="O56" s="210"/>
    </row>
    <row r="57" spans="1:15" ht="60" x14ac:dyDescent="0.3">
      <c r="A57" s="222"/>
      <c r="B57" s="1063"/>
      <c r="C57" s="1113"/>
      <c r="D57" s="1063"/>
      <c r="E57" s="1063"/>
      <c r="F57" s="131" t="s">
        <v>223</v>
      </c>
      <c r="G57" s="124"/>
      <c r="H57" s="132" t="s">
        <v>1145</v>
      </c>
      <c r="I57" s="394" t="s">
        <v>2411</v>
      </c>
      <c r="J57" s="189" t="s">
        <v>1146</v>
      </c>
      <c r="K57" s="124" t="s">
        <v>203</v>
      </c>
      <c r="L57" s="138" t="s">
        <v>1147</v>
      </c>
      <c r="M57" s="132" t="str">
        <f>VLOOKUP(L57,CódigosRetorno!$A$2:$B$2080,2,FALSE)</f>
        <v>El departamento del domicilio fiscal del emisor no cumple con el formato establecido</v>
      </c>
      <c r="N57" s="141" t="s">
        <v>9</v>
      </c>
      <c r="O57" s="210"/>
    </row>
    <row r="58" spans="1:15" ht="60" x14ac:dyDescent="0.3">
      <c r="A58" s="222"/>
      <c r="B58" s="1063"/>
      <c r="C58" s="1113"/>
      <c r="D58" s="1063"/>
      <c r="E58" s="1063"/>
      <c r="F58" s="131" t="s">
        <v>223</v>
      </c>
      <c r="G58" s="124"/>
      <c r="H58" s="132" t="s">
        <v>1148</v>
      </c>
      <c r="I58" s="394" t="s">
        <v>2411</v>
      </c>
      <c r="J58" s="189" t="s">
        <v>1146</v>
      </c>
      <c r="K58" s="124" t="s">
        <v>203</v>
      </c>
      <c r="L58" s="138" t="s">
        <v>1149</v>
      </c>
      <c r="M58" s="132" t="str">
        <f>VLOOKUP(L58,CódigosRetorno!$A$2:$B$2080,2,FALSE)</f>
        <v>El distrito del domicilio fiscal del emisor no cumple con el formato establecido</v>
      </c>
      <c r="N58" s="141" t="s">
        <v>9</v>
      </c>
      <c r="O58" s="210"/>
    </row>
    <row r="59" spans="1:15" ht="36" x14ac:dyDescent="0.3">
      <c r="A59" s="222"/>
      <c r="B59" s="1063"/>
      <c r="C59" s="1113"/>
      <c r="D59" s="1063"/>
      <c r="E59" s="1063"/>
      <c r="F59" s="131" t="s">
        <v>325</v>
      </c>
      <c r="G59" s="124" t="s">
        <v>238</v>
      </c>
      <c r="H59" s="132" t="s">
        <v>1150</v>
      </c>
      <c r="I59" s="394">
        <v>1</v>
      </c>
      <c r="J59" s="189" t="s">
        <v>1151</v>
      </c>
      <c r="K59" s="124" t="s">
        <v>203</v>
      </c>
      <c r="L59" s="138" t="s">
        <v>1152</v>
      </c>
      <c r="M59" s="132" t="str">
        <f>VLOOKUP(L59,CódigosRetorno!$A$2:$B$2080,2,FALSE)</f>
        <v>El codigo de pais debe ser PE</v>
      </c>
      <c r="N59" s="131" t="s">
        <v>1153</v>
      </c>
      <c r="O59" s="210"/>
    </row>
    <row r="60" spans="1:15" ht="24" x14ac:dyDescent="0.3">
      <c r="A60" s="222"/>
      <c r="B60" s="1063"/>
      <c r="C60" s="1113"/>
      <c r="D60" s="1063"/>
      <c r="E60" s="1063"/>
      <c r="F60" s="1047"/>
      <c r="G60" s="141" t="s">
        <v>1154</v>
      </c>
      <c r="H60" s="132" t="s">
        <v>1083</v>
      </c>
      <c r="I60" s="394" t="s">
        <v>2411</v>
      </c>
      <c r="J60" s="189" t="s">
        <v>1155</v>
      </c>
      <c r="K60" s="124" t="s">
        <v>203</v>
      </c>
      <c r="L60" s="138" t="s">
        <v>1085</v>
      </c>
      <c r="M60" s="132" t="str">
        <f>VLOOKUP(L60,CódigosRetorno!$A$2:$B$2080,2,FALSE)</f>
        <v>El dato ingresado como atributo @listID es incorrecto.</v>
      </c>
      <c r="N60" s="131" t="s">
        <v>9</v>
      </c>
      <c r="O60" s="210"/>
    </row>
    <row r="61" spans="1:15" ht="24" x14ac:dyDescent="0.3">
      <c r="A61" s="222"/>
      <c r="B61" s="1063"/>
      <c r="C61" s="1113"/>
      <c r="D61" s="1063"/>
      <c r="E61" s="1063"/>
      <c r="F61" s="1047"/>
      <c r="G61" s="141" t="s">
        <v>1156</v>
      </c>
      <c r="H61" s="132" t="s">
        <v>1065</v>
      </c>
      <c r="I61" s="394" t="s">
        <v>2411</v>
      </c>
      <c r="J61" s="189" t="s">
        <v>1089</v>
      </c>
      <c r="K61" s="124" t="s">
        <v>203</v>
      </c>
      <c r="L61" s="138" t="s">
        <v>1066</v>
      </c>
      <c r="M61" s="132" t="str">
        <f>VLOOKUP(L61,CódigosRetorno!$A$2:$B$2080,2,FALSE)</f>
        <v>El dato ingresado como atributo @listAgencyName es incorrecto.</v>
      </c>
      <c r="N61" s="141" t="s">
        <v>9</v>
      </c>
      <c r="O61" s="210"/>
    </row>
    <row r="62" spans="1:15" ht="24" x14ac:dyDescent="0.3">
      <c r="A62" s="222"/>
      <c r="B62" s="1063"/>
      <c r="C62" s="1113"/>
      <c r="D62" s="1063"/>
      <c r="E62" s="1063"/>
      <c r="F62" s="1047"/>
      <c r="G62" s="131" t="s">
        <v>1157</v>
      </c>
      <c r="H62" s="132" t="s">
        <v>1068</v>
      </c>
      <c r="I62" s="394" t="s">
        <v>2411</v>
      </c>
      <c r="J62" s="189" t="s">
        <v>1158</v>
      </c>
      <c r="K62" s="138" t="s">
        <v>203</v>
      </c>
      <c r="L62" s="140" t="s">
        <v>1070</v>
      </c>
      <c r="M62" s="132" t="str">
        <f>VLOOKUP(L62,CódigosRetorno!$A$2:$B$2080,2,FALSE)</f>
        <v>El dato ingresado como atributo @listName es incorrecto.</v>
      </c>
      <c r="N62" s="141" t="s">
        <v>9</v>
      </c>
      <c r="O62" s="210"/>
    </row>
    <row r="63" spans="1:15" ht="60" x14ac:dyDescent="0.3">
      <c r="A63" s="222"/>
      <c r="B63" s="1063">
        <f>B51+1</f>
        <v>14</v>
      </c>
      <c r="C63" s="1094" t="s">
        <v>1159</v>
      </c>
      <c r="D63" s="1063" t="s">
        <v>60</v>
      </c>
      <c r="E63" s="1063" t="s">
        <v>179</v>
      </c>
      <c r="F63" s="131" t="s">
        <v>1127</v>
      </c>
      <c r="G63" s="92"/>
      <c r="H63" s="132" t="s">
        <v>1160</v>
      </c>
      <c r="I63" s="394">
        <v>1</v>
      </c>
      <c r="J63" s="189" t="s">
        <v>1161</v>
      </c>
      <c r="K63" s="124" t="s">
        <v>203</v>
      </c>
      <c r="L63" s="77" t="s">
        <v>1162</v>
      </c>
      <c r="M63" s="132" t="str">
        <f>VLOOKUP(L63,CódigosRetorno!$A$2:$B$2080,2,FALSE)</f>
        <v>El dato ingresado como direccion completa y detallada no cumple con el formato establecido.</v>
      </c>
      <c r="N63" s="131" t="s">
        <v>9</v>
      </c>
      <c r="O63" s="210"/>
    </row>
    <row r="64" spans="1:15" ht="60" x14ac:dyDescent="0.3">
      <c r="A64" s="222"/>
      <c r="B64" s="1063"/>
      <c r="C64" s="1094"/>
      <c r="D64" s="1063"/>
      <c r="E64" s="1063"/>
      <c r="F64" s="131" t="s">
        <v>1131</v>
      </c>
      <c r="G64" s="124"/>
      <c r="H64" s="132" t="s">
        <v>1163</v>
      </c>
      <c r="I64" s="394" t="s">
        <v>2411</v>
      </c>
      <c r="J64" s="189" t="s">
        <v>1164</v>
      </c>
      <c r="K64" s="124" t="s">
        <v>203</v>
      </c>
      <c r="L64" s="138" t="s">
        <v>1165</v>
      </c>
      <c r="M64" s="132" t="str">
        <f>VLOOKUP(L64,CódigosRetorno!$A$2:$B$2080,2,FALSE)</f>
        <v>El dato ingresado como urbanización no cumple con el formato establecido</v>
      </c>
      <c r="N64" s="131" t="s">
        <v>9</v>
      </c>
      <c r="O64" s="210"/>
    </row>
    <row r="65" spans="1:15" ht="60" x14ac:dyDescent="0.3">
      <c r="A65" s="222"/>
      <c r="B65" s="1063"/>
      <c r="C65" s="1094"/>
      <c r="D65" s="1063"/>
      <c r="E65" s="1063"/>
      <c r="F65" s="131" t="s">
        <v>223</v>
      </c>
      <c r="G65" s="124"/>
      <c r="H65" s="132" t="s">
        <v>1166</v>
      </c>
      <c r="I65" s="394" t="s">
        <v>2411</v>
      </c>
      <c r="J65" s="189" t="s">
        <v>1136</v>
      </c>
      <c r="K65" s="124" t="s">
        <v>203</v>
      </c>
      <c r="L65" s="138" t="s">
        <v>1167</v>
      </c>
      <c r="M65" s="132" t="str">
        <f>VLOOKUP(L65,CódigosRetorno!$A$2:$B$2080,2,FALSE)</f>
        <v>El dato ingresado como provincia no cumple con el formato establecido</v>
      </c>
      <c r="N65" s="131" t="s">
        <v>9</v>
      </c>
      <c r="O65" s="210"/>
    </row>
    <row r="66" spans="1:15" ht="24" x14ac:dyDescent="0.3">
      <c r="A66" s="222"/>
      <c r="B66" s="1063"/>
      <c r="C66" s="1094"/>
      <c r="D66" s="1063"/>
      <c r="E66" s="1063"/>
      <c r="F66" s="131" t="s">
        <v>211</v>
      </c>
      <c r="G66" s="124" t="s">
        <v>212</v>
      </c>
      <c r="H66" s="132" t="s">
        <v>1168</v>
      </c>
      <c r="I66" s="394" t="s">
        <v>2411</v>
      </c>
      <c r="J66" s="189" t="s">
        <v>214</v>
      </c>
      <c r="K66" s="124" t="s">
        <v>203</v>
      </c>
      <c r="L66" s="138" t="s">
        <v>1169</v>
      </c>
      <c r="M66" s="132" t="str">
        <f>VLOOKUP(L66,CódigosRetorno!$A$2:$B$2080,2,FALSE)</f>
        <v>El código de Ubigeo no existe en el listado.</v>
      </c>
      <c r="N66" s="131" t="s">
        <v>1140</v>
      </c>
      <c r="O66" s="210"/>
    </row>
    <row r="67" spans="1:15" ht="24" x14ac:dyDescent="0.3">
      <c r="A67" s="222"/>
      <c r="B67" s="1063"/>
      <c r="C67" s="1094"/>
      <c r="D67" s="1063"/>
      <c r="E67" s="1063"/>
      <c r="F67" s="1047"/>
      <c r="G67" s="131" t="s">
        <v>1141</v>
      </c>
      <c r="H67" s="91" t="s">
        <v>1046</v>
      </c>
      <c r="I67" s="394" t="s">
        <v>2411</v>
      </c>
      <c r="J67" s="189" t="s">
        <v>1142</v>
      </c>
      <c r="K67" s="124" t="s">
        <v>203</v>
      </c>
      <c r="L67" s="138" t="s">
        <v>1048</v>
      </c>
      <c r="M67" s="132" t="str">
        <f>VLOOKUP(L67,CódigosRetorno!$A$2:$B$2080,2,FALSE)</f>
        <v>El dato ingresado como atributo @schemeAgencyName es incorrecto.</v>
      </c>
      <c r="N67" s="131" t="s">
        <v>9</v>
      </c>
      <c r="O67" s="210"/>
    </row>
    <row r="68" spans="1:15" ht="24" x14ac:dyDescent="0.3">
      <c r="A68" s="222"/>
      <c r="B68" s="1063"/>
      <c r="C68" s="1094"/>
      <c r="D68" s="1063"/>
      <c r="E68" s="1063"/>
      <c r="F68" s="1047"/>
      <c r="G68" s="131" t="s">
        <v>1143</v>
      </c>
      <c r="H68" s="91" t="s">
        <v>1113</v>
      </c>
      <c r="I68" s="394" t="s">
        <v>2411</v>
      </c>
      <c r="J68" s="189" t="s">
        <v>1144</v>
      </c>
      <c r="K68" s="124" t="s">
        <v>203</v>
      </c>
      <c r="L68" s="138" t="s">
        <v>1115</v>
      </c>
      <c r="M68" s="132" t="str">
        <f>VLOOKUP(L68,CódigosRetorno!$A$2:$B$2080,2,FALSE)</f>
        <v>El dato ingresado como atributo @schemeName es incorrecto.</v>
      </c>
      <c r="N68" s="141" t="s">
        <v>9</v>
      </c>
      <c r="O68" s="210"/>
    </row>
    <row r="69" spans="1:15" ht="60" x14ac:dyDescent="0.3">
      <c r="A69" s="222"/>
      <c r="B69" s="1063"/>
      <c r="C69" s="1094"/>
      <c r="D69" s="1063"/>
      <c r="E69" s="1063"/>
      <c r="F69" s="131" t="s">
        <v>223</v>
      </c>
      <c r="G69" s="124"/>
      <c r="H69" s="132" t="s">
        <v>1170</v>
      </c>
      <c r="I69" s="394" t="s">
        <v>2411</v>
      </c>
      <c r="J69" s="189" t="s">
        <v>1136</v>
      </c>
      <c r="K69" s="124" t="s">
        <v>203</v>
      </c>
      <c r="L69" s="138" t="s">
        <v>1171</v>
      </c>
      <c r="M69" s="132" t="str">
        <f>VLOOKUP(L69,CódigosRetorno!$A$2:$B$2080,2,FALSE)</f>
        <v>El dato ingresado como departamento no cumple con el formato establecido</v>
      </c>
      <c r="N69" s="131" t="s">
        <v>9</v>
      </c>
      <c r="O69" s="210"/>
    </row>
    <row r="70" spans="1:15" ht="60" x14ac:dyDescent="0.3">
      <c r="A70" s="222"/>
      <c r="B70" s="1063"/>
      <c r="C70" s="1094"/>
      <c r="D70" s="1063"/>
      <c r="E70" s="1063"/>
      <c r="F70" s="131" t="s">
        <v>223</v>
      </c>
      <c r="G70" s="124"/>
      <c r="H70" s="132" t="s">
        <v>1172</v>
      </c>
      <c r="I70" s="394">
        <v>1</v>
      </c>
      <c r="J70" s="189" t="s">
        <v>1136</v>
      </c>
      <c r="K70" s="124" t="s">
        <v>203</v>
      </c>
      <c r="L70" s="138" t="s">
        <v>1173</v>
      </c>
      <c r="M70" s="132" t="str">
        <f>VLOOKUP(L70,CódigosRetorno!$A$2:$B$2080,2,FALSE)</f>
        <v>El dato ingresado como distrito no cumple con el formato establecido</v>
      </c>
      <c r="N70" s="131" t="s">
        <v>9</v>
      </c>
      <c r="O70" s="210"/>
    </row>
    <row r="71" spans="1:15" ht="36" x14ac:dyDescent="0.3">
      <c r="A71" s="222"/>
      <c r="B71" s="1063"/>
      <c r="C71" s="1094"/>
      <c r="D71" s="1063"/>
      <c r="E71" s="1063"/>
      <c r="F71" s="131" t="s">
        <v>325</v>
      </c>
      <c r="G71" s="124" t="s">
        <v>238</v>
      </c>
      <c r="H71" s="132" t="s">
        <v>1174</v>
      </c>
      <c r="I71" s="394" t="s">
        <v>2411</v>
      </c>
      <c r="J71" s="189" t="s">
        <v>1175</v>
      </c>
      <c r="K71" s="124" t="s">
        <v>203</v>
      </c>
      <c r="L71" s="138" t="s">
        <v>1152</v>
      </c>
      <c r="M71" s="132" t="str">
        <f>VLOOKUP(L71,CódigosRetorno!$A$2:$B$2080,2,FALSE)</f>
        <v>El codigo de pais debe ser PE</v>
      </c>
      <c r="N71" s="131" t="s">
        <v>1153</v>
      </c>
      <c r="O71" s="210"/>
    </row>
    <row r="72" spans="1:15" ht="24" x14ac:dyDescent="0.3">
      <c r="A72" s="222"/>
      <c r="B72" s="1063"/>
      <c r="C72" s="1094"/>
      <c r="D72" s="1063"/>
      <c r="E72" s="1063"/>
      <c r="F72" s="1047"/>
      <c r="G72" s="141" t="s">
        <v>1154</v>
      </c>
      <c r="H72" s="132" t="s">
        <v>1083</v>
      </c>
      <c r="I72" s="394" t="s">
        <v>2411</v>
      </c>
      <c r="J72" s="189" t="s">
        <v>1155</v>
      </c>
      <c r="K72" s="124" t="s">
        <v>203</v>
      </c>
      <c r="L72" s="138" t="s">
        <v>1085</v>
      </c>
      <c r="M72" s="132" t="str">
        <f>VLOOKUP(L72,CódigosRetorno!$A$2:$B$2080,2,FALSE)</f>
        <v>El dato ingresado como atributo @listID es incorrecto.</v>
      </c>
      <c r="N72" s="131" t="s">
        <v>9</v>
      </c>
      <c r="O72" s="210"/>
    </row>
    <row r="73" spans="1:15" ht="24" x14ac:dyDescent="0.3">
      <c r="A73" s="222"/>
      <c r="B73" s="1063"/>
      <c r="C73" s="1094"/>
      <c r="D73" s="1063"/>
      <c r="E73" s="1063"/>
      <c r="F73" s="1047"/>
      <c r="G73" s="141" t="s">
        <v>1156</v>
      </c>
      <c r="H73" s="132" t="s">
        <v>1065</v>
      </c>
      <c r="I73" s="394" t="s">
        <v>2411</v>
      </c>
      <c r="J73" s="189" t="s">
        <v>1089</v>
      </c>
      <c r="K73" s="124" t="s">
        <v>203</v>
      </c>
      <c r="L73" s="138" t="s">
        <v>1066</v>
      </c>
      <c r="M73" s="132" t="str">
        <f>VLOOKUP(L73,CódigosRetorno!$A$2:$B$2080,2,FALSE)</f>
        <v>El dato ingresado como atributo @listAgencyName es incorrecto.</v>
      </c>
      <c r="N73" s="141" t="s">
        <v>9</v>
      </c>
      <c r="O73" s="210"/>
    </row>
    <row r="74" spans="1:15" ht="24" x14ac:dyDescent="0.3">
      <c r="A74" s="222"/>
      <c r="B74" s="1063"/>
      <c r="C74" s="1094"/>
      <c r="D74" s="1063"/>
      <c r="E74" s="1063"/>
      <c r="F74" s="1047"/>
      <c r="G74" s="131" t="s">
        <v>1157</v>
      </c>
      <c r="H74" s="132" t="s">
        <v>1068</v>
      </c>
      <c r="I74" s="394" t="s">
        <v>2411</v>
      </c>
      <c r="J74" s="189" t="s">
        <v>1158</v>
      </c>
      <c r="K74" s="138" t="s">
        <v>203</v>
      </c>
      <c r="L74" s="140" t="s">
        <v>1070</v>
      </c>
      <c r="M74" s="132" t="str">
        <f>VLOOKUP(L74,CódigosRetorno!$A$2:$B$2080,2,FALSE)</f>
        <v>El dato ingresado como atributo @listName es incorrecto.</v>
      </c>
      <c r="N74" s="141" t="s">
        <v>9</v>
      </c>
      <c r="O74" s="210"/>
    </row>
    <row r="75" spans="1:15" ht="24" x14ac:dyDescent="0.3">
      <c r="A75" s="222"/>
      <c r="B75" s="1063">
        <f>B63+1</f>
        <v>15</v>
      </c>
      <c r="C75" s="1094" t="s">
        <v>1176</v>
      </c>
      <c r="D75" s="1063" t="s">
        <v>60</v>
      </c>
      <c r="E75" s="1063" t="s">
        <v>179</v>
      </c>
      <c r="F75" s="1047" t="s">
        <v>325</v>
      </c>
      <c r="G75" s="1063" t="s">
        <v>238</v>
      </c>
      <c r="H75" s="1042" t="s">
        <v>1174</v>
      </c>
      <c r="I75" s="1112" t="s">
        <v>2411</v>
      </c>
      <c r="J75" s="189" t="s">
        <v>1177</v>
      </c>
      <c r="K75" s="124" t="s">
        <v>6</v>
      </c>
      <c r="L75" s="138" t="s">
        <v>1178</v>
      </c>
      <c r="M75" s="132" t="str">
        <f>VLOOKUP(L75,CódigosRetorno!$A$2:$B$2080,2,FALSE)</f>
        <v>El XML no contiene el tag o no existe información del pais de uso, exploración o aprovechamiento</v>
      </c>
      <c r="N75" s="131" t="s">
        <v>9</v>
      </c>
      <c r="O75" s="210"/>
    </row>
    <row r="76" spans="1:15" ht="24" x14ac:dyDescent="0.3">
      <c r="A76" s="222"/>
      <c r="B76" s="1063"/>
      <c r="C76" s="1094"/>
      <c r="D76" s="1063"/>
      <c r="E76" s="1063"/>
      <c r="F76" s="1047"/>
      <c r="G76" s="1063"/>
      <c r="H76" s="1042"/>
      <c r="I76" s="1112"/>
      <c r="J76" s="189" t="s">
        <v>1179</v>
      </c>
      <c r="K76" s="124" t="s">
        <v>6</v>
      </c>
      <c r="L76" s="138" t="s">
        <v>1180</v>
      </c>
      <c r="M76" s="132" t="str">
        <f>VLOOKUP(L76,CódigosRetorno!$A$2:$B$2080,2,FALSE)</f>
        <v>El dato ingresado como pais de uso, exploracion o aprovechamiento es incorrecto.</v>
      </c>
      <c r="N76" s="131" t="s">
        <v>1153</v>
      </c>
      <c r="O76" s="210"/>
    </row>
    <row r="77" spans="1:15" ht="24" x14ac:dyDescent="0.3">
      <c r="A77" s="222"/>
      <c r="B77" s="1063"/>
      <c r="C77" s="1094"/>
      <c r="D77" s="1063"/>
      <c r="E77" s="1063"/>
      <c r="F77" s="1047"/>
      <c r="G77" s="141" t="s">
        <v>1154</v>
      </c>
      <c r="H77" s="132" t="s">
        <v>1083</v>
      </c>
      <c r="I77" s="394" t="s">
        <v>2411</v>
      </c>
      <c r="J77" s="189" t="s">
        <v>1155</v>
      </c>
      <c r="K77" s="124" t="s">
        <v>203</v>
      </c>
      <c r="L77" s="138" t="s">
        <v>1085</v>
      </c>
      <c r="M77" s="132" t="str">
        <f>VLOOKUP(L77,CódigosRetorno!$A$2:$B$2080,2,FALSE)</f>
        <v>El dato ingresado como atributo @listID es incorrecto.</v>
      </c>
      <c r="N77" s="131" t="s">
        <v>9</v>
      </c>
      <c r="O77" s="210"/>
    </row>
    <row r="78" spans="1:15" ht="24" x14ac:dyDescent="0.3">
      <c r="A78" s="222"/>
      <c r="B78" s="1063"/>
      <c r="C78" s="1094"/>
      <c r="D78" s="1063"/>
      <c r="E78" s="1063"/>
      <c r="F78" s="1047"/>
      <c r="G78" s="141" t="s">
        <v>1156</v>
      </c>
      <c r="H78" s="132" t="s">
        <v>1065</v>
      </c>
      <c r="I78" s="394" t="s">
        <v>2411</v>
      </c>
      <c r="J78" s="189" t="s">
        <v>1089</v>
      </c>
      <c r="K78" s="124" t="s">
        <v>203</v>
      </c>
      <c r="L78" s="138" t="s">
        <v>1066</v>
      </c>
      <c r="M78" s="132" t="str">
        <f>VLOOKUP(L78,CódigosRetorno!$A$2:$B$2080,2,FALSE)</f>
        <v>El dato ingresado como atributo @listAgencyName es incorrecto.</v>
      </c>
      <c r="N78" s="141" t="s">
        <v>9</v>
      </c>
      <c r="O78" s="210"/>
    </row>
    <row r="79" spans="1:15" ht="24" x14ac:dyDescent="0.3">
      <c r="A79" s="222"/>
      <c r="B79" s="1063"/>
      <c r="C79" s="1094"/>
      <c r="D79" s="1063"/>
      <c r="E79" s="1063"/>
      <c r="F79" s="1047"/>
      <c r="G79" s="131" t="s">
        <v>1157</v>
      </c>
      <c r="H79" s="132" t="s">
        <v>1068</v>
      </c>
      <c r="I79" s="394" t="s">
        <v>2411</v>
      </c>
      <c r="J79" s="189" t="s">
        <v>1158</v>
      </c>
      <c r="K79" s="138" t="s">
        <v>203</v>
      </c>
      <c r="L79" s="140" t="s">
        <v>1070</v>
      </c>
      <c r="M79" s="132" t="str">
        <f>VLOOKUP(L79,CódigosRetorno!$A$2:$B$2080,2,FALSE)</f>
        <v>El dato ingresado como atributo @listName es incorrecto.</v>
      </c>
      <c r="N79" s="141" t="s">
        <v>9</v>
      </c>
      <c r="O79" s="210"/>
    </row>
    <row r="80" spans="1:15" ht="24" x14ac:dyDescent="0.3">
      <c r="A80" s="222"/>
      <c r="B80" s="1047">
        <f>B75+1</f>
        <v>16</v>
      </c>
      <c r="C80" s="1094" t="s">
        <v>1181</v>
      </c>
      <c r="D80" s="1063" t="s">
        <v>60</v>
      </c>
      <c r="E80" s="1061" t="s">
        <v>140</v>
      </c>
      <c r="F80" s="1048" t="s">
        <v>655</v>
      </c>
      <c r="G80" s="1061" t="s">
        <v>1182</v>
      </c>
      <c r="H80" s="1043" t="s">
        <v>1183</v>
      </c>
      <c r="I80" s="1114">
        <v>1</v>
      </c>
      <c r="J80" s="189" t="s">
        <v>1184</v>
      </c>
      <c r="K80" s="124" t="s">
        <v>6</v>
      </c>
      <c r="L80" s="138" t="s">
        <v>1185</v>
      </c>
      <c r="M80" s="132" t="str">
        <f>VLOOKUP(L80,CódigosRetorno!$A$2:$B$2080,2,FALSE)</f>
        <v>El XML no contiene el tag o no existe información del código de local anexo del emisor</v>
      </c>
      <c r="N80" s="131" t="s">
        <v>9</v>
      </c>
      <c r="O80" s="210"/>
    </row>
    <row r="81" spans="1:15" ht="24" x14ac:dyDescent="0.3">
      <c r="A81" s="222"/>
      <c r="B81" s="1047"/>
      <c r="C81" s="1094"/>
      <c r="D81" s="1063"/>
      <c r="E81" s="1062"/>
      <c r="F81" s="1057"/>
      <c r="G81" s="1062"/>
      <c r="H81" s="1058"/>
      <c r="I81" s="1115"/>
      <c r="J81" s="189" t="s">
        <v>1186</v>
      </c>
      <c r="K81" s="124" t="s">
        <v>203</v>
      </c>
      <c r="L81" s="138" t="s">
        <v>1187</v>
      </c>
      <c r="M81" s="132" t="str">
        <f>VLOOKUP(L81,CódigosRetorno!$A$2:$B$2080,2,FALSE)</f>
        <v>El XML no contiene el tag o no existe información del código de local anexo del emisor</v>
      </c>
      <c r="N81" s="131" t="s">
        <v>9</v>
      </c>
      <c r="O81" s="210"/>
    </row>
    <row r="82" spans="1:15" ht="36" x14ac:dyDescent="0.3">
      <c r="A82" s="222"/>
      <c r="B82" s="1047"/>
      <c r="C82" s="1094"/>
      <c r="D82" s="1063"/>
      <c r="E82" s="1062"/>
      <c r="F82" s="1057"/>
      <c r="G82" s="1062"/>
      <c r="H82" s="1058"/>
      <c r="I82" s="1115"/>
      <c r="J82" s="189" t="s">
        <v>1188</v>
      </c>
      <c r="K82" s="124" t="s">
        <v>6</v>
      </c>
      <c r="L82" s="138" t="s">
        <v>1189</v>
      </c>
      <c r="M82" s="132" t="str">
        <f>VLOOKUP(L82,CódigosRetorno!$A$2:$B$2080,2,FALSE)</f>
        <v>El código de local anexo consignado no se encuentra declarado en el RUC</v>
      </c>
      <c r="N82" s="131" t="s">
        <v>1190</v>
      </c>
      <c r="O82" s="210"/>
    </row>
    <row r="83" spans="1:15" ht="36" x14ac:dyDescent="0.3">
      <c r="A83" s="222"/>
      <c r="B83" s="1047"/>
      <c r="C83" s="1094"/>
      <c r="D83" s="1063"/>
      <c r="E83" s="1062"/>
      <c r="F83" s="1057"/>
      <c r="G83" s="1062"/>
      <c r="H83" s="1058"/>
      <c r="I83" s="1115"/>
      <c r="J83" s="189" t="s">
        <v>1191</v>
      </c>
      <c r="K83" s="124" t="s">
        <v>203</v>
      </c>
      <c r="L83" s="138" t="s">
        <v>1192</v>
      </c>
      <c r="M83" s="132" t="str">
        <f>VLOOKUP(L83,CódigosRetorno!$A$2:$B$2080,2,FALSE)</f>
        <v>El código de local anexo consignado no se encuentra declarado en el RUC</v>
      </c>
      <c r="N83" s="131" t="s">
        <v>1190</v>
      </c>
      <c r="O83" s="210"/>
    </row>
    <row r="84" spans="1:15" ht="24" x14ac:dyDescent="0.3">
      <c r="A84" s="222"/>
      <c r="B84" s="1047"/>
      <c r="C84" s="1094"/>
      <c r="D84" s="1063"/>
      <c r="E84" s="1065"/>
      <c r="F84" s="1049"/>
      <c r="G84" s="1065"/>
      <c r="H84" s="1044"/>
      <c r="I84" s="1116"/>
      <c r="J84" s="189" t="s">
        <v>1193</v>
      </c>
      <c r="K84" s="124" t="s">
        <v>203</v>
      </c>
      <c r="L84" s="138" t="s">
        <v>1194</v>
      </c>
      <c r="M84" s="132" t="str">
        <f>VLOOKUP(L84,CódigosRetorno!$A$2:$B$2080,2,FALSE)</f>
        <v>El dato ingresado como local anexo no cumple con el formato establecido</v>
      </c>
      <c r="N84" s="195" t="s">
        <v>9</v>
      </c>
      <c r="O84" s="210"/>
    </row>
    <row r="85" spans="1:15" ht="24" x14ac:dyDescent="0.3">
      <c r="A85" s="222"/>
      <c r="B85" s="1047"/>
      <c r="C85" s="1094"/>
      <c r="D85" s="1063"/>
      <c r="E85" s="1063" t="s">
        <v>179</v>
      </c>
      <c r="F85" s="1047"/>
      <c r="G85" s="131" t="s">
        <v>1045</v>
      </c>
      <c r="H85" s="91" t="s">
        <v>1065</v>
      </c>
      <c r="I85" s="394" t="s">
        <v>2411</v>
      </c>
      <c r="J85" s="189" t="s">
        <v>1047</v>
      </c>
      <c r="K85" s="124" t="s">
        <v>203</v>
      </c>
      <c r="L85" s="138" t="s">
        <v>1066</v>
      </c>
      <c r="M85" s="132" t="str">
        <f>VLOOKUP(L85,CódigosRetorno!$A$2:$B$2080,2,FALSE)</f>
        <v>El dato ingresado como atributo @listAgencyName es incorrecto.</v>
      </c>
      <c r="N85" s="131" t="s">
        <v>9</v>
      </c>
      <c r="O85" s="210"/>
    </row>
    <row r="86" spans="1:15" ht="24" x14ac:dyDescent="0.3">
      <c r="A86" s="222"/>
      <c r="B86" s="1047"/>
      <c r="C86" s="1094"/>
      <c r="D86" s="1063"/>
      <c r="E86" s="1063"/>
      <c r="F86" s="1047"/>
      <c r="G86" s="131" t="s">
        <v>1195</v>
      </c>
      <c r="H86" s="91" t="s">
        <v>1068</v>
      </c>
      <c r="I86" s="394" t="s">
        <v>2411</v>
      </c>
      <c r="J86" s="189" t="s">
        <v>1196</v>
      </c>
      <c r="K86" s="124" t="s">
        <v>203</v>
      </c>
      <c r="L86" s="138" t="s">
        <v>1070</v>
      </c>
      <c r="M86" s="132" t="str">
        <f>VLOOKUP(L86,CódigosRetorno!$A$2:$B$2080,2,FALSE)</f>
        <v>El dato ingresado como atributo @listName es incorrecto.</v>
      </c>
      <c r="N86" s="141" t="s">
        <v>9</v>
      </c>
      <c r="O86" s="210"/>
    </row>
    <row r="87" spans="1:15" x14ac:dyDescent="0.3">
      <c r="A87" s="222"/>
      <c r="B87" s="430" t="s">
        <v>1197</v>
      </c>
      <c r="C87" s="431"/>
      <c r="D87" s="425"/>
      <c r="E87" s="425" t="s">
        <v>9</v>
      </c>
      <c r="F87" s="432" t="s">
        <v>9</v>
      </c>
      <c r="G87" s="432" t="s">
        <v>9</v>
      </c>
      <c r="H87" s="433" t="s">
        <v>9</v>
      </c>
      <c r="I87" s="572"/>
      <c r="J87" s="440" t="s">
        <v>9</v>
      </c>
      <c r="K87" s="420" t="s">
        <v>9</v>
      </c>
      <c r="L87" s="421" t="s">
        <v>9</v>
      </c>
      <c r="M87" s="419" t="str">
        <f>VLOOKUP(L87,CódigosRetorno!$A$2:$B$2080,2,FALSE)</f>
        <v>-</v>
      </c>
      <c r="N87" s="418" t="s">
        <v>9</v>
      </c>
      <c r="O87" s="210"/>
    </row>
    <row r="88" spans="1:15" ht="36" x14ac:dyDescent="0.3">
      <c r="A88" s="222"/>
      <c r="B88" s="1047">
        <f>B80+1</f>
        <v>17</v>
      </c>
      <c r="C88" s="1094" t="s">
        <v>1198</v>
      </c>
      <c r="D88" s="1063" t="s">
        <v>60</v>
      </c>
      <c r="E88" s="1063" t="s">
        <v>140</v>
      </c>
      <c r="F88" s="1047" t="s">
        <v>295</v>
      </c>
      <c r="G88" s="1063"/>
      <c r="H88" s="1042" t="s">
        <v>1199</v>
      </c>
      <c r="I88" s="1112">
        <v>1</v>
      </c>
      <c r="J88" s="189" t="s">
        <v>1200</v>
      </c>
      <c r="K88" s="138" t="s">
        <v>6</v>
      </c>
      <c r="L88" s="140" t="s">
        <v>1201</v>
      </c>
      <c r="M88" s="132" t="str">
        <f>VLOOKUP(L88,CódigosRetorno!$A$2:$B$2080,2,FALSE)</f>
        <v>El XML contiene mas de un tag como elemento de numero de documento del receptor.</v>
      </c>
      <c r="N88" s="131" t="s">
        <v>9</v>
      </c>
      <c r="O88" s="210"/>
    </row>
    <row r="89" spans="1:15" ht="36" x14ac:dyDescent="0.3">
      <c r="A89" s="222"/>
      <c r="B89" s="1047"/>
      <c r="C89" s="1094"/>
      <c r="D89" s="1063"/>
      <c r="E89" s="1063"/>
      <c r="F89" s="1047"/>
      <c r="G89" s="1063"/>
      <c r="H89" s="1042"/>
      <c r="I89" s="1112"/>
      <c r="J89" s="189" t="s">
        <v>63</v>
      </c>
      <c r="K89" s="138" t="s">
        <v>6</v>
      </c>
      <c r="L89" s="140" t="s">
        <v>857</v>
      </c>
      <c r="M89" s="132" t="str">
        <f>VLOOKUP(L89,CódigosRetorno!$A$2:$B$2080,2,FALSE)</f>
        <v>El XML no contiene el tag o no existe informacion del número de documento de identidad del receptor del documento</v>
      </c>
      <c r="N89" s="131" t="s">
        <v>9</v>
      </c>
      <c r="O89" s="210"/>
    </row>
    <row r="90" spans="1:15" ht="24" x14ac:dyDescent="0.3">
      <c r="A90" s="222"/>
      <c r="B90" s="1047"/>
      <c r="C90" s="1094"/>
      <c r="D90" s="1063"/>
      <c r="E90" s="1063"/>
      <c r="F90" s="1047"/>
      <c r="G90" s="1063"/>
      <c r="H90" s="1042"/>
      <c r="I90" s="1112"/>
      <c r="J90" s="189" t="s">
        <v>1202</v>
      </c>
      <c r="K90" s="138" t="s">
        <v>6</v>
      </c>
      <c r="L90" s="140" t="s">
        <v>719</v>
      </c>
      <c r="M90" s="132" t="str">
        <f>VLOOKUP(L90,CódigosRetorno!$A$2:$B$2080,2,FALSE)</f>
        <v>El numero de documento de identidad del receptor debe ser  RUC</v>
      </c>
      <c r="N90" s="131" t="s">
        <v>9</v>
      </c>
      <c r="O90" s="210"/>
    </row>
    <row r="91" spans="1:15" ht="24" x14ac:dyDescent="0.3">
      <c r="A91" s="222"/>
      <c r="B91" s="1047"/>
      <c r="C91" s="1094"/>
      <c r="D91" s="1063"/>
      <c r="E91" s="1063"/>
      <c r="F91" s="1047"/>
      <c r="G91" s="1063"/>
      <c r="H91" s="1042"/>
      <c r="I91" s="1112"/>
      <c r="J91" s="189" t="s">
        <v>1203</v>
      </c>
      <c r="K91" s="138" t="s">
        <v>6</v>
      </c>
      <c r="L91" s="562" t="s">
        <v>1204</v>
      </c>
      <c r="M91" s="132" t="str">
        <f>VLOOKUP(L91,CódigosRetorno!$A$2:$B$2080,2,FALSE)</f>
        <v>El numero de RUC del receptor no existe</v>
      </c>
      <c r="N91" s="131" t="s">
        <v>253</v>
      </c>
      <c r="O91" s="210"/>
    </row>
    <row r="92" spans="1:15" ht="36" x14ac:dyDescent="0.3">
      <c r="A92" s="222"/>
      <c r="B92" s="1047"/>
      <c r="C92" s="1094"/>
      <c r="D92" s="1063"/>
      <c r="E92" s="1063"/>
      <c r="F92" s="1047"/>
      <c r="G92" s="1063"/>
      <c r="H92" s="1042"/>
      <c r="I92" s="1112"/>
      <c r="J92" s="189" t="s">
        <v>1205</v>
      </c>
      <c r="K92" s="138" t="s">
        <v>203</v>
      </c>
      <c r="L92" s="140" t="s">
        <v>1206</v>
      </c>
      <c r="M92" s="132" t="str">
        <f>VLOOKUP(L92,CódigosRetorno!$A$2:$B$2080,2,FALSE)</f>
        <v>El RUC  del receptor no esta activo</v>
      </c>
      <c r="N92" s="131" t="s">
        <v>253</v>
      </c>
      <c r="O92" s="210"/>
    </row>
    <row r="93" spans="1:15" ht="36" x14ac:dyDescent="0.3">
      <c r="A93" s="222"/>
      <c r="B93" s="1047"/>
      <c r="C93" s="1094"/>
      <c r="D93" s="1063"/>
      <c r="E93" s="1063"/>
      <c r="F93" s="1047"/>
      <c r="G93" s="1063"/>
      <c r="H93" s="1042"/>
      <c r="I93" s="1112"/>
      <c r="J93" s="189" t="s">
        <v>1207</v>
      </c>
      <c r="K93" s="138" t="s">
        <v>203</v>
      </c>
      <c r="L93" s="140" t="s">
        <v>1208</v>
      </c>
      <c r="M93" s="132" t="str">
        <f>VLOOKUP(L93,CódigosRetorno!$A$2:$B$2080,2,FALSE)</f>
        <v>El RUC del receptor no esta habido</v>
      </c>
      <c r="N93" s="131" t="s">
        <v>253</v>
      </c>
      <c r="O93" s="210"/>
    </row>
    <row r="94" spans="1:15" ht="60" x14ac:dyDescent="0.3">
      <c r="A94" s="222"/>
      <c r="B94" s="1047"/>
      <c r="C94" s="1094"/>
      <c r="D94" s="1063"/>
      <c r="E94" s="1063"/>
      <c r="F94" s="1047"/>
      <c r="G94" s="1063"/>
      <c r="H94" s="1042"/>
      <c r="I94" s="1112"/>
      <c r="J94" s="189" t="s">
        <v>1209</v>
      </c>
      <c r="K94" s="138" t="s">
        <v>6</v>
      </c>
      <c r="L94" s="140" t="s">
        <v>1210</v>
      </c>
      <c r="M94" s="132" t="str">
        <f>VLOOKUP(L94,CódigosRetorno!$A$2:$B$2080,2,FALSE)</f>
        <v>El dato ingresado como numero de documento de identidad del receptor no cumple con el formato establecido</v>
      </c>
      <c r="N94" s="141" t="s">
        <v>9</v>
      </c>
      <c r="O94" s="210"/>
    </row>
    <row r="95" spans="1:15" ht="36" x14ac:dyDescent="0.3">
      <c r="A95" s="222"/>
      <c r="B95" s="1047"/>
      <c r="C95" s="1094"/>
      <c r="D95" s="1063"/>
      <c r="E95" s="1063"/>
      <c r="F95" s="1047"/>
      <c r="G95" s="1063"/>
      <c r="H95" s="1042"/>
      <c r="I95" s="1112"/>
      <c r="J95" s="189" t="s">
        <v>1211</v>
      </c>
      <c r="K95" s="138" t="s">
        <v>6</v>
      </c>
      <c r="L95" s="140" t="s">
        <v>1212</v>
      </c>
      <c r="M95" s="132" t="str">
        <f>VLOOKUP(L95,CódigosRetorno!$A$2:$B$2080,2,FALSE)</f>
        <v>El DNI ingresado no cumple con el estandar.</v>
      </c>
      <c r="N95" s="131" t="s">
        <v>9</v>
      </c>
      <c r="O95" s="210"/>
    </row>
    <row r="96" spans="1:15" ht="24" x14ac:dyDescent="0.3">
      <c r="A96" s="222"/>
      <c r="B96" s="1047"/>
      <c r="C96" s="1094"/>
      <c r="D96" s="1063"/>
      <c r="E96" s="1063"/>
      <c r="F96" s="1047" t="s">
        <v>1213</v>
      </c>
      <c r="G96" s="1063" t="s">
        <v>193</v>
      </c>
      <c r="H96" s="1042" t="s">
        <v>1214</v>
      </c>
      <c r="I96" s="1112">
        <v>1</v>
      </c>
      <c r="J96" s="189" t="s">
        <v>1215</v>
      </c>
      <c r="K96" s="138" t="s">
        <v>6</v>
      </c>
      <c r="L96" s="140" t="s">
        <v>863</v>
      </c>
      <c r="M96" s="132" t="str">
        <f>VLOOKUP(L96,CódigosRetorno!$A$2:$B$2080,2,FALSE)</f>
        <v>El XML no contiene el tag o no existe informacion del tipo de documento de identidad del receptor del documento</v>
      </c>
      <c r="N96" s="141" t="s">
        <v>9</v>
      </c>
      <c r="O96" s="210"/>
    </row>
    <row r="97" spans="1:15" ht="36" x14ac:dyDescent="0.3">
      <c r="A97" s="222"/>
      <c r="B97" s="1047"/>
      <c r="C97" s="1094"/>
      <c r="D97" s="1063"/>
      <c r="E97" s="1063"/>
      <c r="F97" s="1047"/>
      <c r="G97" s="1063"/>
      <c r="H97" s="1042"/>
      <c r="I97" s="1112"/>
      <c r="J97" s="189" t="s">
        <v>1216</v>
      </c>
      <c r="K97" s="138" t="s">
        <v>6</v>
      </c>
      <c r="L97" s="140" t="s">
        <v>1217</v>
      </c>
      <c r="M97" s="132" t="str">
        <f>VLOOKUP(L97,CódigosRetorno!$A$2:$B$2080,2,FALSE)</f>
        <v>El dato ingresado en el tipo de documento de identidad del receptor no esta permitido.</v>
      </c>
      <c r="N97" s="131" t="s">
        <v>464</v>
      </c>
      <c r="O97" s="210"/>
    </row>
    <row r="98" spans="1:15" ht="36" x14ac:dyDescent="0.3">
      <c r="A98" s="222"/>
      <c r="B98" s="1047"/>
      <c r="C98" s="1094"/>
      <c r="D98" s="1063"/>
      <c r="E98" s="1063"/>
      <c r="F98" s="1047"/>
      <c r="G98" s="1063"/>
      <c r="H98" s="1042"/>
      <c r="I98" s="1112"/>
      <c r="J98" s="189" t="s">
        <v>1218</v>
      </c>
      <c r="K98" s="138" t="s">
        <v>6</v>
      </c>
      <c r="L98" s="140" t="s">
        <v>1217</v>
      </c>
      <c r="M98" s="132" t="str">
        <f>VLOOKUP(L98,CódigosRetorno!$A$2:$B$2080,2,FALSE)</f>
        <v>El dato ingresado en el tipo de documento de identidad del receptor no esta permitido.</v>
      </c>
      <c r="N98" s="131" t="s">
        <v>464</v>
      </c>
      <c r="O98" s="210"/>
    </row>
    <row r="99" spans="1:15" ht="36" x14ac:dyDescent="0.3">
      <c r="A99" s="222"/>
      <c r="B99" s="1047"/>
      <c r="C99" s="1094"/>
      <c r="D99" s="1063"/>
      <c r="E99" s="1063"/>
      <c r="F99" s="1047"/>
      <c r="G99" s="1063"/>
      <c r="H99" s="1042"/>
      <c r="I99" s="1112"/>
      <c r="J99" s="189" t="s">
        <v>1219</v>
      </c>
      <c r="K99" s="138" t="s">
        <v>6</v>
      </c>
      <c r="L99" s="140" t="s">
        <v>1217</v>
      </c>
      <c r="M99" s="132" t="str">
        <f>VLOOKUP(L99,CódigosRetorno!$A$2:$B$2080,2,FALSE)</f>
        <v>El dato ingresado en el tipo de documento de identidad del receptor no esta permitido.</v>
      </c>
      <c r="N99" s="131" t="s">
        <v>9</v>
      </c>
      <c r="O99" s="210"/>
    </row>
    <row r="100" spans="1:15" ht="24" x14ac:dyDescent="0.3">
      <c r="A100" s="222"/>
      <c r="B100" s="1047"/>
      <c r="C100" s="1094"/>
      <c r="D100" s="1063"/>
      <c r="E100" s="1063"/>
      <c r="F100" s="1047"/>
      <c r="G100" s="1063"/>
      <c r="H100" s="1042"/>
      <c r="I100" s="1112"/>
      <c r="J100" s="189" t="s">
        <v>1220</v>
      </c>
      <c r="K100" s="138" t="s">
        <v>6</v>
      </c>
      <c r="L100" s="138" t="s">
        <v>1217</v>
      </c>
      <c r="M100" s="132" t="str">
        <f>VLOOKUP(L100,CódigosRetorno!$A$2:$B$2080,2,FALSE)</f>
        <v>El dato ingresado en el tipo de documento de identidad del receptor no esta permitido.</v>
      </c>
      <c r="N100" s="131" t="s">
        <v>9</v>
      </c>
      <c r="O100" s="210"/>
    </row>
    <row r="101" spans="1:15" ht="24" x14ac:dyDescent="0.3">
      <c r="A101" s="222"/>
      <c r="B101" s="1047"/>
      <c r="C101" s="1094"/>
      <c r="D101" s="1063"/>
      <c r="E101" s="1063"/>
      <c r="F101" s="1047"/>
      <c r="G101" s="1063"/>
      <c r="H101" s="1042"/>
      <c r="I101" s="1112"/>
      <c r="J101" s="189" t="s">
        <v>1221</v>
      </c>
      <c r="K101" s="138" t="s">
        <v>6</v>
      </c>
      <c r="L101" s="138" t="s">
        <v>1217</v>
      </c>
      <c r="M101" s="132" t="str">
        <f>VLOOKUP(L101,CódigosRetorno!$A$2:$B$2080,2,FALSE)</f>
        <v>El dato ingresado en el tipo de documento de identidad del receptor no esta permitido.</v>
      </c>
      <c r="N101" s="131" t="s">
        <v>9</v>
      </c>
      <c r="O101" s="210"/>
    </row>
    <row r="102" spans="1:15" ht="24" x14ac:dyDescent="0.3">
      <c r="A102" s="222"/>
      <c r="B102" s="1047"/>
      <c r="C102" s="1094"/>
      <c r="D102" s="1063"/>
      <c r="E102" s="1063" t="s">
        <v>179</v>
      </c>
      <c r="F102" s="1047"/>
      <c r="G102" s="141" t="s">
        <v>1112</v>
      </c>
      <c r="H102" s="132" t="s">
        <v>1113</v>
      </c>
      <c r="I102" s="394" t="s">
        <v>2411</v>
      </c>
      <c r="J102" s="189" t="s">
        <v>1114</v>
      </c>
      <c r="K102" s="124" t="s">
        <v>203</v>
      </c>
      <c r="L102" s="138" t="s">
        <v>1115</v>
      </c>
      <c r="M102" s="132" t="str">
        <f>VLOOKUP(L102,CódigosRetorno!$A$2:$B$2080,2,FALSE)</f>
        <v>El dato ingresado como atributo @schemeName es incorrecto.</v>
      </c>
      <c r="N102" s="141" t="s">
        <v>9</v>
      </c>
      <c r="O102" s="210"/>
    </row>
    <row r="103" spans="1:15" ht="24" x14ac:dyDescent="0.3">
      <c r="A103" s="222"/>
      <c r="B103" s="1047"/>
      <c r="C103" s="1094"/>
      <c r="D103" s="1063"/>
      <c r="E103" s="1063"/>
      <c r="F103" s="1047"/>
      <c r="G103" s="141" t="s">
        <v>1045</v>
      </c>
      <c r="H103" s="132" t="s">
        <v>1046</v>
      </c>
      <c r="I103" s="394" t="s">
        <v>2411</v>
      </c>
      <c r="J103" s="189" t="s">
        <v>1047</v>
      </c>
      <c r="K103" s="124" t="s">
        <v>203</v>
      </c>
      <c r="L103" s="138" t="s">
        <v>1048</v>
      </c>
      <c r="M103" s="132" t="str">
        <f>VLOOKUP(L103,CódigosRetorno!$A$2:$B$2080,2,FALSE)</f>
        <v>El dato ingresado como atributo @schemeAgencyName es incorrecto.</v>
      </c>
      <c r="N103" s="141" t="s">
        <v>9</v>
      </c>
      <c r="O103" s="210"/>
    </row>
    <row r="104" spans="1:15" ht="24" x14ac:dyDescent="0.3">
      <c r="A104" s="222"/>
      <c r="B104" s="1047"/>
      <c r="C104" s="1094"/>
      <c r="D104" s="1063"/>
      <c r="E104" s="1063"/>
      <c r="F104" s="1047"/>
      <c r="G104" s="141" t="s">
        <v>1116</v>
      </c>
      <c r="H104" s="132" t="s">
        <v>1117</v>
      </c>
      <c r="I104" s="394" t="s">
        <v>2411</v>
      </c>
      <c r="J104" s="189" t="s">
        <v>1118</v>
      </c>
      <c r="K104" s="138" t="s">
        <v>203</v>
      </c>
      <c r="L104" s="140" t="s">
        <v>1119</v>
      </c>
      <c r="M104" s="132" t="str">
        <f>VLOOKUP(L104,CódigosRetorno!$A$2:$B$2080,2,FALSE)</f>
        <v>El dato ingresado como atributo @schemeURI es incorrecto.</v>
      </c>
      <c r="N104" s="141" t="s">
        <v>9</v>
      </c>
      <c r="O104" s="210"/>
    </row>
    <row r="105" spans="1:15" ht="24" x14ac:dyDescent="0.3">
      <c r="A105" s="222"/>
      <c r="B105" s="1047">
        <f>B88+1</f>
        <v>18</v>
      </c>
      <c r="C105" s="1042" t="s">
        <v>1222</v>
      </c>
      <c r="D105" s="1063" t="s">
        <v>60</v>
      </c>
      <c r="E105" s="1063" t="s">
        <v>140</v>
      </c>
      <c r="F105" s="1047" t="s">
        <v>200</v>
      </c>
      <c r="G105" s="1063"/>
      <c r="H105" s="1042" t="s">
        <v>1223</v>
      </c>
      <c r="I105" s="1112">
        <v>1</v>
      </c>
      <c r="J105" s="189" t="s">
        <v>599</v>
      </c>
      <c r="K105" s="138" t="s">
        <v>6</v>
      </c>
      <c r="L105" s="140" t="s">
        <v>1224</v>
      </c>
      <c r="M105" s="132" t="str">
        <f>VLOOKUP(L105,CódigosRetorno!$A$2:$B$2080,2,FALSE)</f>
        <v>El XML no contiene el tag o no existe informacion de RegistrationName del receptor del documento</v>
      </c>
      <c r="N105" s="131" t="s">
        <v>9</v>
      </c>
      <c r="O105" s="210"/>
    </row>
    <row r="106" spans="1:15" ht="48" x14ac:dyDescent="0.3">
      <c r="A106" s="222"/>
      <c r="B106" s="1047"/>
      <c r="C106" s="1042"/>
      <c r="D106" s="1063"/>
      <c r="E106" s="1063"/>
      <c r="F106" s="1047"/>
      <c r="G106" s="1063"/>
      <c r="H106" s="1042"/>
      <c r="I106" s="1112"/>
      <c r="J106" s="189" t="s">
        <v>1225</v>
      </c>
      <c r="K106" s="138" t="s">
        <v>6</v>
      </c>
      <c r="L106" s="140" t="s">
        <v>1226</v>
      </c>
      <c r="M106" s="132" t="str">
        <f>VLOOKUP(L106,CódigosRetorno!$A$2:$B$2080,2,FALSE)</f>
        <v>RegistrationName -  El dato ingresado no cumple con el estandar</v>
      </c>
      <c r="N106" s="131" t="s">
        <v>9</v>
      </c>
      <c r="O106" s="210"/>
    </row>
    <row r="107" spans="1:15" ht="48" x14ac:dyDescent="0.3">
      <c r="A107" s="222"/>
      <c r="B107" s="1063">
        <f>B105+1</f>
        <v>19</v>
      </c>
      <c r="C107" s="1113" t="s">
        <v>1227</v>
      </c>
      <c r="D107" s="1063" t="s">
        <v>60</v>
      </c>
      <c r="E107" s="1063" t="s">
        <v>179</v>
      </c>
      <c r="F107" s="131" t="s">
        <v>1127</v>
      </c>
      <c r="G107" s="124"/>
      <c r="H107" s="132" t="s">
        <v>1228</v>
      </c>
      <c r="I107" s="394">
        <v>1</v>
      </c>
      <c r="J107" s="189" t="s">
        <v>181</v>
      </c>
      <c r="K107" s="124" t="s">
        <v>9</v>
      </c>
      <c r="L107" s="138" t="s">
        <v>9</v>
      </c>
      <c r="M107" s="132" t="str">
        <f>VLOOKUP(L107,CódigosRetorno!$A$2:$B$2080,2,FALSE)</f>
        <v>-</v>
      </c>
      <c r="N107" s="141" t="s">
        <v>9</v>
      </c>
      <c r="O107" s="210"/>
    </row>
    <row r="108" spans="1:15" ht="36" x14ac:dyDescent="0.3">
      <c r="A108" s="222"/>
      <c r="B108" s="1063"/>
      <c r="C108" s="1113"/>
      <c r="D108" s="1063"/>
      <c r="E108" s="1063"/>
      <c r="F108" s="131" t="s">
        <v>1131</v>
      </c>
      <c r="G108" s="124"/>
      <c r="H108" s="132" t="s">
        <v>1229</v>
      </c>
      <c r="I108" s="394" t="s">
        <v>2411</v>
      </c>
      <c r="J108" s="189" t="s">
        <v>181</v>
      </c>
      <c r="K108" s="124" t="s">
        <v>9</v>
      </c>
      <c r="L108" s="138" t="s">
        <v>9</v>
      </c>
      <c r="M108" s="132" t="str">
        <f>VLOOKUP(L108,CódigosRetorno!$A$2:$B$2080,2,FALSE)</f>
        <v>-</v>
      </c>
      <c r="N108" s="141" t="s">
        <v>9</v>
      </c>
      <c r="O108" s="210"/>
    </row>
    <row r="109" spans="1:15" ht="36" x14ac:dyDescent="0.3">
      <c r="A109" s="222"/>
      <c r="B109" s="1063"/>
      <c r="C109" s="1113"/>
      <c r="D109" s="1063"/>
      <c r="E109" s="1063"/>
      <c r="F109" s="131" t="s">
        <v>223</v>
      </c>
      <c r="G109" s="124"/>
      <c r="H109" s="132" t="s">
        <v>1230</v>
      </c>
      <c r="I109" s="394" t="s">
        <v>2411</v>
      </c>
      <c r="J109" s="189" t="s">
        <v>181</v>
      </c>
      <c r="K109" s="124" t="s">
        <v>9</v>
      </c>
      <c r="L109" s="138" t="s">
        <v>9</v>
      </c>
      <c r="M109" s="132" t="str">
        <f>VLOOKUP(L109,CódigosRetorno!$A$2:$B$2080,2,FALSE)</f>
        <v>-</v>
      </c>
      <c r="N109" s="141" t="s">
        <v>9</v>
      </c>
      <c r="O109" s="210"/>
    </row>
    <row r="110" spans="1:15" ht="36" x14ac:dyDescent="0.3">
      <c r="A110" s="222"/>
      <c r="B110" s="1063"/>
      <c r="C110" s="1113"/>
      <c r="D110" s="1063"/>
      <c r="E110" s="1063"/>
      <c r="F110" s="131" t="s">
        <v>211</v>
      </c>
      <c r="G110" s="124" t="s">
        <v>212</v>
      </c>
      <c r="H110" s="132" t="s">
        <v>1231</v>
      </c>
      <c r="I110" s="394">
        <v>1</v>
      </c>
      <c r="J110" s="189" t="s">
        <v>181</v>
      </c>
      <c r="K110" s="124" t="s">
        <v>9</v>
      </c>
      <c r="L110" s="138" t="s">
        <v>9</v>
      </c>
      <c r="M110" s="132" t="str">
        <f>VLOOKUP(L110,CódigosRetorno!$A$2:$B$2080,2,FALSE)</f>
        <v>-</v>
      </c>
      <c r="N110" s="131" t="s">
        <v>1140</v>
      </c>
      <c r="O110" s="210"/>
    </row>
    <row r="111" spans="1:15" x14ac:dyDescent="0.3">
      <c r="A111" s="222"/>
      <c r="B111" s="1063"/>
      <c r="C111" s="1113"/>
      <c r="D111" s="1063"/>
      <c r="E111" s="1063"/>
      <c r="F111" s="1047"/>
      <c r="G111" s="131" t="s">
        <v>1141</v>
      </c>
      <c r="H111" s="91" t="s">
        <v>1046</v>
      </c>
      <c r="I111" s="394" t="s">
        <v>2411</v>
      </c>
      <c r="J111" s="189" t="s">
        <v>181</v>
      </c>
      <c r="K111" s="124" t="s">
        <v>9</v>
      </c>
      <c r="L111" s="138" t="s">
        <v>9</v>
      </c>
      <c r="M111" s="132" t="str">
        <f>VLOOKUP(L111,CódigosRetorno!$A$2:$B$2080,2,FALSE)</f>
        <v>-</v>
      </c>
      <c r="N111" s="131" t="s">
        <v>9</v>
      </c>
      <c r="O111" s="210"/>
    </row>
    <row r="112" spans="1:15" x14ac:dyDescent="0.3">
      <c r="A112" s="222"/>
      <c r="B112" s="1063"/>
      <c r="C112" s="1113"/>
      <c r="D112" s="1063"/>
      <c r="E112" s="1063"/>
      <c r="F112" s="1047"/>
      <c r="G112" s="131" t="s">
        <v>1143</v>
      </c>
      <c r="H112" s="91" t="s">
        <v>1113</v>
      </c>
      <c r="I112" s="394" t="s">
        <v>2411</v>
      </c>
      <c r="J112" s="189" t="s">
        <v>181</v>
      </c>
      <c r="K112" s="124" t="s">
        <v>9</v>
      </c>
      <c r="L112" s="138" t="s">
        <v>9</v>
      </c>
      <c r="M112" s="132" t="str">
        <f>VLOOKUP(L112,CódigosRetorno!$A$2:$B$2080,2,FALSE)</f>
        <v>-</v>
      </c>
      <c r="N112" s="141" t="s">
        <v>9</v>
      </c>
      <c r="O112" s="210"/>
    </row>
    <row r="113" spans="1:15" ht="36" x14ac:dyDescent="0.3">
      <c r="A113" s="222"/>
      <c r="B113" s="1063"/>
      <c r="C113" s="1113"/>
      <c r="D113" s="1063"/>
      <c r="E113" s="1063"/>
      <c r="F113" s="131" t="s">
        <v>223</v>
      </c>
      <c r="G113" s="124"/>
      <c r="H113" s="132" t="s">
        <v>1232</v>
      </c>
      <c r="I113" s="394" t="s">
        <v>2411</v>
      </c>
      <c r="J113" s="189" t="s">
        <v>181</v>
      </c>
      <c r="K113" s="124" t="s">
        <v>9</v>
      </c>
      <c r="L113" s="138" t="s">
        <v>9</v>
      </c>
      <c r="M113" s="132" t="str">
        <f>VLOOKUP(L113,CódigosRetorno!$A$2:$B$2080,2,FALSE)</f>
        <v>-</v>
      </c>
      <c r="N113" s="141" t="s">
        <v>9</v>
      </c>
      <c r="O113" s="210"/>
    </row>
    <row r="114" spans="1:15" ht="36" x14ac:dyDescent="0.3">
      <c r="A114" s="222"/>
      <c r="B114" s="1063"/>
      <c r="C114" s="1113"/>
      <c r="D114" s="1063"/>
      <c r="E114" s="1063"/>
      <c r="F114" s="131" t="s">
        <v>223</v>
      </c>
      <c r="G114" s="124"/>
      <c r="H114" s="132" t="s">
        <v>1233</v>
      </c>
      <c r="I114" s="394" t="s">
        <v>2411</v>
      </c>
      <c r="J114" s="189" t="s">
        <v>181</v>
      </c>
      <c r="K114" s="124" t="s">
        <v>9</v>
      </c>
      <c r="L114" s="138" t="s">
        <v>9</v>
      </c>
      <c r="M114" s="132" t="str">
        <f>VLOOKUP(L114,CódigosRetorno!$A$2:$B$2080,2,FALSE)</f>
        <v>-</v>
      </c>
      <c r="N114" s="141" t="s">
        <v>9</v>
      </c>
      <c r="O114" s="210"/>
    </row>
    <row r="115" spans="1:15" ht="36" x14ac:dyDescent="0.3">
      <c r="A115" s="222"/>
      <c r="B115" s="1063"/>
      <c r="C115" s="1113"/>
      <c r="D115" s="1063"/>
      <c r="E115" s="1063"/>
      <c r="F115" s="131" t="s">
        <v>325</v>
      </c>
      <c r="G115" s="124" t="s">
        <v>238</v>
      </c>
      <c r="H115" s="132" t="s">
        <v>1234</v>
      </c>
      <c r="I115" s="394">
        <v>1</v>
      </c>
      <c r="J115" s="189" t="s">
        <v>181</v>
      </c>
      <c r="K115" s="124" t="s">
        <v>9</v>
      </c>
      <c r="L115" s="138" t="s">
        <v>9</v>
      </c>
      <c r="M115" s="132" t="str">
        <f>VLOOKUP(L115,CódigosRetorno!$A$2:$B$2080,2,FALSE)</f>
        <v>-</v>
      </c>
      <c r="N115" s="131" t="s">
        <v>1153</v>
      </c>
      <c r="O115" s="210"/>
    </row>
    <row r="116" spans="1:15" x14ac:dyDescent="0.3">
      <c r="A116" s="222"/>
      <c r="B116" s="1063"/>
      <c r="C116" s="1113"/>
      <c r="D116" s="1063"/>
      <c r="E116" s="1063"/>
      <c r="F116" s="1047"/>
      <c r="G116" s="141" t="s">
        <v>1154</v>
      </c>
      <c r="H116" s="132" t="s">
        <v>1083</v>
      </c>
      <c r="I116" s="394" t="s">
        <v>2411</v>
      </c>
      <c r="J116" s="189" t="s">
        <v>181</v>
      </c>
      <c r="K116" s="124" t="s">
        <v>9</v>
      </c>
      <c r="L116" s="138" t="s">
        <v>9</v>
      </c>
      <c r="M116" s="132" t="str">
        <f>VLOOKUP(L116,CódigosRetorno!$A$2:$B$2080,2,FALSE)</f>
        <v>-</v>
      </c>
      <c r="N116" s="131" t="s">
        <v>9</v>
      </c>
      <c r="O116" s="210"/>
    </row>
    <row r="117" spans="1:15" ht="24" x14ac:dyDescent="0.3">
      <c r="A117" s="222"/>
      <c r="B117" s="1063"/>
      <c r="C117" s="1113"/>
      <c r="D117" s="1063"/>
      <c r="E117" s="1063"/>
      <c r="F117" s="1047"/>
      <c r="G117" s="141" t="s">
        <v>1156</v>
      </c>
      <c r="H117" s="132" t="s">
        <v>1065</v>
      </c>
      <c r="I117" s="394" t="s">
        <v>2411</v>
      </c>
      <c r="J117" s="189" t="s">
        <v>181</v>
      </c>
      <c r="K117" s="124" t="s">
        <v>9</v>
      </c>
      <c r="L117" s="138" t="s">
        <v>9</v>
      </c>
      <c r="M117" s="132" t="str">
        <f>VLOOKUP(L117,CódigosRetorno!$A$2:$B$2080,2,FALSE)</f>
        <v>-</v>
      </c>
      <c r="N117" s="141" t="s">
        <v>9</v>
      </c>
      <c r="O117" s="210"/>
    </row>
    <row r="118" spans="1:15" x14ac:dyDescent="0.3">
      <c r="A118" s="222"/>
      <c r="B118" s="1063"/>
      <c r="C118" s="1113"/>
      <c r="D118" s="1063"/>
      <c r="E118" s="1063"/>
      <c r="F118" s="1047"/>
      <c r="G118" s="131" t="s">
        <v>1157</v>
      </c>
      <c r="H118" s="132" t="s">
        <v>1068</v>
      </c>
      <c r="I118" s="394" t="s">
        <v>2411</v>
      </c>
      <c r="J118" s="189" t="s">
        <v>181</v>
      </c>
      <c r="K118" s="124" t="s">
        <v>9</v>
      </c>
      <c r="L118" s="138" t="s">
        <v>9</v>
      </c>
      <c r="M118" s="132" t="str">
        <f>VLOOKUP(L118,CódigosRetorno!$A$2:$B$2080,2,FALSE)</f>
        <v>-</v>
      </c>
      <c r="N118" s="141" t="s">
        <v>9</v>
      </c>
      <c r="O118" s="210"/>
    </row>
    <row r="119" spans="1:15" ht="48" x14ac:dyDescent="0.3">
      <c r="A119" s="222"/>
      <c r="B119" s="1048">
        <f>B107+1</f>
        <v>20</v>
      </c>
      <c r="C119" s="1043" t="s">
        <v>1235</v>
      </c>
      <c r="D119" s="1061" t="s">
        <v>60</v>
      </c>
      <c r="E119" s="1061" t="s">
        <v>179</v>
      </c>
      <c r="F119" s="131" t="s">
        <v>295</v>
      </c>
      <c r="G119" s="124"/>
      <c r="H119" s="132" t="s">
        <v>1236</v>
      </c>
      <c r="I119" s="394">
        <v>1</v>
      </c>
      <c r="J119" s="189" t="s">
        <v>181</v>
      </c>
      <c r="K119" s="138" t="s">
        <v>9</v>
      </c>
      <c r="L119" s="140" t="s">
        <v>9</v>
      </c>
      <c r="M119" s="132" t="str">
        <f>VLOOKUP(L119,CódigosRetorno!$A$2:$B$2080,2,FALSE)</f>
        <v>-</v>
      </c>
      <c r="N119" s="131" t="s">
        <v>9</v>
      </c>
      <c r="O119" s="210"/>
    </row>
    <row r="120" spans="1:15" ht="48" x14ac:dyDescent="0.3">
      <c r="A120" s="222"/>
      <c r="B120" s="1057"/>
      <c r="C120" s="1058"/>
      <c r="D120" s="1062"/>
      <c r="E120" s="1062"/>
      <c r="F120" s="131" t="s">
        <v>1213</v>
      </c>
      <c r="G120" s="124" t="s">
        <v>193</v>
      </c>
      <c r="H120" s="132" t="s">
        <v>1237</v>
      </c>
      <c r="I120" s="394">
        <v>1</v>
      </c>
      <c r="J120" s="189" t="s">
        <v>181</v>
      </c>
      <c r="K120" s="138" t="s">
        <v>9</v>
      </c>
      <c r="L120" s="140" t="s">
        <v>9</v>
      </c>
      <c r="M120" s="132" t="str">
        <f>VLOOKUP(L120,CódigosRetorno!$A$2:$B$2080,2,FALSE)</f>
        <v>-</v>
      </c>
      <c r="N120" s="141" t="s">
        <v>9</v>
      </c>
      <c r="O120" s="210"/>
    </row>
    <row r="121" spans="1:15" x14ac:dyDescent="0.3">
      <c r="A121" s="222"/>
      <c r="B121" s="1057"/>
      <c r="C121" s="1058"/>
      <c r="D121" s="1062"/>
      <c r="E121" s="1062"/>
      <c r="F121" s="1048"/>
      <c r="G121" s="141" t="s">
        <v>1112</v>
      </c>
      <c r="H121" s="132" t="s">
        <v>1113</v>
      </c>
      <c r="I121" s="394" t="s">
        <v>2411</v>
      </c>
      <c r="J121" s="189" t="s">
        <v>181</v>
      </c>
      <c r="K121" s="124" t="s">
        <v>9</v>
      </c>
      <c r="L121" s="138" t="s">
        <v>9</v>
      </c>
      <c r="M121" s="132" t="str">
        <f>VLOOKUP(L121,CódigosRetorno!$A$2:$B$2080,2,FALSE)</f>
        <v>-</v>
      </c>
      <c r="N121" s="141" t="s">
        <v>9</v>
      </c>
      <c r="O121" s="210"/>
    </row>
    <row r="122" spans="1:15" x14ac:dyDescent="0.3">
      <c r="A122" s="222"/>
      <c r="B122" s="1057"/>
      <c r="C122" s="1058"/>
      <c r="D122" s="1062"/>
      <c r="E122" s="1062"/>
      <c r="F122" s="1057"/>
      <c r="G122" s="141" t="s">
        <v>1045</v>
      </c>
      <c r="H122" s="132" t="s">
        <v>1046</v>
      </c>
      <c r="I122" s="394" t="s">
        <v>2411</v>
      </c>
      <c r="J122" s="189" t="s">
        <v>181</v>
      </c>
      <c r="K122" s="124" t="s">
        <v>9</v>
      </c>
      <c r="L122" s="138" t="s">
        <v>9</v>
      </c>
      <c r="M122" s="132" t="str">
        <f>VLOOKUP(L122,CódigosRetorno!$A$2:$B$2080,2,FALSE)</f>
        <v>-</v>
      </c>
      <c r="N122" s="141" t="s">
        <v>9</v>
      </c>
      <c r="O122" s="210"/>
    </row>
    <row r="123" spans="1:15" ht="24" x14ac:dyDescent="0.3">
      <c r="A123" s="222"/>
      <c r="B123" s="1057"/>
      <c r="C123" s="1058"/>
      <c r="D123" s="1062"/>
      <c r="E123" s="1062"/>
      <c r="F123" s="1049"/>
      <c r="G123" s="141" t="s">
        <v>1116</v>
      </c>
      <c r="H123" s="132" t="s">
        <v>1117</v>
      </c>
      <c r="I123" s="394" t="s">
        <v>2411</v>
      </c>
      <c r="J123" s="189" t="s">
        <v>181</v>
      </c>
      <c r="K123" s="138" t="s">
        <v>9</v>
      </c>
      <c r="L123" s="140" t="s">
        <v>9</v>
      </c>
      <c r="M123" s="132" t="str">
        <f>VLOOKUP(L123,CódigosRetorno!$A$2:$B$2080,2,FALSE)</f>
        <v>-</v>
      </c>
      <c r="N123" s="141" t="s">
        <v>9</v>
      </c>
      <c r="O123" s="210"/>
    </row>
    <row r="124" spans="1:15" ht="48" x14ac:dyDescent="0.3">
      <c r="A124" s="222"/>
      <c r="B124" s="1049"/>
      <c r="C124" s="1044"/>
      <c r="D124" s="1065"/>
      <c r="E124" s="1065"/>
      <c r="F124" s="131" t="s">
        <v>200</v>
      </c>
      <c r="G124" s="124"/>
      <c r="H124" s="132" t="s">
        <v>1238</v>
      </c>
      <c r="I124" s="394">
        <v>1</v>
      </c>
      <c r="J124" s="189" t="s">
        <v>181</v>
      </c>
      <c r="K124" s="138" t="s">
        <v>9</v>
      </c>
      <c r="L124" s="140" t="s">
        <v>9</v>
      </c>
      <c r="M124" s="132" t="str">
        <f>VLOOKUP(L124,CódigosRetorno!$A$2:$B$2080,2,FALSE)</f>
        <v>-</v>
      </c>
      <c r="N124" s="131" t="s">
        <v>9</v>
      </c>
      <c r="O124" s="210"/>
    </row>
    <row r="125" spans="1:15" x14ac:dyDescent="0.3">
      <c r="A125" s="222"/>
      <c r="B125" s="430" t="s">
        <v>1239</v>
      </c>
      <c r="C125" s="431"/>
      <c r="D125" s="425"/>
      <c r="E125" s="425"/>
      <c r="F125" s="432"/>
      <c r="G125" s="432"/>
      <c r="H125" s="433" t="s">
        <v>9</v>
      </c>
      <c r="I125" s="572"/>
      <c r="J125" s="440" t="s">
        <v>9</v>
      </c>
      <c r="K125" s="420" t="s">
        <v>9</v>
      </c>
      <c r="L125" s="421" t="s">
        <v>9</v>
      </c>
      <c r="M125" s="419" t="str">
        <f>VLOOKUP(L125,CódigosRetorno!$A$2:$B$2080,2,FALSE)</f>
        <v>-</v>
      </c>
      <c r="N125" s="162" t="s">
        <v>9</v>
      </c>
      <c r="O125" s="210"/>
    </row>
    <row r="126" spans="1:15" ht="24" x14ac:dyDescent="0.3">
      <c r="A126" s="222"/>
      <c r="B126" s="1048">
        <f>B119+1</f>
        <v>21</v>
      </c>
      <c r="C126" s="1094" t="s">
        <v>1240</v>
      </c>
      <c r="D126" s="1063" t="s">
        <v>60</v>
      </c>
      <c r="E126" s="1061" t="s">
        <v>179</v>
      </c>
      <c r="F126" s="131" t="s">
        <v>295</v>
      </c>
      <c r="G126" s="124"/>
      <c r="H126" s="132" t="s">
        <v>1241</v>
      </c>
      <c r="I126" s="394">
        <v>1</v>
      </c>
      <c r="J126" s="189" t="s">
        <v>181</v>
      </c>
      <c r="K126" s="138" t="s">
        <v>9</v>
      </c>
      <c r="L126" s="140" t="s">
        <v>9</v>
      </c>
      <c r="M126" s="132" t="str">
        <f>VLOOKUP(L126,CódigosRetorno!$A$2:$B$2080,2,FALSE)</f>
        <v>-</v>
      </c>
      <c r="N126" s="131" t="s">
        <v>9</v>
      </c>
      <c r="O126" s="210"/>
    </row>
    <row r="127" spans="1:15" ht="36" x14ac:dyDescent="0.3">
      <c r="A127" s="222"/>
      <c r="B127" s="1057"/>
      <c r="C127" s="1094"/>
      <c r="D127" s="1063"/>
      <c r="E127" s="1062"/>
      <c r="F127" s="131" t="s">
        <v>1213</v>
      </c>
      <c r="G127" s="124" t="s">
        <v>193</v>
      </c>
      <c r="H127" s="132" t="s">
        <v>1242</v>
      </c>
      <c r="I127" s="394">
        <v>1</v>
      </c>
      <c r="J127" s="189" t="s">
        <v>181</v>
      </c>
      <c r="K127" s="138" t="s">
        <v>9</v>
      </c>
      <c r="L127" s="140" t="s">
        <v>9</v>
      </c>
      <c r="M127" s="132" t="str">
        <f>VLOOKUP(L127,CódigosRetorno!$A$2:$B$2080,2,FALSE)</f>
        <v>-</v>
      </c>
      <c r="N127" s="141" t="s">
        <v>9</v>
      </c>
      <c r="O127" s="210"/>
    </row>
    <row r="128" spans="1:15" x14ac:dyDescent="0.3">
      <c r="A128" s="222"/>
      <c r="B128" s="1057"/>
      <c r="C128" s="1094"/>
      <c r="D128" s="1063"/>
      <c r="E128" s="1062"/>
      <c r="F128" s="1047"/>
      <c r="G128" s="141" t="s">
        <v>1112</v>
      </c>
      <c r="H128" s="132" t="s">
        <v>1113</v>
      </c>
      <c r="I128" s="394" t="s">
        <v>2411</v>
      </c>
      <c r="J128" s="189" t="s">
        <v>181</v>
      </c>
      <c r="K128" s="124" t="s">
        <v>9</v>
      </c>
      <c r="L128" s="138" t="s">
        <v>9</v>
      </c>
      <c r="M128" s="132" t="str">
        <f>VLOOKUP(L128,CódigosRetorno!$A$2:$B$2080,2,FALSE)</f>
        <v>-</v>
      </c>
      <c r="N128" s="141" t="s">
        <v>9</v>
      </c>
      <c r="O128" s="210"/>
    </row>
    <row r="129" spans="1:15" x14ac:dyDescent="0.3">
      <c r="A129" s="222"/>
      <c r="B129" s="1057"/>
      <c r="C129" s="1094"/>
      <c r="D129" s="1063"/>
      <c r="E129" s="1062"/>
      <c r="F129" s="1047"/>
      <c r="G129" s="141" t="s">
        <v>1045</v>
      </c>
      <c r="H129" s="132" t="s">
        <v>1046</v>
      </c>
      <c r="I129" s="394" t="s">
        <v>2411</v>
      </c>
      <c r="J129" s="189" t="s">
        <v>181</v>
      </c>
      <c r="K129" s="124" t="s">
        <v>9</v>
      </c>
      <c r="L129" s="138" t="s">
        <v>9</v>
      </c>
      <c r="M129" s="132" t="str">
        <f>VLOOKUP(L129,CódigosRetorno!$A$2:$B$2080,2,FALSE)</f>
        <v>-</v>
      </c>
      <c r="N129" s="141" t="s">
        <v>9</v>
      </c>
      <c r="O129" s="210"/>
    </row>
    <row r="130" spans="1:15" ht="24" x14ac:dyDescent="0.3">
      <c r="A130" s="222"/>
      <c r="B130" s="1049"/>
      <c r="C130" s="1094"/>
      <c r="D130" s="1063"/>
      <c r="E130" s="1065"/>
      <c r="F130" s="1047"/>
      <c r="G130" s="141" t="s">
        <v>1116</v>
      </c>
      <c r="H130" s="132" t="s">
        <v>1117</v>
      </c>
      <c r="I130" s="394" t="s">
        <v>2411</v>
      </c>
      <c r="J130" s="189" t="s">
        <v>181</v>
      </c>
      <c r="K130" s="138" t="s">
        <v>9</v>
      </c>
      <c r="L130" s="140" t="s">
        <v>9</v>
      </c>
      <c r="M130" s="132" t="str">
        <f>VLOOKUP(L130,CódigosRetorno!$A$2:$B$2080,2,FALSE)</f>
        <v>-</v>
      </c>
      <c r="N130" s="141" t="s">
        <v>9</v>
      </c>
      <c r="O130" s="210"/>
    </row>
    <row r="131" spans="1:15" x14ac:dyDescent="0.3">
      <c r="A131" s="222"/>
      <c r="B131" s="163" t="s">
        <v>1243</v>
      </c>
      <c r="C131" s="164"/>
      <c r="D131" s="158"/>
      <c r="E131" s="157"/>
      <c r="F131" s="158" t="s">
        <v>9</v>
      </c>
      <c r="G131" s="158" t="s">
        <v>9</v>
      </c>
      <c r="H131" s="159" t="s">
        <v>9</v>
      </c>
      <c r="I131" s="570"/>
      <c r="J131" s="581" t="s">
        <v>9</v>
      </c>
      <c r="K131" s="160" t="s">
        <v>9</v>
      </c>
      <c r="L131" s="161" t="s">
        <v>9</v>
      </c>
      <c r="M131" s="155" t="str">
        <f>VLOOKUP(L131,CódigosRetorno!$A$2:$B$2080,2,FALSE)</f>
        <v>-</v>
      </c>
      <c r="N131" s="162" t="s">
        <v>9</v>
      </c>
      <c r="O131" s="210"/>
    </row>
    <row r="132" spans="1:15" ht="84" x14ac:dyDescent="0.3">
      <c r="A132" s="222"/>
      <c r="B132" s="1047">
        <f>B126+1</f>
        <v>22</v>
      </c>
      <c r="C132" s="1094" t="s">
        <v>1244</v>
      </c>
      <c r="D132" s="1063" t="s">
        <v>60</v>
      </c>
      <c r="E132" s="1063" t="s">
        <v>179</v>
      </c>
      <c r="F132" s="1047" t="s">
        <v>223</v>
      </c>
      <c r="G132" s="1063"/>
      <c r="H132" s="1042" t="s">
        <v>1245</v>
      </c>
      <c r="I132" s="1112">
        <v>1</v>
      </c>
      <c r="J132" s="582" t="s">
        <v>1246</v>
      </c>
      <c r="K132" s="138" t="s">
        <v>203</v>
      </c>
      <c r="L132" s="140" t="s">
        <v>1247</v>
      </c>
      <c r="M132" s="132" t="str">
        <f>VLOOKUP(L132,CódigosRetorno!$A$2:$B$2080,2,FALSE)</f>
        <v>El ID de las guias debe tener informacion de la SERIE-NUMERO de guia.</v>
      </c>
      <c r="N132" s="131" t="s">
        <v>9</v>
      </c>
      <c r="O132" s="210"/>
    </row>
    <row r="133" spans="1:15" ht="24" x14ac:dyDescent="0.3">
      <c r="A133" s="222"/>
      <c r="B133" s="1047"/>
      <c r="C133" s="1094"/>
      <c r="D133" s="1063"/>
      <c r="E133" s="1063"/>
      <c r="F133" s="1047"/>
      <c r="G133" s="1063"/>
      <c r="H133" s="1042"/>
      <c r="I133" s="1112"/>
      <c r="J133" s="582" t="s">
        <v>1248</v>
      </c>
      <c r="K133" s="138" t="s">
        <v>6</v>
      </c>
      <c r="L133" s="140" t="s">
        <v>1249</v>
      </c>
      <c r="M133" s="132" t="str">
        <f>VLOOKUP(L133,CódigosRetorno!$A$2:$B$2080,2,FALSE)</f>
        <v>El comprobante contiene un tipo y número de Guía de Remisión repetido</v>
      </c>
      <c r="N133" s="131" t="s">
        <v>9</v>
      </c>
      <c r="O133" s="210"/>
    </row>
    <row r="134" spans="1:15" ht="24" x14ac:dyDescent="0.3">
      <c r="A134" s="222"/>
      <c r="B134" s="1047"/>
      <c r="C134" s="1094"/>
      <c r="D134" s="1063"/>
      <c r="E134" s="1063"/>
      <c r="F134" s="1047" t="s">
        <v>325</v>
      </c>
      <c r="G134" s="124" t="s">
        <v>326</v>
      </c>
      <c r="H134" s="132" t="s">
        <v>1250</v>
      </c>
      <c r="I134" s="394">
        <v>1</v>
      </c>
      <c r="J134" s="189" t="s">
        <v>1251</v>
      </c>
      <c r="K134" s="138" t="s">
        <v>203</v>
      </c>
      <c r="L134" s="140" t="s">
        <v>1252</v>
      </c>
      <c r="M134" s="132" t="str">
        <f>VLOOKUP(L134,CódigosRetorno!$A$2:$B$2080,2,FALSE)</f>
        <v>El DocumentTypeCode de las guias debe ser 09 o 31</v>
      </c>
      <c r="N134" s="131" t="s">
        <v>1064</v>
      </c>
      <c r="O134" s="210"/>
    </row>
    <row r="135" spans="1:15" ht="24" x14ac:dyDescent="0.3">
      <c r="A135" s="222"/>
      <c r="B135" s="1047"/>
      <c r="C135" s="1094"/>
      <c r="D135" s="1063"/>
      <c r="E135" s="1063"/>
      <c r="F135" s="1047"/>
      <c r="G135" s="131" t="s">
        <v>1045</v>
      </c>
      <c r="H135" s="132" t="s">
        <v>1065</v>
      </c>
      <c r="I135" s="394" t="s">
        <v>2411</v>
      </c>
      <c r="J135" s="189" t="s">
        <v>1047</v>
      </c>
      <c r="K135" s="124" t="s">
        <v>203</v>
      </c>
      <c r="L135" s="138" t="s">
        <v>1066</v>
      </c>
      <c r="M135" s="132" t="str">
        <f>VLOOKUP(L135,CódigosRetorno!$A$2:$B$2080,2,FALSE)</f>
        <v>El dato ingresado como atributo @listAgencyName es incorrecto.</v>
      </c>
      <c r="N135" s="141" t="s">
        <v>9</v>
      </c>
      <c r="O135" s="210"/>
    </row>
    <row r="136" spans="1:15" ht="24" x14ac:dyDescent="0.3">
      <c r="A136" s="222"/>
      <c r="B136" s="1047"/>
      <c r="C136" s="1094"/>
      <c r="D136" s="1063"/>
      <c r="E136" s="1063"/>
      <c r="F136" s="1047"/>
      <c r="G136" s="131" t="s">
        <v>1253</v>
      </c>
      <c r="H136" s="132" t="s">
        <v>1068</v>
      </c>
      <c r="I136" s="394" t="s">
        <v>2411</v>
      </c>
      <c r="J136" s="189" t="s">
        <v>1069</v>
      </c>
      <c r="K136" s="138" t="s">
        <v>203</v>
      </c>
      <c r="L136" s="140" t="s">
        <v>1070</v>
      </c>
      <c r="M136" s="132" t="str">
        <f>VLOOKUP(L136,CódigosRetorno!$A$2:$B$2080,2,FALSE)</f>
        <v>El dato ingresado como atributo @listName es incorrecto.</v>
      </c>
      <c r="N136" s="141" t="s">
        <v>9</v>
      </c>
      <c r="O136" s="210"/>
    </row>
    <row r="137" spans="1:15" ht="24" x14ac:dyDescent="0.3">
      <c r="A137" s="222"/>
      <c r="B137" s="1047"/>
      <c r="C137" s="1094"/>
      <c r="D137" s="1063"/>
      <c r="E137" s="1063"/>
      <c r="F137" s="1047"/>
      <c r="G137" s="131" t="s">
        <v>1071</v>
      </c>
      <c r="H137" s="132" t="s">
        <v>1072</v>
      </c>
      <c r="I137" s="394" t="s">
        <v>2411</v>
      </c>
      <c r="J137" s="189" t="s">
        <v>1073</v>
      </c>
      <c r="K137" s="138" t="s">
        <v>203</v>
      </c>
      <c r="L137" s="140" t="s">
        <v>1074</v>
      </c>
      <c r="M137" s="132" t="str">
        <f>VLOOKUP(L137,CódigosRetorno!$A$2:$B$2080,2,FALSE)</f>
        <v>El dato ingresado como atributo @listURI es incorrecto.</v>
      </c>
      <c r="N137" s="141" t="s">
        <v>9</v>
      </c>
      <c r="O137" s="210"/>
    </row>
    <row r="138" spans="1:15" ht="48" x14ac:dyDescent="0.3">
      <c r="A138" s="222"/>
      <c r="B138" s="1047">
        <f>B132+1</f>
        <v>23</v>
      </c>
      <c r="C138" s="1094" t="s">
        <v>1254</v>
      </c>
      <c r="D138" s="1063" t="s">
        <v>60</v>
      </c>
      <c r="E138" s="1063" t="s">
        <v>179</v>
      </c>
      <c r="F138" s="1047" t="s">
        <v>223</v>
      </c>
      <c r="G138" s="1063"/>
      <c r="H138" s="1042" t="s">
        <v>1255</v>
      </c>
      <c r="I138" s="1112">
        <v>1</v>
      </c>
      <c r="J138" s="189" t="s">
        <v>1256</v>
      </c>
      <c r="K138" s="138" t="s">
        <v>203</v>
      </c>
      <c r="L138" s="140" t="s">
        <v>1257</v>
      </c>
      <c r="M138" s="132" t="str">
        <f>VLOOKUP(L138,CódigosRetorno!$A$2:$B$2080,2,FALSE)</f>
        <v>El ID de los documentos relacionados no cumplen con el estandar.</v>
      </c>
      <c r="N138" s="131" t="s">
        <v>9</v>
      </c>
      <c r="O138" s="210"/>
    </row>
    <row r="139" spans="1:15" ht="24" x14ac:dyDescent="0.3">
      <c r="A139" s="222"/>
      <c r="B139" s="1047"/>
      <c r="C139" s="1094"/>
      <c r="D139" s="1063"/>
      <c r="E139" s="1063"/>
      <c r="F139" s="1047"/>
      <c r="G139" s="1063"/>
      <c r="H139" s="1042"/>
      <c r="I139" s="1112"/>
      <c r="J139" s="582" t="s">
        <v>1258</v>
      </c>
      <c r="K139" s="138" t="s">
        <v>6</v>
      </c>
      <c r="L139" s="140" t="s">
        <v>1259</v>
      </c>
      <c r="M139" s="132" t="str">
        <f>VLOOKUP(L139,CódigosRetorno!$A$2:$B$2080,2,FALSE)</f>
        <v>El comprobante contiene un tipo y número de Documento Relacionado repetido</v>
      </c>
      <c r="N139" s="131" t="s">
        <v>9</v>
      </c>
      <c r="O139" s="210"/>
    </row>
    <row r="140" spans="1:15" ht="36" x14ac:dyDescent="0.3">
      <c r="A140" s="222"/>
      <c r="B140" s="1047"/>
      <c r="C140" s="1094"/>
      <c r="D140" s="1063"/>
      <c r="E140" s="1063"/>
      <c r="F140" s="131" t="s">
        <v>325</v>
      </c>
      <c r="G140" s="124" t="s">
        <v>1260</v>
      </c>
      <c r="H140" s="132" t="s">
        <v>1261</v>
      </c>
      <c r="I140" s="394">
        <v>1</v>
      </c>
      <c r="J140" s="189" t="s">
        <v>1262</v>
      </c>
      <c r="K140" s="138" t="s">
        <v>203</v>
      </c>
      <c r="L140" s="140" t="s">
        <v>1263</v>
      </c>
      <c r="M140" s="132" t="str">
        <f>VLOOKUP(L140,CódigosRetorno!$A$2:$B$2080,2,FALSE)</f>
        <v>El DocumentTypeCode de Otros documentos relacionados tiene valores incorrectos.</v>
      </c>
      <c r="N140" s="131" t="s">
        <v>1264</v>
      </c>
      <c r="O140" s="210"/>
    </row>
    <row r="141" spans="1:15" ht="24" x14ac:dyDescent="0.3">
      <c r="A141" s="222"/>
      <c r="B141" s="1047"/>
      <c r="C141" s="1094"/>
      <c r="D141" s="1063"/>
      <c r="E141" s="1063"/>
      <c r="F141" s="1047"/>
      <c r="G141" s="131" t="s">
        <v>1045</v>
      </c>
      <c r="H141" s="132" t="s">
        <v>1065</v>
      </c>
      <c r="I141" s="394" t="s">
        <v>2411</v>
      </c>
      <c r="J141" s="189" t="s">
        <v>1047</v>
      </c>
      <c r="K141" s="124" t="s">
        <v>203</v>
      </c>
      <c r="L141" s="138" t="s">
        <v>1066</v>
      </c>
      <c r="M141" s="132" t="str">
        <f>VLOOKUP(L141,CódigosRetorno!$A$2:$B$2080,2,FALSE)</f>
        <v>El dato ingresado como atributo @listAgencyName es incorrecto.</v>
      </c>
      <c r="N141" s="141" t="s">
        <v>9</v>
      </c>
      <c r="O141" s="210"/>
    </row>
    <row r="142" spans="1:15" ht="24" x14ac:dyDescent="0.3">
      <c r="A142" s="222"/>
      <c r="B142" s="1047"/>
      <c r="C142" s="1094"/>
      <c r="D142" s="1063"/>
      <c r="E142" s="1063"/>
      <c r="F142" s="1047"/>
      <c r="G142" s="131" t="s">
        <v>1265</v>
      </c>
      <c r="H142" s="132" t="s">
        <v>1068</v>
      </c>
      <c r="I142" s="394" t="s">
        <v>2411</v>
      </c>
      <c r="J142" s="189" t="s">
        <v>1069</v>
      </c>
      <c r="K142" s="138" t="s">
        <v>203</v>
      </c>
      <c r="L142" s="140" t="s">
        <v>1070</v>
      </c>
      <c r="M142" s="132" t="str">
        <f>VLOOKUP(L142,CódigosRetorno!$A$2:$B$2080,2,FALSE)</f>
        <v>El dato ingresado como atributo @listName es incorrecto.</v>
      </c>
      <c r="N142" s="141" t="s">
        <v>9</v>
      </c>
      <c r="O142" s="210"/>
    </row>
    <row r="143" spans="1:15" ht="24" x14ac:dyDescent="0.3">
      <c r="A143" s="222"/>
      <c r="B143" s="1047"/>
      <c r="C143" s="1094"/>
      <c r="D143" s="1063"/>
      <c r="E143" s="1063"/>
      <c r="F143" s="1047"/>
      <c r="G143" s="131" t="s">
        <v>1266</v>
      </c>
      <c r="H143" s="132" t="s">
        <v>1072</v>
      </c>
      <c r="I143" s="394" t="s">
        <v>2411</v>
      </c>
      <c r="J143" s="189" t="s">
        <v>1267</v>
      </c>
      <c r="K143" s="138" t="s">
        <v>203</v>
      </c>
      <c r="L143" s="140" t="s">
        <v>1074</v>
      </c>
      <c r="M143" s="132" t="str">
        <f>VLOOKUP(L143,CódigosRetorno!$A$2:$B$2080,2,FALSE)</f>
        <v>El dato ingresado como atributo @listURI es incorrecto.</v>
      </c>
      <c r="N143" s="141" t="s">
        <v>9</v>
      </c>
      <c r="O143" s="210"/>
    </row>
    <row r="144" spans="1:15" x14ac:dyDescent="0.3">
      <c r="A144" s="222"/>
      <c r="B144" s="430" t="s">
        <v>1268</v>
      </c>
      <c r="C144" s="419"/>
      <c r="D144" s="432" t="s">
        <v>9</v>
      </c>
      <c r="E144" s="425" t="s">
        <v>9</v>
      </c>
      <c r="F144" s="432" t="s">
        <v>9</v>
      </c>
      <c r="G144" s="432" t="s">
        <v>9</v>
      </c>
      <c r="H144" s="433" t="s">
        <v>9</v>
      </c>
      <c r="I144" s="572"/>
      <c r="J144" s="440" t="s">
        <v>9</v>
      </c>
      <c r="K144" s="420" t="s">
        <v>9</v>
      </c>
      <c r="L144" s="421" t="s">
        <v>9</v>
      </c>
      <c r="M144" s="419" t="str">
        <f>VLOOKUP(L144,CódigosRetorno!$A$2:$B$2080,2,FALSE)</f>
        <v>-</v>
      </c>
      <c r="N144" s="418" t="s">
        <v>9</v>
      </c>
      <c r="O144" s="210"/>
    </row>
    <row r="145" spans="1:15" ht="24" x14ac:dyDescent="0.3">
      <c r="A145" s="222"/>
      <c r="B145" s="1047">
        <f>B138+1</f>
        <v>24</v>
      </c>
      <c r="C145" s="1094" t="s">
        <v>1269</v>
      </c>
      <c r="D145" s="1063" t="s">
        <v>324</v>
      </c>
      <c r="E145" s="1063" t="s">
        <v>140</v>
      </c>
      <c r="F145" s="1047" t="s">
        <v>764</v>
      </c>
      <c r="G145" s="1063" t="s">
        <v>1094</v>
      </c>
      <c r="H145" s="1042" t="s">
        <v>1270</v>
      </c>
      <c r="I145" s="1112">
        <v>1</v>
      </c>
      <c r="J145" s="189" t="s">
        <v>1271</v>
      </c>
      <c r="K145" s="138" t="s">
        <v>6</v>
      </c>
      <c r="L145" s="76" t="s">
        <v>765</v>
      </c>
      <c r="M145" s="132" t="str">
        <f>VLOOKUP(L145,CódigosRetorno!$A$2:$B$2080,2,FALSE)</f>
        <v>El Numero de orden del item no cumple con el formato establecido</v>
      </c>
      <c r="N145" s="131" t="s">
        <v>9</v>
      </c>
      <c r="O145" s="210"/>
    </row>
    <row r="146" spans="1:15" ht="24" x14ac:dyDescent="0.3">
      <c r="A146" s="222"/>
      <c r="B146" s="1047"/>
      <c r="C146" s="1094"/>
      <c r="D146" s="1063"/>
      <c r="E146" s="1063"/>
      <c r="F146" s="1047"/>
      <c r="G146" s="1063"/>
      <c r="H146" s="1042"/>
      <c r="I146" s="1112"/>
      <c r="J146" s="584" t="s">
        <v>1272</v>
      </c>
      <c r="K146" s="138" t="s">
        <v>6</v>
      </c>
      <c r="L146" s="140" t="s">
        <v>649</v>
      </c>
      <c r="M146" s="132" t="str">
        <f>VLOOKUP(L146,CódigosRetorno!$A$2:$B$2080,2,FALSE)</f>
        <v>El número de ítem no puede estar duplicado.</v>
      </c>
      <c r="N146" s="131" t="s">
        <v>9</v>
      </c>
      <c r="O146" s="210"/>
    </row>
    <row r="147" spans="1:15" x14ac:dyDescent="0.3">
      <c r="A147" s="222"/>
      <c r="B147" s="1047">
        <f>B145+1</f>
        <v>25</v>
      </c>
      <c r="C147" s="1094" t="s">
        <v>1273</v>
      </c>
      <c r="D147" s="1063" t="s">
        <v>324</v>
      </c>
      <c r="E147" s="1061" t="s">
        <v>140</v>
      </c>
      <c r="F147" s="1048" t="s">
        <v>1274</v>
      </c>
      <c r="G147" s="1061" t="s">
        <v>744</v>
      </c>
      <c r="H147" s="1043" t="s">
        <v>1275</v>
      </c>
      <c r="I147" s="394">
        <v>1</v>
      </c>
      <c r="J147" s="189" t="s">
        <v>1276</v>
      </c>
      <c r="K147" s="124" t="s">
        <v>6</v>
      </c>
      <c r="L147" s="138" t="s">
        <v>1277</v>
      </c>
      <c r="M147" s="132" t="str">
        <f>VLOOKUP(L147,CódigosRetorno!$A$2:$B$2080,2,FALSE)</f>
        <v>Es obligatorio indicar la unidad de medida del ítem</v>
      </c>
      <c r="N147" s="141" t="s">
        <v>9</v>
      </c>
      <c r="O147" s="210"/>
    </row>
    <row r="148" spans="1:15" ht="24" x14ac:dyDescent="0.3">
      <c r="A148" s="222"/>
      <c r="B148" s="1047"/>
      <c r="C148" s="1094"/>
      <c r="D148" s="1063"/>
      <c r="E148" s="1065"/>
      <c r="F148" s="1049"/>
      <c r="G148" s="1065"/>
      <c r="H148" s="1044"/>
      <c r="I148" s="394"/>
      <c r="J148" s="189" t="s">
        <v>1278</v>
      </c>
      <c r="K148" s="124" t="s">
        <v>6</v>
      </c>
      <c r="L148" s="138" t="s">
        <v>1279</v>
      </c>
      <c r="M148" s="132" t="str">
        <f>VLOOKUP(L148,CódigosRetorno!$A$2:$B$2080,2,FALSE)</f>
        <v>El dato ingresado como unidad de medida no corresponde al valor esperado</v>
      </c>
      <c r="N148" s="141" t="s">
        <v>9</v>
      </c>
      <c r="O148" s="210"/>
    </row>
    <row r="149" spans="1:15" ht="24" x14ac:dyDescent="0.3">
      <c r="A149" s="222"/>
      <c r="B149" s="1047"/>
      <c r="C149" s="1094"/>
      <c r="D149" s="1063"/>
      <c r="E149" s="1063" t="s">
        <v>179</v>
      </c>
      <c r="F149" s="1048"/>
      <c r="G149" s="131" t="s">
        <v>1280</v>
      </c>
      <c r="H149" s="132" t="s">
        <v>1281</v>
      </c>
      <c r="I149" s="394" t="s">
        <v>2411</v>
      </c>
      <c r="J149" s="189" t="s">
        <v>1282</v>
      </c>
      <c r="K149" s="124" t="s">
        <v>203</v>
      </c>
      <c r="L149" s="138" t="s">
        <v>1283</v>
      </c>
      <c r="M149" s="132" t="str">
        <f>VLOOKUP(L149,CódigosRetorno!$A$2:$B$2080,2,FALSE)</f>
        <v>El dato ingresado como atributo @unitCodeListID es incorrecto.</v>
      </c>
      <c r="N149" s="131" t="s">
        <v>1284</v>
      </c>
      <c r="O149" s="210"/>
    </row>
    <row r="150" spans="1:15" ht="24" x14ac:dyDescent="0.3">
      <c r="A150" s="222"/>
      <c r="B150" s="1047"/>
      <c r="C150" s="1094"/>
      <c r="D150" s="1063"/>
      <c r="E150" s="1063"/>
      <c r="F150" s="1049"/>
      <c r="G150" s="141" t="s">
        <v>1156</v>
      </c>
      <c r="H150" s="132" t="s">
        <v>1285</v>
      </c>
      <c r="I150" s="394" t="s">
        <v>2411</v>
      </c>
      <c r="J150" s="189" t="s">
        <v>1089</v>
      </c>
      <c r="K150" s="138" t="s">
        <v>203</v>
      </c>
      <c r="L150" s="140" t="s">
        <v>1286</v>
      </c>
      <c r="M150" s="132" t="str">
        <f>VLOOKUP(L150,CódigosRetorno!$A$2:$B$2080,2,FALSE)</f>
        <v>El dato ingresado como atributo @unitCodeListAgencyName es incorrecto.</v>
      </c>
      <c r="N150" s="141" t="s">
        <v>9</v>
      </c>
      <c r="O150" s="210"/>
    </row>
    <row r="151" spans="1:15" ht="24" x14ac:dyDescent="0.3">
      <c r="A151" s="222"/>
      <c r="B151" s="1047">
        <f>B147+1</f>
        <v>26</v>
      </c>
      <c r="C151" s="1094" t="s">
        <v>1287</v>
      </c>
      <c r="D151" s="1063" t="s">
        <v>324</v>
      </c>
      <c r="E151" s="1063" t="s">
        <v>140</v>
      </c>
      <c r="F151" s="1047" t="s">
        <v>766</v>
      </c>
      <c r="G151" s="1063" t="s">
        <v>767</v>
      </c>
      <c r="H151" s="1042" t="s">
        <v>1288</v>
      </c>
      <c r="I151" s="1112">
        <v>1</v>
      </c>
      <c r="J151" s="189" t="s">
        <v>1289</v>
      </c>
      <c r="K151" s="138" t="s">
        <v>6</v>
      </c>
      <c r="L151" s="140" t="s">
        <v>1290</v>
      </c>
      <c r="M151" s="132" t="str">
        <f>VLOOKUP(L151,CódigosRetorno!$A$2:$B$2080,2,FALSE)</f>
        <v>El XML no contiene el tag InvoicedQuantity en el detalle de los Items o es cero (0)</v>
      </c>
      <c r="N151" s="131" t="s">
        <v>9</v>
      </c>
      <c r="O151" s="210"/>
    </row>
    <row r="152" spans="1:15" ht="24" x14ac:dyDescent="0.3">
      <c r="A152" s="222"/>
      <c r="B152" s="1047"/>
      <c r="C152" s="1094"/>
      <c r="D152" s="1063"/>
      <c r="E152" s="1063"/>
      <c r="F152" s="1047"/>
      <c r="G152" s="1063"/>
      <c r="H152" s="1042"/>
      <c r="I152" s="1112"/>
      <c r="J152" s="189" t="s">
        <v>769</v>
      </c>
      <c r="K152" s="138" t="s">
        <v>6</v>
      </c>
      <c r="L152" s="140" t="s">
        <v>1291</v>
      </c>
      <c r="M152" s="132" t="str">
        <f>VLOOKUP(L152,CódigosRetorno!$A$2:$B$2080,2,FALSE)</f>
        <v>InvoicedQuantity El dato ingresado no cumple con el estandar</v>
      </c>
      <c r="N152" s="131" t="s">
        <v>9</v>
      </c>
      <c r="O152" s="210"/>
    </row>
    <row r="153" spans="1:15" ht="60" x14ac:dyDescent="0.3">
      <c r="A153" s="222"/>
      <c r="B153" s="131">
        <f>B151+1</f>
        <v>27</v>
      </c>
      <c r="C153" s="132" t="s">
        <v>1292</v>
      </c>
      <c r="D153" s="124" t="s">
        <v>324</v>
      </c>
      <c r="E153" s="124" t="s">
        <v>179</v>
      </c>
      <c r="F153" s="131" t="s">
        <v>223</v>
      </c>
      <c r="G153" s="124"/>
      <c r="H153" s="132" t="s">
        <v>1293</v>
      </c>
      <c r="I153" s="394" t="s">
        <v>2411</v>
      </c>
      <c r="J153" s="189" t="s">
        <v>1294</v>
      </c>
      <c r="K153" s="124" t="s">
        <v>203</v>
      </c>
      <c r="L153" s="138" t="s">
        <v>1295</v>
      </c>
      <c r="M153" s="132" t="str">
        <f>VLOOKUP(L153,CódigosRetorno!$A$2:$B$2080,2,FALSE)</f>
        <v>El dato ingresado como codigo de producto no cumple con el formato establecido.</v>
      </c>
      <c r="N153" s="131" t="s">
        <v>9</v>
      </c>
      <c r="O153" s="210"/>
    </row>
    <row r="154" spans="1:15" ht="48" x14ac:dyDescent="0.3">
      <c r="A154" s="222"/>
      <c r="B154" s="1063">
        <f>B153+1</f>
        <v>28</v>
      </c>
      <c r="C154" s="1094" t="s">
        <v>1296</v>
      </c>
      <c r="D154" s="1063" t="s">
        <v>324</v>
      </c>
      <c r="E154" s="1063" t="s">
        <v>179</v>
      </c>
      <c r="F154" s="1117" t="s">
        <v>664</v>
      </c>
      <c r="G154" s="1121" t="s">
        <v>8109</v>
      </c>
      <c r="H154" s="1042" t="s">
        <v>1297</v>
      </c>
      <c r="I154" s="1112" t="s">
        <v>2411</v>
      </c>
      <c r="J154" s="189" t="s">
        <v>1298</v>
      </c>
      <c r="K154" s="124" t="s">
        <v>203</v>
      </c>
      <c r="L154" s="138" t="s">
        <v>1299</v>
      </c>
      <c r="M154" s="132" t="str">
        <f>VLOOKUP(L154,CódigosRetorno!$A$2:$B$2080,2,FALSE)</f>
        <v>Debe consignar obligatoriamente Codigo de producto SUNAT o Codigo de producto GTIN</v>
      </c>
      <c r="N154" s="131" t="s">
        <v>1102</v>
      </c>
      <c r="O154" s="210"/>
    </row>
    <row r="155" spans="1:15" ht="24" x14ac:dyDescent="0.3">
      <c r="A155" s="222"/>
      <c r="B155" s="1063"/>
      <c r="C155" s="1094"/>
      <c r="D155" s="1063"/>
      <c r="E155" s="1063"/>
      <c r="F155" s="1117"/>
      <c r="G155" s="1121"/>
      <c r="H155" s="1042"/>
      <c r="I155" s="1112"/>
      <c r="J155" s="760" t="s">
        <v>8106</v>
      </c>
      <c r="K155" s="647" t="s">
        <v>9696</v>
      </c>
      <c r="L155" s="655" t="s">
        <v>8107</v>
      </c>
      <c r="M155" s="761" t="str">
        <f>VLOOKUP(L155,CódigosRetorno!$A$2:$B$2080,2,FALSE)</f>
        <v>El Código producto de SUNAT no es válido</v>
      </c>
      <c r="N155" s="717"/>
      <c r="O155" s="210"/>
    </row>
    <row r="156" spans="1:15" ht="36" x14ac:dyDescent="0.3">
      <c r="A156" s="222"/>
      <c r="B156" s="1063"/>
      <c r="C156" s="1094"/>
      <c r="D156" s="1063"/>
      <c r="E156" s="1063"/>
      <c r="F156" s="1117"/>
      <c r="G156" s="1121"/>
      <c r="H156" s="1042"/>
      <c r="I156" s="1112"/>
      <c r="J156" s="760" t="s">
        <v>8108</v>
      </c>
      <c r="K156" s="647" t="s">
        <v>9696</v>
      </c>
      <c r="L156" s="655" t="s">
        <v>8107</v>
      </c>
      <c r="M156" s="761" t="str">
        <f>VLOOKUP(L156,CódigosRetorno!$A$2:$B$2080,2,FALSE)</f>
        <v>El Código producto de SUNAT no es válido</v>
      </c>
      <c r="N156" s="717" t="s">
        <v>8273</v>
      </c>
      <c r="O156" s="210"/>
    </row>
    <row r="157" spans="1:15" ht="24" x14ac:dyDescent="0.3">
      <c r="A157" s="222"/>
      <c r="B157" s="1063"/>
      <c r="C157" s="1094"/>
      <c r="D157" s="1063"/>
      <c r="E157" s="1063"/>
      <c r="F157" s="1117"/>
      <c r="G157" s="1121"/>
      <c r="H157" s="1042"/>
      <c r="I157" s="1112"/>
      <c r="J157" s="624" t="s">
        <v>1300</v>
      </c>
      <c r="K157" s="625" t="s">
        <v>203</v>
      </c>
      <c r="L157" s="626" t="s">
        <v>1301</v>
      </c>
      <c r="M157" s="627" t="str">
        <f>VLOOKUP(L157,CódigosRetorno!$A$2:$B$2080,2,FALSE)</f>
        <v>El Código producto de SUNAT no es válido</v>
      </c>
      <c r="N157" s="628" t="s">
        <v>1302</v>
      </c>
      <c r="O157" s="210"/>
    </row>
    <row r="158" spans="1:15" ht="36" x14ac:dyDescent="0.3">
      <c r="A158" s="222"/>
      <c r="B158" s="1063"/>
      <c r="C158" s="1094"/>
      <c r="D158" s="1063"/>
      <c r="E158" s="1063"/>
      <c r="F158" s="1117"/>
      <c r="G158" s="1121"/>
      <c r="H158" s="1042"/>
      <c r="I158" s="1112"/>
      <c r="J158" s="624" t="s">
        <v>1303</v>
      </c>
      <c r="K158" s="625" t="s">
        <v>203</v>
      </c>
      <c r="L158" s="626" t="s">
        <v>1304</v>
      </c>
      <c r="M158" s="627" t="str">
        <f>VLOOKUP(L158,CódigosRetorno!$A$2:$B$2080,2,FALSE)</f>
        <v>El Codigo de producto SUNAT debe especificarse como minimo al tercer nivel jerarquico (a nivel de clase del codigo UNSPSC)</v>
      </c>
      <c r="N158" s="628" t="s">
        <v>1302</v>
      </c>
      <c r="O158" s="210"/>
    </row>
    <row r="159" spans="1:15" ht="48" x14ac:dyDescent="0.3">
      <c r="A159" s="222"/>
      <c r="B159" s="1063"/>
      <c r="C159" s="1094"/>
      <c r="D159" s="1063"/>
      <c r="E159" s="1063"/>
      <c r="F159" s="1117"/>
      <c r="G159" s="1121"/>
      <c r="H159" s="1042"/>
      <c r="I159" s="1112"/>
      <c r="J159" s="189" t="s">
        <v>1305</v>
      </c>
      <c r="K159" s="124" t="s">
        <v>6</v>
      </c>
      <c r="L159" s="138" t="s">
        <v>1306</v>
      </c>
      <c r="M159" s="132" t="str">
        <f>VLOOKUP(L159,CódigosRetorno!$A$2:$B$2080,2,FALSE)</f>
        <v>El dato ingresado como Codigo de producto SUNAT no corresponde al valor esperado para tipo de operación.</v>
      </c>
      <c r="N159" s="141" t="s">
        <v>9</v>
      </c>
      <c r="O159" s="210"/>
    </row>
    <row r="160" spans="1:15" ht="24" x14ac:dyDescent="0.3">
      <c r="A160" s="222"/>
      <c r="B160" s="1063"/>
      <c r="C160" s="1094"/>
      <c r="D160" s="1063"/>
      <c r="E160" s="1063"/>
      <c r="F160" s="1117"/>
      <c r="G160" s="131" t="s">
        <v>1307</v>
      </c>
      <c r="H160" s="132" t="s">
        <v>1083</v>
      </c>
      <c r="I160" s="394" t="s">
        <v>2411</v>
      </c>
      <c r="J160" s="189" t="s">
        <v>1308</v>
      </c>
      <c r="K160" s="124" t="s">
        <v>203</v>
      </c>
      <c r="L160" s="138" t="s">
        <v>1085</v>
      </c>
      <c r="M160" s="132" t="str">
        <f>VLOOKUP(L160,CódigosRetorno!$A$2:$B$2080,2,FALSE)</f>
        <v>El dato ingresado como atributo @listID es incorrecto.</v>
      </c>
      <c r="N160" s="141" t="s">
        <v>9</v>
      </c>
      <c r="O160" s="210"/>
    </row>
    <row r="161" spans="1:15" ht="24" x14ac:dyDescent="0.3">
      <c r="A161" s="222"/>
      <c r="B161" s="1063"/>
      <c r="C161" s="1094"/>
      <c r="D161" s="1063"/>
      <c r="E161" s="1063"/>
      <c r="F161" s="1117"/>
      <c r="G161" s="131" t="s">
        <v>1309</v>
      </c>
      <c r="H161" s="132" t="s">
        <v>1065</v>
      </c>
      <c r="I161" s="394" t="s">
        <v>2411</v>
      </c>
      <c r="J161" s="189" t="s">
        <v>1310</v>
      </c>
      <c r="K161" s="124" t="s">
        <v>203</v>
      </c>
      <c r="L161" s="138" t="s">
        <v>1066</v>
      </c>
      <c r="M161" s="132" t="str">
        <f>VLOOKUP(L161,CódigosRetorno!$A$2:$B$2080,2,FALSE)</f>
        <v>El dato ingresado como atributo @listAgencyName es incorrecto.</v>
      </c>
      <c r="N161" s="141" t="s">
        <v>9</v>
      </c>
      <c r="O161" s="210"/>
    </row>
    <row r="162" spans="1:15" ht="24" x14ac:dyDescent="0.3">
      <c r="A162" s="222"/>
      <c r="B162" s="1063"/>
      <c r="C162" s="1094"/>
      <c r="D162" s="1063"/>
      <c r="E162" s="1063"/>
      <c r="F162" s="1117"/>
      <c r="G162" s="131" t="s">
        <v>1311</v>
      </c>
      <c r="H162" s="132" t="s">
        <v>1068</v>
      </c>
      <c r="I162" s="394" t="s">
        <v>2411</v>
      </c>
      <c r="J162" s="189" t="s">
        <v>1312</v>
      </c>
      <c r="K162" s="138" t="s">
        <v>203</v>
      </c>
      <c r="L162" s="140" t="s">
        <v>1070</v>
      </c>
      <c r="M162" s="132" t="str">
        <f>VLOOKUP(L162,CódigosRetorno!$A$2:$B$2080,2,FALSE)</f>
        <v>El dato ingresado como atributo @listName es incorrecto.</v>
      </c>
      <c r="N162" s="141" t="s">
        <v>9</v>
      </c>
      <c r="O162" s="210"/>
    </row>
    <row r="163" spans="1:15" ht="24" x14ac:dyDescent="0.3">
      <c r="A163" s="222"/>
      <c r="B163" s="1061">
        <f>B154+1</f>
        <v>29</v>
      </c>
      <c r="C163" s="1043" t="s">
        <v>1313</v>
      </c>
      <c r="D163" s="1061" t="s">
        <v>324</v>
      </c>
      <c r="E163" s="1061" t="s">
        <v>179</v>
      </c>
      <c r="F163" s="1118" t="s">
        <v>1314</v>
      </c>
      <c r="G163" s="1048"/>
      <c r="H163" s="1043" t="s">
        <v>1315</v>
      </c>
      <c r="I163" s="1114" t="s">
        <v>2411</v>
      </c>
      <c r="J163" s="189" t="s">
        <v>1316</v>
      </c>
      <c r="K163" s="124" t="s">
        <v>203</v>
      </c>
      <c r="L163" s="138" t="s">
        <v>1317</v>
      </c>
      <c r="M163" s="132" t="str">
        <f>VLOOKUP(L163,CódigosRetorno!$A$2:$B$2080,2,FALSE)</f>
        <v>El código de producto GS1 no cumple el estandar</v>
      </c>
      <c r="N163" s="131" t="s">
        <v>9</v>
      </c>
      <c r="O163" s="210"/>
    </row>
    <row r="164" spans="1:15" ht="24" x14ac:dyDescent="0.3">
      <c r="A164" s="222"/>
      <c r="B164" s="1062"/>
      <c r="C164" s="1058"/>
      <c r="D164" s="1062"/>
      <c r="E164" s="1062"/>
      <c r="F164" s="1119"/>
      <c r="G164" s="1057"/>
      <c r="H164" s="1058"/>
      <c r="I164" s="1115"/>
      <c r="J164" s="189" t="s">
        <v>1318</v>
      </c>
      <c r="K164" s="124" t="s">
        <v>203</v>
      </c>
      <c r="L164" s="138" t="s">
        <v>1317</v>
      </c>
      <c r="M164" s="132" t="str">
        <f>VLOOKUP(L164,CódigosRetorno!$A$2:$B$2080,2,FALSE)</f>
        <v>El código de producto GS1 no cumple el estandar</v>
      </c>
      <c r="N164" s="131" t="s">
        <v>9</v>
      </c>
      <c r="O164" s="210"/>
    </row>
    <row r="165" spans="1:15" ht="24" x14ac:dyDescent="0.3">
      <c r="A165" s="222"/>
      <c r="B165" s="1062"/>
      <c r="C165" s="1058"/>
      <c r="D165" s="1062"/>
      <c r="E165" s="1062"/>
      <c r="F165" s="1119"/>
      <c r="G165" s="1057"/>
      <c r="H165" s="1058"/>
      <c r="I165" s="1115"/>
      <c r="J165" s="189" t="s">
        <v>1319</v>
      </c>
      <c r="K165" s="124" t="s">
        <v>203</v>
      </c>
      <c r="L165" s="138" t="s">
        <v>1317</v>
      </c>
      <c r="M165" s="132" t="str">
        <f>VLOOKUP(L165,CódigosRetorno!$A$2:$B$2080,2,FALSE)</f>
        <v>El código de producto GS1 no cumple el estandar</v>
      </c>
      <c r="N165" s="131" t="s">
        <v>9</v>
      </c>
      <c r="O165" s="210"/>
    </row>
    <row r="166" spans="1:15" ht="24" x14ac:dyDescent="0.3">
      <c r="A166" s="222"/>
      <c r="B166" s="1062"/>
      <c r="C166" s="1058"/>
      <c r="D166" s="1062"/>
      <c r="E166" s="1062"/>
      <c r="F166" s="1119"/>
      <c r="G166" s="1057"/>
      <c r="H166" s="1058"/>
      <c r="I166" s="1115"/>
      <c r="J166" s="189" t="s">
        <v>1320</v>
      </c>
      <c r="K166" s="124" t="s">
        <v>203</v>
      </c>
      <c r="L166" s="138" t="s">
        <v>1317</v>
      </c>
      <c r="M166" s="132" t="str">
        <f>VLOOKUP(L166,CódigosRetorno!$A$2:$B$2080,2,FALSE)</f>
        <v>El código de producto GS1 no cumple el estandar</v>
      </c>
      <c r="N166" s="131" t="s">
        <v>9</v>
      </c>
      <c r="O166" s="210"/>
    </row>
    <row r="167" spans="1:15" ht="24" x14ac:dyDescent="0.3">
      <c r="A167" s="222"/>
      <c r="B167" s="1062"/>
      <c r="C167" s="1058"/>
      <c r="D167" s="1062"/>
      <c r="E167" s="1062"/>
      <c r="F167" s="1120"/>
      <c r="G167" s="1049"/>
      <c r="H167" s="1044"/>
      <c r="I167" s="1116"/>
      <c r="J167" s="189" t="s">
        <v>1321</v>
      </c>
      <c r="K167" s="124" t="s">
        <v>203</v>
      </c>
      <c r="L167" s="138" t="s">
        <v>1322</v>
      </c>
      <c r="M167" s="132" t="str">
        <f>VLOOKUP(L167,CódigosRetorno!$A$2:$B$2080,2,FALSE)</f>
        <v>Si utiliza el estandar GS1 debe especificar el tipo de estructura GTIN</v>
      </c>
      <c r="N167" s="131" t="s">
        <v>9</v>
      </c>
      <c r="O167" s="210"/>
    </row>
    <row r="168" spans="1:15" ht="24" x14ac:dyDescent="0.3">
      <c r="A168" s="222"/>
      <c r="B168" s="1065"/>
      <c r="C168" s="1044"/>
      <c r="D168" s="1065"/>
      <c r="E168" s="1065"/>
      <c r="F168" s="320"/>
      <c r="G168" s="127"/>
      <c r="H168" s="387" t="s">
        <v>1323</v>
      </c>
      <c r="I168" s="322"/>
      <c r="J168" s="189" t="s">
        <v>1324</v>
      </c>
      <c r="K168" s="124" t="s">
        <v>203</v>
      </c>
      <c r="L168" s="138" t="s">
        <v>1325</v>
      </c>
      <c r="M168" s="132" t="str">
        <f>VLOOKUP(L168,CódigosRetorno!$A$2:$B$2080,2,FALSE)</f>
        <v>El tipo de estructura GS1 no tiene un valor permitido</v>
      </c>
      <c r="N168" s="141" t="s">
        <v>9</v>
      </c>
      <c r="O168" s="210"/>
    </row>
    <row r="169" spans="1:15" ht="24" x14ac:dyDescent="0.3">
      <c r="A169" s="222"/>
      <c r="B169" s="1063">
        <f>B163+1</f>
        <v>30</v>
      </c>
      <c r="C169" s="1094" t="s">
        <v>1326</v>
      </c>
      <c r="D169" s="1063" t="s">
        <v>324</v>
      </c>
      <c r="E169" s="1063" t="s">
        <v>179</v>
      </c>
      <c r="F169" s="138" t="s">
        <v>218</v>
      </c>
      <c r="G169" s="124" t="s">
        <v>1327</v>
      </c>
      <c r="H169" s="132" t="s">
        <v>1328</v>
      </c>
      <c r="I169" s="394" t="s">
        <v>2411</v>
      </c>
      <c r="J169" s="189" t="s">
        <v>1329</v>
      </c>
      <c r="K169" s="124" t="s">
        <v>203</v>
      </c>
      <c r="L169" s="141" t="s">
        <v>1330</v>
      </c>
      <c r="M169" s="132" t="str">
        <f>VLOOKUP(L169,CódigosRetorno!$A$2:$B$2080,2,FALSE)</f>
        <v>No existe información en el nombre del concepto.</v>
      </c>
      <c r="N169" s="131" t="s">
        <v>9</v>
      </c>
      <c r="O169" s="210"/>
    </row>
    <row r="170" spans="1:15" ht="24" x14ac:dyDescent="0.3">
      <c r="A170" s="222"/>
      <c r="B170" s="1063"/>
      <c r="C170" s="1094"/>
      <c r="D170" s="1063"/>
      <c r="E170" s="1063"/>
      <c r="F170" s="138" t="s">
        <v>1182</v>
      </c>
      <c r="G170" s="124" t="s">
        <v>1327</v>
      </c>
      <c r="H170" s="132" t="s">
        <v>1331</v>
      </c>
      <c r="I170" s="394" t="s">
        <v>2411</v>
      </c>
      <c r="J170" s="189" t="s">
        <v>181</v>
      </c>
      <c r="K170" s="124" t="s">
        <v>9</v>
      </c>
      <c r="L170" s="131" t="s">
        <v>9</v>
      </c>
      <c r="M170" s="132" t="str">
        <f>VLOOKUP(L170,CódigosRetorno!$A$2:$B$2080,2,FALSE)</f>
        <v>-</v>
      </c>
      <c r="N170" s="131" t="s">
        <v>1332</v>
      </c>
      <c r="O170" s="210"/>
    </row>
    <row r="171" spans="1:15" ht="24" x14ac:dyDescent="0.3">
      <c r="A171" s="222"/>
      <c r="B171" s="1063"/>
      <c r="C171" s="1094"/>
      <c r="D171" s="1063"/>
      <c r="E171" s="1063"/>
      <c r="F171" s="1117"/>
      <c r="G171" s="131" t="s">
        <v>1333</v>
      </c>
      <c r="H171" s="132" t="s">
        <v>1068</v>
      </c>
      <c r="I171" s="394" t="s">
        <v>2411</v>
      </c>
      <c r="J171" s="189" t="s">
        <v>1334</v>
      </c>
      <c r="K171" s="138" t="s">
        <v>203</v>
      </c>
      <c r="L171" s="140" t="s">
        <v>1070</v>
      </c>
      <c r="M171" s="132" t="str">
        <f>VLOOKUP(L171,CódigosRetorno!$A$2:$B$2080,2,FALSE)</f>
        <v>El dato ingresado como atributo @listName es incorrecto.</v>
      </c>
      <c r="N171" s="141" t="s">
        <v>9</v>
      </c>
      <c r="O171" s="210"/>
    </row>
    <row r="172" spans="1:15" ht="24" x14ac:dyDescent="0.3">
      <c r="A172" s="222"/>
      <c r="B172" s="1063"/>
      <c r="C172" s="1094"/>
      <c r="D172" s="1063"/>
      <c r="E172" s="1063"/>
      <c r="F172" s="1117"/>
      <c r="G172" s="131" t="s">
        <v>1045</v>
      </c>
      <c r="H172" s="132" t="s">
        <v>1065</v>
      </c>
      <c r="I172" s="394" t="s">
        <v>2411</v>
      </c>
      <c r="J172" s="189" t="s">
        <v>1047</v>
      </c>
      <c r="K172" s="124" t="s">
        <v>203</v>
      </c>
      <c r="L172" s="138" t="s">
        <v>1066</v>
      </c>
      <c r="M172" s="132" t="str">
        <f>VLOOKUP(L172,CódigosRetorno!$A$2:$B$2080,2,FALSE)</f>
        <v>El dato ingresado como atributo @listAgencyName es incorrecto.</v>
      </c>
      <c r="N172" s="141" t="s">
        <v>9</v>
      </c>
      <c r="O172" s="210"/>
    </row>
    <row r="173" spans="1:15" ht="24" x14ac:dyDescent="0.3">
      <c r="A173" s="222"/>
      <c r="B173" s="1063"/>
      <c r="C173" s="1094"/>
      <c r="D173" s="1063"/>
      <c r="E173" s="1063"/>
      <c r="F173" s="1117"/>
      <c r="G173" s="141" t="s">
        <v>1335</v>
      </c>
      <c r="H173" s="91" t="s">
        <v>1072</v>
      </c>
      <c r="I173" s="394" t="s">
        <v>2411</v>
      </c>
      <c r="J173" s="189" t="s">
        <v>1336</v>
      </c>
      <c r="K173" s="138" t="s">
        <v>203</v>
      </c>
      <c r="L173" s="140" t="s">
        <v>1074</v>
      </c>
      <c r="M173" s="132" t="str">
        <f>VLOOKUP(L173,CódigosRetorno!$A$2:$B$2080,2,FALSE)</f>
        <v>El dato ingresado como atributo @listURI es incorrecto.</v>
      </c>
      <c r="N173" s="141" t="s">
        <v>9</v>
      </c>
      <c r="O173" s="210"/>
    </row>
    <row r="174" spans="1:15" ht="24" x14ac:dyDescent="0.3">
      <c r="A174" s="222"/>
      <c r="B174" s="1063"/>
      <c r="C174" s="1094"/>
      <c r="D174" s="1063"/>
      <c r="E174" s="1063"/>
      <c r="F174" s="138" t="s">
        <v>757</v>
      </c>
      <c r="G174" s="138"/>
      <c r="H174" s="132" t="s">
        <v>1337</v>
      </c>
      <c r="I174" s="394" t="s">
        <v>2411</v>
      </c>
      <c r="J174" s="189" t="s">
        <v>1338</v>
      </c>
      <c r="K174" s="124" t="s">
        <v>6</v>
      </c>
      <c r="L174" s="141" t="s">
        <v>1339</v>
      </c>
      <c r="M174" s="132" t="str">
        <f>VLOOKUP(L174,CódigosRetorno!$A$2:$B$2080,2,FALSE)</f>
        <v>El XML no contiene tag o no existe información del valor del concepto por linea.</v>
      </c>
      <c r="N174" s="131" t="s">
        <v>9</v>
      </c>
      <c r="O174" s="210"/>
    </row>
    <row r="175" spans="1:15" ht="24" x14ac:dyDescent="0.3">
      <c r="A175" s="222"/>
      <c r="B175" s="1047">
        <f>B169+1</f>
        <v>31</v>
      </c>
      <c r="C175" s="1042" t="s">
        <v>1340</v>
      </c>
      <c r="D175" s="1063" t="s">
        <v>324</v>
      </c>
      <c r="E175" s="1063" t="s">
        <v>140</v>
      </c>
      <c r="F175" s="1047" t="s">
        <v>1341</v>
      </c>
      <c r="G175" s="1063"/>
      <c r="H175" s="1042" t="s">
        <v>1342</v>
      </c>
      <c r="I175" s="1112">
        <v>1</v>
      </c>
      <c r="J175" s="189" t="s">
        <v>599</v>
      </c>
      <c r="K175" s="138" t="s">
        <v>6</v>
      </c>
      <c r="L175" s="140" t="s">
        <v>1343</v>
      </c>
      <c r="M175" s="132" t="str">
        <f>VLOOKUP(L175,CódigosRetorno!$A$2:$B$2080,2,FALSE)</f>
        <v>El XML no contiene el tag cac:Item/cbc:Description en el detalle de los Items</v>
      </c>
      <c r="N175" s="131" t="s">
        <v>9</v>
      </c>
      <c r="O175" s="210"/>
    </row>
    <row r="176" spans="1:15" ht="48" x14ac:dyDescent="0.3">
      <c r="A176" s="222"/>
      <c r="B176" s="1047"/>
      <c r="C176" s="1042"/>
      <c r="D176" s="1063"/>
      <c r="E176" s="1063"/>
      <c r="F176" s="1047"/>
      <c r="G176" s="1063"/>
      <c r="H176" s="1042"/>
      <c r="I176" s="1112"/>
      <c r="J176" s="189" t="s">
        <v>1344</v>
      </c>
      <c r="K176" s="138" t="s">
        <v>6</v>
      </c>
      <c r="L176" s="140" t="s">
        <v>1345</v>
      </c>
      <c r="M176" s="132" t="str">
        <f>VLOOKUP(L176,CódigosRetorno!$A$2:$B$2080,2,FALSE)</f>
        <v>El XML no contiene el tag o no existe informacion de cac:Item/cbc:Description del item</v>
      </c>
      <c r="N176" s="131" t="s">
        <v>9</v>
      </c>
      <c r="O176" s="210"/>
    </row>
    <row r="177" spans="1:15" ht="24" x14ac:dyDescent="0.3">
      <c r="A177" s="222"/>
      <c r="B177" s="1047">
        <f>B175+1</f>
        <v>32</v>
      </c>
      <c r="C177" s="1094" t="s">
        <v>1346</v>
      </c>
      <c r="D177" s="1063" t="s">
        <v>324</v>
      </c>
      <c r="E177" s="1063" t="s">
        <v>140</v>
      </c>
      <c r="F177" s="1047" t="s">
        <v>766</v>
      </c>
      <c r="G177" s="1063" t="s">
        <v>767</v>
      </c>
      <c r="H177" s="1042" t="s">
        <v>1347</v>
      </c>
      <c r="I177" s="1112">
        <v>1</v>
      </c>
      <c r="J177" s="189" t="s">
        <v>63</v>
      </c>
      <c r="K177" s="138" t="s">
        <v>6</v>
      </c>
      <c r="L177" s="140" t="s">
        <v>1348</v>
      </c>
      <c r="M177" s="132" t="str">
        <f>VLOOKUP(L177,CódigosRetorno!$A$2:$B$2080,2,FALSE)</f>
        <v>El XML no contiene el tag cac:Price/cbc:PriceAmount en el detalle de los Items</v>
      </c>
      <c r="N177" s="131" t="s">
        <v>9</v>
      </c>
      <c r="O177" s="210"/>
    </row>
    <row r="178" spans="1:15" ht="48" x14ac:dyDescent="0.3">
      <c r="A178" s="222"/>
      <c r="B178" s="1047"/>
      <c r="C178" s="1094"/>
      <c r="D178" s="1063"/>
      <c r="E178" s="1063"/>
      <c r="F178" s="1047"/>
      <c r="G178" s="1063"/>
      <c r="H178" s="1042"/>
      <c r="I178" s="1112"/>
      <c r="J178" s="189" t="s">
        <v>8058</v>
      </c>
      <c r="K178" s="138" t="s">
        <v>6</v>
      </c>
      <c r="L178" s="140" t="s">
        <v>1350</v>
      </c>
      <c r="M178" s="132" t="str">
        <f>VLOOKUP(L178,CódigosRetorno!$A$2:$B$2080,2,FALSE)</f>
        <v>El dato ingresado en PriceAmount del Valor de venta unitario por item no cumple con el formato establecido</v>
      </c>
      <c r="N178" s="131" t="s">
        <v>9</v>
      </c>
      <c r="O178" s="210"/>
    </row>
    <row r="179" spans="1:15" ht="48" x14ac:dyDescent="0.3">
      <c r="A179" s="222"/>
      <c r="B179" s="1047"/>
      <c r="C179" s="1094"/>
      <c r="D179" s="1063"/>
      <c r="E179" s="1063"/>
      <c r="F179" s="1047"/>
      <c r="G179" s="1063"/>
      <c r="H179" s="1042"/>
      <c r="I179" s="1112"/>
      <c r="J179" s="582" t="s">
        <v>1351</v>
      </c>
      <c r="K179" s="138" t="s">
        <v>6</v>
      </c>
      <c r="L179" s="140" t="s">
        <v>1352</v>
      </c>
      <c r="M179" s="132" t="str">
        <f>VLOOKUP(L179,CódigosRetorno!$A$2:$B$2080,2,FALSE)</f>
        <v>Operacion gratuita, solo debe consignar un monto referencial</v>
      </c>
      <c r="N179" s="131" t="s">
        <v>9</v>
      </c>
      <c r="O179" s="210"/>
    </row>
    <row r="180" spans="1:15" ht="24" x14ac:dyDescent="0.3">
      <c r="A180" s="222"/>
      <c r="B180" s="1047"/>
      <c r="C180" s="1094"/>
      <c r="D180" s="1063"/>
      <c r="E180" s="1063"/>
      <c r="F180" s="131" t="s">
        <v>141</v>
      </c>
      <c r="G180" s="124" t="s">
        <v>303</v>
      </c>
      <c r="H180" s="91" t="s">
        <v>1353</v>
      </c>
      <c r="I180" s="394">
        <v>1</v>
      </c>
      <c r="J180" s="582" t="s">
        <v>1354</v>
      </c>
      <c r="K180" s="138" t="s">
        <v>6</v>
      </c>
      <c r="L180" s="140" t="s">
        <v>939</v>
      </c>
      <c r="M180" s="132" t="str">
        <f>VLOOKUP(L180,CódigosRetorno!$A$2:$B$2080,2,FALSE)</f>
        <v>La moneda debe ser la misma en todo el documento. Salvo las percepciones que sólo son en moneda nacional</v>
      </c>
      <c r="N180" s="131" t="s">
        <v>1080</v>
      </c>
      <c r="O180" s="210"/>
    </row>
    <row r="181" spans="1:15" x14ac:dyDescent="0.3">
      <c r="A181" s="222"/>
      <c r="B181" s="1047">
        <f>B177+1</f>
        <v>33</v>
      </c>
      <c r="C181" s="1094" t="s">
        <v>1355</v>
      </c>
      <c r="D181" s="1063" t="s">
        <v>324</v>
      </c>
      <c r="E181" s="1047" t="s">
        <v>140</v>
      </c>
      <c r="F181" s="1048" t="s">
        <v>766</v>
      </c>
      <c r="G181" s="1061" t="s">
        <v>767</v>
      </c>
      <c r="H181" s="1043" t="s">
        <v>1356</v>
      </c>
      <c r="I181" s="1114">
        <v>1</v>
      </c>
      <c r="J181" s="189" t="s">
        <v>63</v>
      </c>
      <c r="K181" s="124" t="s">
        <v>6</v>
      </c>
      <c r="L181" s="140" t="s">
        <v>1357</v>
      </c>
      <c r="M181" s="132" t="str">
        <f>VLOOKUP(L181,CódigosRetorno!$A$2:$B$2080,2,FALSE)</f>
        <v>Debe existir el tag cac:AlternativeConditionPrice</v>
      </c>
      <c r="N181" s="131" t="s">
        <v>9</v>
      </c>
      <c r="O181" s="210"/>
    </row>
    <row r="182" spans="1:15" ht="24" x14ac:dyDescent="0.3">
      <c r="A182" s="222"/>
      <c r="B182" s="1047"/>
      <c r="C182" s="1094"/>
      <c r="D182" s="1063"/>
      <c r="E182" s="1047"/>
      <c r="F182" s="1057"/>
      <c r="G182" s="1062"/>
      <c r="H182" s="1058"/>
      <c r="I182" s="1115"/>
      <c r="J182" s="189" t="s">
        <v>1349</v>
      </c>
      <c r="K182" s="138" t="s">
        <v>6</v>
      </c>
      <c r="L182" s="140" t="s">
        <v>1358</v>
      </c>
      <c r="M182" s="132" t="str">
        <f>VLOOKUP(L182,CódigosRetorno!$A$2:$B$2080,2,FALSE)</f>
        <v>El dato ingresado en PriceAmount del Precio de venta unitario por item no cumple con el formato establecido</v>
      </c>
      <c r="N182" s="131" t="s">
        <v>9</v>
      </c>
      <c r="O182" s="210"/>
    </row>
    <row r="183" spans="1:15" ht="132" x14ac:dyDescent="0.3">
      <c r="A183" s="222"/>
      <c r="B183" s="1047"/>
      <c r="C183" s="1094"/>
      <c r="D183" s="1063"/>
      <c r="E183" s="1047"/>
      <c r="F183" s="1049"/>
      <c r="G183" s="1065"/>
      <c r="H183" s="1044"/>
      <c r="I183" s="1116"/>
      <c r="J183" s="189" t="s">
        <v>1359</v>
      </c>
      <c r="K183" s="562" t="s">
        <v>6</v>
      </c>
      <c r="L183" s="562" t="s">
        <v>1360</v>
      </c>
      <c r="M183" s="132" t="str">
        <f>VLOOKUP(L183,CódigosRetorno!$A$2:$B$2080,2,FALSE)</f>
        <v>El precio unitario de la operación que está informando difiere de los cálculos realizados en base a la información remitida</v>
      </c>
      <c r="N183" s="131" t="s">
        <v>9</v>
      </c>
      <c r="O183" s="210"/>
    </row>
    <row r="184" spans="1:15" ht="24" x14ac:dyDescent="0.3">
      <c r="A184" s="222"/>
      <c r="B184" s="1047"/>
      <c r="C184" s="1094"/>
      <c r="D184" s="1063"/>
      <c r="E184" s="1047"/>
      <c r="F184" s="131" t="s">
        <v>141</v>
      </c>
      <c r="G184" s="124" t="s">
        <v>303</v>
      </c>
      <c r="H184" s="91" t="s">
        <v>1353</v>
      </c>
      <c r="I184" s="394">
        <v>1</v>
      </c>
      <c r="J184" s="582" t="s">
        <v>1354</v>
      </c>
      <c r="K184" s="138" t="s">
        <v>6</v>
      </c>
      <c r="L184" s="140" t="s">
        <v>939</v>
      </c>
      <c r="M184" s="132" t="str">
        <f>VLOOKUP(L184,CódigosRetorno!$A$2:$B$2080,2,FALSE)</f>
        <v>La moneda debe ser la misma en todo el documento. Salvo las percepciones que sólo son en moneda nacional</v>
      </c>
      <c r="N184" s="131" t="s">
        <v>1080</v>
      </c>
      <c r="O184" s="210"/>
    </row>
    <row r="185" spans="1:15" ht="24" x14ac:dyDescent="0.3">
      <c r="A185" s="222"/>
      <c r="B185" s="1047"/>
      <c r="C185" s="1094"/>
      <c r="D185" s="1063"/>
      <c r="E185" s="1047"/>
      <c r="F185" s="1047" t="s">
        <v>325</v>
      </c>
      <c r="G185" s="1047" t="s">
        <v>1361</v>
      </c>
      <c r="H185" s="1042" t="s">
        <v>1362</v>
      </c>
      <c r="I185" s="1112">
        <v>1</v>
      </c>
      <c r="J185" s="189" t="s">
        <v>463</v>
      </c>
      <c r="K185" s="138" t="s">
        <v>6</v>
      </c>
      <c r="L185" s="140" t="s">
        <v>1363</v>
      </c>
      <c r="M185" s="132" t="str">
        <f>VLOOKUP(L185,CódigosRetorno!$A$2:$B$2080,2,FALSE)</f>
        <v>Se ha consignado un valor invalido en el campo cbc:PriceTypeCode</v>
      </c>
      <c r="N185" s="131" t="s">
        <v>1364</v>
      </c>
      <c r="O185" s="210"/>
    </row>
    <row r="186" spans="1:15" ht="36" x14ac:dyDescent="0.3">
      <c r="A186" s="222"/>
      <c r="B186" s="1047"/>
      <c r="C186" s="1094"/>
      <c r="D186" s="1063"/>
      <c r="E186" s="1047"/>
      <c r="F186" s="1047"/>
      <c r="G186" s="1063"/>
      <c r="H186" s="1042"/>
      <c r="I186" s="1112"/>
      <c r="J186" s="584" t="s">
        <v>1365</v>
      </c>
      <c r="K186" s="138" t="s">
        <v>6</v>
      </c>
      <c r="L186" s="140" t="s">
        <v>1366</v>
      </c>
      <c r="M186" s="132" t="str">
        <f>VLOOKUP(L186,CódigosRetorno!$A$2:$B$2080,2,FALSE)</f>
        <v>Existe mas de un tag cac:AlternativeConditionPrice con el mismo cbc:PriceTypeCode</v>
      </c>
      <c r="N186" s="131" t="s">
        <v>9</v>
      </c>
      <c r="O186" s="210"/>
    </row>
    <row r="187" spans="1:15" ht="24" x14ac:dyDescent="0.3">
      <c r="A187" s="222"/>
      <c r="B187" s="1047"/>
      <c r="C187" s="1094"/>
      <c r="D187" s="1063"/>
      <c r="E187" s="1063" t="s">
        <v>179</v>
      </c>
      <c r="F187" s="1047"/>
      <c r="G187" s="141" t="s">
        <v>1367</v>
      </c>
      <c r="H187" s="91" t="s">
        <v>1068</v>
      </c>
      <c r="I187" s="394" t="s">
        <v>2411</v>
      </c>
      <c r="J187" s="189" t="s">
        <v>1368</v>
      </c>
      <c r="K187" s="138" t="s">
        <v>203</v>
      </c>
      <c r="L187" s="140" t="s">
        <v>1070</v>
      </c>
      <c r="M187" s="132" t="str">
        <f>VLOOKUP(L187,CódigosRetorno!$A$2:$B$2080,2,FALSE)</f>
        <v>El dato ingresado como atributo @listName es incorrecto.</v>
      </c>
      <c r="N187" s="141" t="s">
        <v>9</v>
      </c>
      <c r="O187" s="210"/>
    </row>
    <row r="188" spans="1:15" ht="24" x14ac:dyDescent="0.3">
      <c r="A188" s="222"/>
      <c r="B188" s="1047"/>
      <c r="C188" s="1094"/>
      <c r="D188" s="1063"/>
      <c r="E188" s="1063"/>
      <c r="F188" s="1047"/>
      <c r="G188" s="141" t="s">
        <v>1045</v>
      </c>
      <c r="H188" s="91" t="s">
        <v>1065</v>
      </c>
      <c r="I188" s="394" t="s">
        <v>2411</v>
      </c>
      <c r="J188" s="189" t="s">
        <v>1047</v>
      </c>
      <c r="K188" s="124" t="s">
        <v>203</v>
      </c>
      <c r="L188" s="138" t="s">
        <v>1066</v>
      </c>
      <c r="M188" s="132" t="str">
        <f>VLOOKUP(L188,CódigosRetorno!$A$2:$B$2080,2,FALSE)</f>
        <v>El dato ingresado como atributo @listAgencyName es incorrecto.</v>
      </c>
      <c r="N188" s="141" t="s">
        <v>9</v>
      </c>
      <c r="O188" s="210"/>
    </row>
    <row r="189" spans="1:15" ht="24" x14ac:dyDescent="0.3">
      <c r="A189" s="222"/>
      <c r="B189" s="1047"/>
      <c r="C189" s="1094"/>
      <c r="D189" s="1063"/>
      <c r="E189" s="1063"/>
      <c r="F189" s="1047"/>
      <c r="G189" s="141" t="s">
        <v>1369</v>
      </c>
      <c r="H189" s="91" t="s">
        <v>1072</v>
      </c>
      <c r="I189" s="394" t="s">
        <v>2411</v>
      </c>
      <c r="J189" s="189" t="s">
        <v>1370</v>
      </c>
      <c r="K189" s="138" t="s">
        <v>203</v>
      </c>
      <c r="L189" s="140" t="s">
        <v>1074</v>
      </c>
      <c r="M189" s="132" t="str">
        <f>VLOOKUP(L189,CódigosRetorno!$A$2:$B$2080,2,FALSE)</f>
        <v>El dato ingresado como atributo @listURI es incorrecto.</v>
      </c>
      <c r="N189" s="141" t="s">
        <v>9</v>
      </c>
      <c r="O189" s="210"/>
    </row>
    <row r="190" spans="1:15" ht="24" x14ac:dyDescent="0.3">
      <c r="A190" s="222"/>
      <c r="B190" s="1047">
        <f>B181+1</f>
        <v>34</v>
      </c>
      <c r="C190" s="1094" t="s">
        <v>1371</v>
      </c>
      <c r="D190" s="1063" t="s">
        <v>324</v>
      </c>
      <c r="E190" s="1047" t="s">
        <v>179</v>
      </c>
      <c r="F190" s="1048" t="s">
        <v>766</v>
      </c>
      <c r="G190" s="1061" t="s">
        <v>767</v>
      </c>
      <c r="H190" s="1043" t="s">
        <v>1356</v>
      </c>
      <c r="I190" s="1048">
        <v>1</v>
      </c>
      <c r="J190" s="189" t="s">
        <v>1349</v>
      </c>
      <c r="K190" s="138" t="s">
        <v>6</v>
      </c>
      <c r="L190" s="140" t="s">
        <v>1358</v>
      </c>
      <c r="M190" s="132" t="str">
        <f>VLOOKUP(L190,CódigosRetorno!$A$2:$B$2080,2,FALSE)</f>
        <v>El dato ingresado en PriceAmount del Precio de venta unitario por item no cumple con el formato establecido</v>
      </c>
      <c r="N190" s="131" t="s">
        <v>9</v>
      </c>
      <c r="O190" s="210"/>
    </row>
    <row r="191" spans="1:15" ht="72" x14ac:dyDescent="0.3">
      <c r="A191" s="222"/>
      <c r="B191" s="1047"/>
      <c r="C191" s="1094"/>
      <c r="D191" s="1063"/>
      <c r="E191" s="1063"/>
      <c r="F191" s="1057"/>
      <c r="G191" s="1062"/>
      <c r="H191" s="1058"/>
      <c r="I191" s="1057"/>
      <c r="J191" s="189" t="s">
        <v>1372</v>
      </c>
      <c r="K191" s="138" t="s">
        <v>6</v>
      </c>
      <c r="L191" s="140" t="s">
        <v>1373</v>
      </c>
      <c r="M191" s="132" t="str">
        <f>VLOOKUP(L191,CódigosRetorno!$A$2:$B$2080,2,FALSE)</f>
        <v>Si existe 'Valor referencial unitario en operac. no onerosas' con monto mayor a cero, la operacion debe ser gratuita (codigo de tributo 9996)</v>
      </c>
      <c r="N191" s="141" t="s">
        <v>9</v>
      </c>
      <c r="O191" s="210"/>
    </row>
    <row r="192" spans="1:15" ht="60" x14ac:dyDescent="0.3">
      <c r="A192" s="222"/>
      <c r="B192" s="1047"/>
      <c r="C192" s="1094"/>
      <c r="D192" s="1063"/>
      <c r="E192" s="1063"/>
      <c r="F192" s="1049"/>
      <c r="G192" s="1065"/>
      <c r="H192" s="1044"/>
      <c r="I192" s="1049"/>
      <c r="J192" s="189" t="s">
        <v>1374</v>
      </c>
      <c r="K192" s="138" t="s">
        <v>6</v>
      </c>
      <c r="L192" s="140" t="s">
        <v>1375</v>
      </c>
      <c r="M192" s="132" t="str">
        <f>VLOOKUP(L192,CódigosRetorno!$A$2:$B$2080,2,FALSE)</f>
        <v>El código de precio '02' es sólo para operaciones gratuitas</v>
      </c>
      <c r="N192" s="141" t="s">
        <v>9</v>
      </c>
      <c r="O192" s="210"/>
    </row>
    <row r="193" spans="1:15" ht="24" x14ac:dyDescent="0.3">
      <c r="A193" s="222"/>
      <c r="B193" s="1047"/>
      <c r="C193" s="1094"/>
      <c r="D193" s="1063"/>
      <c r="E193" s="1063"/>
      <c r="F193" s="131" t="s">
        <v>141</v>
      </c>
      <c r="G193" s="124" t="s">
        <v>303</v>
      </c>
      <c r="H193" s="91" t="s">
        <v>1353</v>
      </c>
      <c r="I193" s="394">
        <v>1</v>
      </c>
      <c r="J193" s="582" t="s">
        <v>1376</v>
      </c>
      <c r="K193" s="138" t="s">
        <v>6</v>
      </c>
      <c r="L193" s="140" t="s">
        <v>939</v>
      </c>
      <c r="M193" s="132" t="str">
        <f>VLOOKUP(L193,CódigosRetorno!$A$2:$B$2080,2,FALSE)</f>
        <v>La moneda debe ser la misma en todo el documento. Salvo las percepciones que sólo son en moneda nacional</v>
      </c>
      <c r="N193" s="131" t="s">
        <v>1080</v>
      </c>
      <c r="O193" s="210"/>
    </row>
    <row r="194" spans="1:15" ht="24" x14ac:dyDescent="0.3">
      <c r="A194" s="222"/>
      <c r="B194" s="1047"/>
      <c r="C194" s="1094"/>
      <c r="D194" s="1063"/>
      <c r="E194" s="1063"/>
      <c r="F194" s="1047" t="s">
        <v>325</v>
      </c>
      <c r="G194" s="1048" t="s">
        <v>1377</v>
      </c>
      <c r="H194" s="1059" t="s">
        <v>1362</v>
      </c>
      <c r="I194" s="1112">
        <v>1</v>
      </c>
      <c r="J194" s="189" t="s">
        <v>463</v>
      </c>
      <c r="K194" s="138" t="s">
        <v>6</v>
      </c>
      <c r="L194" s="140" t="s">
        <v>1363</v>
      </c>
      <c r="M194" s="132" t="str">
        <f>VLOOKUP(L194,CódigosRetorno!$A$2:$B$2080,2,FALSE)</f>
        <v>Se ha consignado un valor invalido en el campo cbc:PriceTypeCode</v>
      </c>
      <c r="N194" s="131" t="s">
        <v>1364</v>
      </c>
      <c r="O194" s="210"/>
    </row>
    <row r="195" spans="1:15" ht="36" x14ac:dyDescent="0.3">
      <c r="A195" s="222"/>
      <c r="B195" s="1047"/>
      <c r="C195" s="1094"/>
      <c r="D195" s="1063"/>
      <c r="E195" s="1063"/>
      <c r="F195" s="1047"/>
      <c r="G195" s="1065"/>
      <c r="H195" s="1060"/>
      <c r="I195" s="1112"/>
      <c r="J195" s="584" t="s">
        <v>1365</v>
      </c>
      <c r="K195" s="138" t="s">
        <v>6</v>
      </c>
      <c r="L195" s="140" t="s">
        <v>1366</v>
      </c>
      <c r="M195" s="132" t="str">
        <f>VLOOKUP(L195,CódigosRetorno!$A$2:$B$2080,2,FALSE)</f>
        <v>Existe mas de un tag cac:AlternativeConditionPrice con el mismo cbc:PriceTypeCode</v>
      </c>
      <c r="N195" s="131" t="s">
        <v>9</v>
      </c>
      <c r="O195" s="210"/>
    </row>
    <row r="196" spans="1:15" ht="24" x14ac:dyDescent="0.3">
      <c r="A196" s="222"/>
      <c r="B196" s="1047"/>
      <c r="C196" s="1094"/>
      <c r="D196" s="1063"/>
      <c r="E196" s="1063"/>
      <c r="F196" s="1047"/>
      <c r="G196" s="141" t="s">
        <v>1367</v>
      </c>
      <c r="H196" s="91" t="s">
        <v>1068</v>
      </c>
      <c r="I196" s="394" t="s">
        <v>2411</v>
      </c>
      <c r="J196" s="189" t="s">
        <v>1368</v>
      </c>
      <c r="K196" s="138" t="s">
        <v>203</v>
      </c>
      <c r="L196" s="140" t="s">
        <v>1070</v>
      </c>
      <c r="M196" s="132" t="str">
        <f>VLOOKUP(L196,CódigosRetorno!$A$2:$B$2080,2,FALSE)</f>
        <v>El dato ingresado como atributo @listName es incorrecto.</v>
      </c>
      <c r="N196" s="141" t="s">
        <v>9</v>
      </c>
      <c r="O196" s="210"/>
    </row>
    <row r="197" spans="1:15" ht="24" x14ac:dyDescent="0.3">
      <c r="A197" s="222"/>
      <c r="B197" s="1047"/>
      <c r="C197" s="1094"/>
      <c r="D197" s="1063"/>
      <c r="E197" s="1063"/>
      <c r="F197" s="1047"/>
      <c r="G197" s="141" t="s">
        <v>1045</v>
      </c>
      <c r="H197" s="91" t="s">
        <v>1065</v>
      </c>
      <c r="I197" s="394" t="s">
        <v>2411</v>
      </c>
      <c r="J197" s="189" t="s">
        <v>1047</v>
      </c>
      <c r="K197" s="124" t="s">
        <v>203</v>
      </c>
      <c r="L197" s="138" t="s">
        <v>1066</v>
      </c>
      <c r="M197" s="132" t="str">
        <f>VLOOKUP(L197,CódigosRetorno!$A$2:$B$2080,2,FALSE)</f>
        <v>El dato ingresado como atributo @listAgencyName es incorrecto.</v>
      </c>
      <c r="N197" s="141" t="s">
        <v>9</v>
      </c>
      <c r="O197" s="210"/>
    </row>
    <row r="198" spans="1:15" ht="24" x14ac:dyDescent="0.3">
      <c r="A198" s="222"/>
      <c r="B198" s="1047"/>
      <c r="C198" s="1094"/>
      <c r="D198" s="1063"/>
      <c r="E198" s="1063"/>
      <c r="F198" s="1047"/>
      <c r="G198" s="141" t="s">
        <v>1369</v>
      </c>
      <c r="H198" s="91" t="s">
        <v>1072</v>
      </c>
      <c r="I198" s="394" t="s">
        <v>2411</v>
      </c>
      <c r="J198" s="189" t="s">
        <v>1370</v>
      </c>
      <c r="K198" s="138" t="s">
        <v>203</v>
      </c>
      <c r="L198" s="140" t="s">
        <v>1074</v>
      </c>
      <c r="M198" s="132" t="str">
        <f>VLOOKUP(L198,CódigosRetorno!$A$2:$B$2080,2,FALSE)</f>
        <v>El dato ingresado como atributo @listURI es incorrecto.</v>
      </c>
      <c r="N198" s="141" t="s">
        <v>9</v>
      </c>
      <c r="O198" s="210"/>
    </row>
    <row r="199" spans="1:15" ht="24" x14ac:dyDescent="0.3">
      <c r="A199" s="222"/>
      <c r="B199" s="1047">
        <f>B190+1</f>
        <v>35</v>
      </c>
      <c r="C199" s="1094" t="s">
        <v>1378</v>
      </c>
      <c r="D199" s="1063" t="s">
        <v>324</v>
      </c>
      <c r="E199" s="1063" t="s">
        <v>140</v>
      </c>
      <c r="F199" s="1048" t="s">
        <v>295</v>
      </c>
      <c r="G199" s="1048" t="s">
        <v>296</v>
      </c>
      <c r="H199" s="1043" t="s">
        <v>1379</v>
      </c>
      <c r="I199" s="1114">
        <v>1</v>
      </c>
      <c r="J199" s="189" t="s">
        <v>1380</v>
      </c>
      <c r="K199" s="124" t="s">
        <v>6</v>
      </c>
      <c r="L199" s="138" t="s">
        <v>1381</v>
      </c>
      <c r="M199" s="132" t="str">
        <f>VLOOKUP(L199,CódigosRetorno!$A$2:$B$2080,2,FALSE)</f>
        <v>El xml no contiene el tag de impuesto por linea (TaxtTotal).</v>
      </c>
      <c r="N199" s="141" t="s">
        <v>9</v>
      </c>
      <c r="O199" s="210"/>
    </row>
    <row r="200" spans="1:15" ht="36" x14ac:dyDescent="0.3">
      <c r="A200" s="222"/>
      <c r="B200" s="1047"/>
      <c r="C200" s="1094"/>
      <c r="D200" s="1063"/>
      <c r="E200" s="1063"/>
      <c r="F200" s="1057"/>
      <c r="G200" s="1057"/>
      <c r="H200" s="1058"/>
      <c r="I200" s="1115"/>
      <c r="J200" s="189" t="s">
        <v>1382</v>
      </c>
      <c r="K200" s="124" t="s">
        <v>6</v>
      </c>
      <c r="L200" s="138" t="s">
        <v>1383</v>
      </c>
      <c r="M200" s="132" t="str">
        <f>VLOOKUP(L200,CódigosRetorno!$A$2:$B$2080,2,FALSE)</f>
        <v>El dato ingresado en el monto total de impuestos por línea no cumple con el formato establecido</v>
      </c>
      <c r="N200" s="141" t="s">
        <v>9</v>
      </c>
      <c r="O200" s="210"/>
    </row>
    <row r="201" spans="1:15" ht="48" x14ac:dyDescent="0.3">
      <c r="A201" s="222"/>
      <c r="B201" s="1047"/>
      <c r="C201" s="1094"/>
      <c r="D201" s="1063"/>
      <c r="E201" s="1063"/>
      <c r="F201" s="1057"/>
      <c r="G201" s="1057"/>
      <c r="H201" s="1058"/>
      <c r="I201" s="1115"/>
      <c r="J201" s="189" t="s">
        <v>1384</v>
      </c>
      <c r="K201" s="564" t="s">
        <v>6</v>
      </c>
      <c r="L201" s="562" t="s">
        <v>1385</v>
      </c>
      <c r="M201" s="132" t="str">
        <f>VLOOKUP(L201,CódigosRetorno!$A$2:$B$2080,2,FALSE)</f>
        <v>El importe total de impuestos por línea no coincide con la sumatoria de los impuestos por línea.</v>
      </c>
      <c r="N201" s="141" t="s">
        <v>9</v>
      </c>
      <c r="O201" s="210"/>
    </row>
    <row r="202" spans="1:15" x14ac:dyDescent="0.3">
      <c r="A202" s="222"/>
      <c r="B202" s="1047"/>
      <c r="C202" s="1094"/>
      <c r="D202" s="1063"/>
      <c r="E202" s="1063"/>
      <c r="F202" s="1057"/>
      <c r="G202" s="1057"/>
      <c r="H202" s="1058"/>
      <c r="I202" s="1115"/>
      <c r="J202" s="585" t="s">
        <v>1386</v>
      </c>
      <c r="K202" s="124" t="s">
        <v>6</v>
      </c>
      <c r="L202" s="77" t="s">
        <v>1387</v>
      </c>
      <c r="M202" s="132" t="str">
        <f>VLOOKUP(L202,CódigosRetorno!$A$2:$B$2080,2,FALSE)</f>
        <v>El tag cac:TaxTotal no debe repetirse a nivel de Item</v>
      </c>
      <c r="N202" s="79" t="s">
        <v>9</v>
      </c>
      <c r="O202" s="210"/>
    </row>
    <row r="203" spans="1:15" ht="24" x14ac:dyDescent="0.3">
      <c r="A203" s="222"/>
      <c r="B203" s="1047"/>
      <c r="C203" s="1094"/>
      <c r="D203" s="1063"/>
      <c r="E203" s="1063"/>
      <c r="F203" s="131" t="s">
        <v>141</v>
      </c>
      <c r="G203" s="131" t="s">
        <v>303</v>
      </c>
      <c r="H203" s="91" t="s">
        <v>1353</v>
      </c>
      <c r="I203" s="394">
        <v>1</v>
      </c>
      <c r="J203" s="582" t="s">
        <v>1376</v>
      </c>
      <c r="K203" s="138" t="s">
        <v>6</v>
      </c>
      <c r="L203" s="140" t="s">
        <v>939</v>
      </c>
      <c r="M203" s="132" t="str">
        <f>VLOOKUP(L203,CódigosRetorno!$A$2:$B$2080,2,FALSE)</f>
        <v>La moneda debe ser la misma en todo el documento. Salvo las percepciones que sólo son en moneda nacional</v>
      </c>
      <c r="N203" s="131" t="s">
        <v>1080</v>
      </c>
      <c r="O203" s="210"/>
    </row>
    <row r="204" spans="1:15" ht="36" x14ac:dyDescent="0.3">
      <c r="A204" s="222"/>
      <c r="B204" s="1047">
        <f>B199+1</f>
        <v>36</v>
      </c>
      <c r="C204" s="1094" t="s">
        <v>1388</v>
      </c>
      <c r="D204" s="1063" t="s">
        <v>324</v>
      </c>
      <c r="E204" s="1063" t="s">
        <v>140</v>
      </c>
      <c r="F204" s="1048" t="s">
        <v>295</v>
      </c>
      <c r="G204" s="1061" t="s">
        <v>296</v>
      </c>
      <c r="H204" s="1043" t="s">
        <v>1389</v>
      </c>
      <c r="I204" s="1114">
        <v>1</v>
      </c>
      <c r="J204" s="189" t="s">
        <v>1382</v>
      </c>
      <c r="K204" s="124" t="s">
        <v>6</v>
      </c>
      <c r="L204" s="140" t="s">
        <v>1390</v>
      </c>
      <c r="M204" s="132" t="str">
        <f>VLOOKUP(L204,CódigosRetorno!$A$2:$B$2080,2,FALSE)</f>
        <v>El dato ingresado en TaxableAmount de la linea no cumple con el formato establecido</v>
      </c>
      <c r="N204" s="131" t="s">
        <v>9</v>
      </c>
      <c r="O204" s="210"/>
    </row>
    <row r="205" spans="1:15" ht="72" x14ac:dyDescent="0.3">
      <c r="A205" s="222"/>
      <c r="B205" s="1047"/>
      <c r="C205" s="1094"/>
      <c r="D205" s="1063"/>
      <c r="E205" s="1063"/>
      <c r="F205" s="1057"/>
      <c r="G205" s="1062"/>
      <c r="H205" s="1058"/>
      <c r="I205" s="1115"/>
      <c r="J205" s="189" t="s">
        <v>1391</v>
      </c>
      <c r="K205" s="562" t="s">
        <v>6</v>
      </c>
      <c r="L205" s="562" t="s">
        <v>1392</v>
      </c>
      <c r="M205" s="132" t="str">
        <f>VLOOKUP(L205,CódigosRetorno!$A$2:$B$2080,2,FALSE)</f>
        <v>La base imponible a nivel de línea difiere de la información consignada en el comprobante</v>
      </c>
      <c r="N205" s="131" t="s">
        <v>9</v>
      </c>
      <c r="O205" s="210"/>
    </row>
    <row r="206" spans="1:15" ht="48" x14ac:dyDescent="0.3">
      <c r="A206" s="222"/>
      <c r="B206" s="1047"/>
      <c r="C206" s="1094"/>
      <c r="D206" s="1063"/>
      <c r="E206" s="1063"/>
      <c r="F206" s="1057"/>
      <c r="G206" s="1062"/>
      <c r="H206" s="1058"/>
      <c r="I206" s="1115"/>
      <c r="J206" s="189" t="s">
        <v>1393</v>
      </c>
      <c r="K206" s="562" t="s">
        <v>6</v>
      </c>
      <c r="L206" s="562" t="s">
        <v>1392</v>
      </c>
      <c r="M206" s="132" t="str">
        <f>VLOOKUP(L206,CódigosRetorno!$A$2:$B$2080,2,FALSE)</f>
        <v>La base imponible a nivel de línea difiere de la información consignada en el comprobante</v>
      </c>
      <c r="N206" s="131" t="s">
        <v>9</v>
      </c>
      <c r="O206" s="210"/>
    </row>
    <row r="207" spans="1:15" ht="24" x14ac:dyDescent="0.3">
      <c r="A207" s="222"/>
      <c r="B207" s="1047"/>
      <c r="C207" s="1094"/>
      <c r="D207" s="1063"/>
      <c r="E207" s="1063"/>
      <c r="F207" s="131" t="s">
        <v>141</v>
      </c>
      <c r="G207" s="124" t="s">
        <v>303</v>
      </c>
      <c r="H207" s="91" t="s">
        <v>1394</v>
      </c>
      <c r="I207" s="394">
        <v>1</v>
      </c>
      <c r="J207" s="582" t="s">
        <v>1376</v>
      </c>
      <c r="K207" s="138" t="s">
        <v>6</v>
      </c>
      <c r="L207" s="140" t="s">
        <v>939</v>
      </c>
      <c r="M207" s="132" t="str">
        <f>VLOOKUP(L207,CódigosRetorno!$A$2:$B$2080,2,FALSE)</f>
        <v>La moneda debe ser la misma en todo el documento. Salvo las percepciones que sólo son en moneda nacional</v>
      </c>
      <c r="N207" s="131" t="s">
        <v>9</v>
      </c>
      <c r="O207" s="210"/>
    </row>
    <row r="208" spans="1:15" ht="24" x14ac:dyDescent="0.3">
      <c r="A208" s="222"/>
      <c r="B208" s="1047"/>
      <c r="C208" s="1094"/>
      <c r="D208" s="1063"/>
      <c r="E208" s="1063"/>
      <c r="F208" s="1047" t="s">
        <v>295</v>
      </c>
      <c r="G208" s="1063" t="s">
        <v>296</v>
      </c>
      <c r="H208" s="1094" t="s">
        <v>1395</v>
      </c>
      <c r="I208" s="1112">
        <v>1</v>
      </c>
      <c r="J208" s="189" t="s">
        <v>1396</v>
      </c>
      <c r="K208" s="138" t="s">
        <v>6</v>
      </c>
      <c r="L208" s="140" t="s">
        <v>1397</v>
      </c>
      <c r="M208" s="132" t="str">
        <f>VLOOKUP(L208,CódigosRetorno!$A$2:$B$2080,2,FALSE)</f>
        <v>El dato ingresado en TaxAmount de la linea no cumple con el formato establecido</v>
      </c>
      <c r="N208" s="131" t="s">
        <v>9</v>
      </c>
      <c r="O208" s="210"/>
    </row>
    <row r="209" spans="1:15" ht="36" x14ac:dyDescent="0.3">
      <c r="A209" s="222"/>
      <c r="B209" s="1047"/>
      <c r="C209" s="1094"/>
      <c r="D209" s="1063"/>
      <c r="E209" s="1063"/>
      <c r="F209" s="1047"/>
      <c r="G209" s="1063"/>
      <c r="H209" s="1094"/>
      <c r="I209" s="1112"/>
      <c r="J209" s="189" t="s">
        <v>1398</v>
      </c>
      <c r="K209" s="138" t="s">
        <v>6</v>
      </c>
      <c r="L209" s="140" t="s">
        <v>1399</v>
      </c>
      <c r="M209" s="132" t="str">
        <f>VLOOKUP(L209,CódigosRetorno!$A$2:$B$2080,2,FALSE)</f>
        <v>El monto de afectacion de IGV por linea debe ser igual a 0.00 para Exoneradas, Inafectas, Exportación, Gratuitas de exoneradas o Gratuitas de inafectas.</v>
      </c>
      <c r="N209" s="141" t="s">
        <v>9</v>
      </c>
      <c r="O209" s="210"/>
    </row>
    <row r="210" spans="1:15" ht="60" x14ac:dyDescent="0.3">
      <c r="A210" s="222"/>
      <c r="B210" s="1047"/>
      <c r="C210" s="1094"/>
      <c r="D210" s="1063"/>
      <c r="E210" s="1063"/>
      <c r="F210" s="1047"/>
      <c r="G210" s="1063"/>
      <c r="H210" s="1094"/>
      <c r="I210" s="1112"/>
      <c r="J210" s="189" t="s">
        <v>1400</v>
      </c>
      <c r="K210" s="138" t="s">
        <v>6</v>
      </c>
      <c r="L210" s="140" t="s">
        <v>1401</v>
      </c>
      <c r="M210" s="132" t="str">
        <f>VLOOKUP(L210,CódigosRetorno!$A$2:$B$2080,2,FALSE)</f>
        <v>El monto de afectación de IGV por linea debe ser diferente a 0.00.</v>
      </c>
      <c r="N210" s="141" t="s">
        <v>9</v>
      </c>
      <c r="O210" s="210"/>
    </row>
    <row r="211" spans="1:15" ht="48" x14ac:dyDescent="0.3">
      <c r="A211" s="222"/>
      <c r="B211" s="1047"/>
      <c r="C211" s="1094"/>
      <c r="D211" s="1063"/>
      <c r="E211" s="1063"/>
      <c r="F211" s="1047"/>
      <c r="G211" s="1063"/>
      <c r="H211" s="1094"/>
      <c r="I211" s="1112"/>
      <c r="J211" s="189" t="s">
        <v>1402</v>
      </c>
      <c r="K211" s="138" t="s">
        <v>6</v>
      </c>
      <c r="L211" s="140" t="s">
        <v>1399</v>
      </c>
      <c r="M211" s="132" t="str">
        <f>VLOOKUP(L211,CódigosRetorno!$A$2:$B$2080,2,FALSE)</f>
        <v>El monto de afectacion de IGV por linea debe ser igual a 0.00 para Exoneradas, Inafectas, Exportación, Gratuitas de exoneradas o Gratuitas de inafectas.</v>
      </c>
      <c r="N211" s="141" t="s">
        <v>9</v>
      </c>
      <c r="O211" s="210"/>
    </row>
    <row r="212" spans="1:15" ht="48" x14ac:dyDescent="0.3">
      <c r="A212" s="222"/>
      <c r="B212" s="1047"/>
      <c r="C212" s="1094"/>
      <c r="D212" s="1063"/>
      <c r="E212" s="1063"/>
      <c r="F212" s="1047"/>
      <c r="G212" s="1063"/>
      <c r="H212" s="1094"/>
      <c r="I212" s="1112"/>
      <c r="J212" s="189" t="s">
        <v>1403</v>
      </c>
      <c r="K212" s="138" t="s">
        <v>6</v>
      </c>
      <c r="L212" s="140" t="s">
        <v>1401</v>
      </c>
      <c r="M212" s="132" t="str">
        <f>VLOOKUP(L212,CódigosRetorno!$A$2:$B$2080,2,FALSE)</f>
        <v>El monto de afectación de IGV por linea debe ser diferente a 0.00.</v>
      </c>
      <c r="N212" s="141" t="s">
        <v>9</v>
      </c>
      <c r="O212" s="210"/>
    </row>
    <row r="213" spans="1:15" ht="48" x14ac:dyDescent="0.3">
      <c r="A213" s="222"/>
      <c r="B213" s="1047"/>
      <c r="C213" s="1094"/>
      <c r="D213" s="1063"/>
      <c r="E213" s="1063"/>
      <c r="F213" s="1047"/>
      <c r="G213" s="1063"/>
      <c r="H213" s="1094"/>
      <c r="I213" s="1112"/>
      <c r="J213" s="189" t="s">
        <v>1404</v>
      </c>
      <c r="K213" s="138" t="s">
        <v>6</v>
      </c>
      <c r="L213" s="140" t="s">
        <v>1405</v>
      </c>
      <c r="M213" s="132" t="str">
        <f>VLOOKUP(L213,CódigosRetorno!$A$2:$B$2080,2,FALSE)</f>
        <v>El producto del factor y monto base de la afectación del IGV/IVAP no corresponde al monto de afectacion de linea.</v>
      </c>
      <c r="N213" s="131" t="s">
        <v>9</v>
      </c>
      <c r="O213" s="210"/>
    </row>
    <row r="214" spans="1:15" ht="24" x14ac:dyDescent="0.3">
      <c r="A214" s="222"/>
      <c r="B214" s="1047"/>
      <c r="C214" s="1094"/>
      <c r="D214" s="1063"/>
      <c r="E214" s="1063"/>
      <c r="F214" s="131" t="s">
        <v>141</v>
      </c>
      <c r="G214" s="124" t="s">
        <v>303</v>
      </c>
      <c r="H214" s="91" t="s">
        <v>1353</v>
      </c>
      <c r="I214" s="394">
        <v>1</v>
      </c>
      <c r="J214" s="582" t="s">
        <v>1376</v>
      </c>
      <c r="K214" s="138" t="s">
        <v>6</v>
      </c>
      <c r="L214" s="140" t="s">
        <v>939</v>
      </c>
      <c r="M214" s="132" t="str">
        <f>VLOOKUP(L214,CódigosRetorno!$A$2:$B$2080,2,FALSE)</f>
        <v>La moneda debe ser la misma en todo el documento. Salvo las percepciones que sólo son en moneda nacional</v>
      </c>
      <c r="N214" s="131" t="s">
        <v>1080</v>
      </c>
      <c r="O214" s="210"/>
    </row>
    <row r="215" spans="1:15" ht="24" x14ac:dyDescent="0.3">
      <c r="A215" s="222"/>
      <c r="B215" s="1047"/>
      <c r="C215" s="1094"/>
      <c r="D215" s="1063"/>
      <c r="E215" s="1063"/>
      <c r="F215" s="1047" t="s">
        <v>1406</v>
      </c>
      <c r="G215" s="1047" t="s">
        <v>1407</v>
      </c>
      <c r="H215" s="1094" t="s">
        <v>1408</v>
      </c>
      <c r="I215" s="1112">
        <v>1</v>
      </c>
      <c r="J215" s="582" t="s">
        <v>1409</v>
      </c>
      <c r="K215" s="138" t="s">
        <v>6</v>
      </c>
      <c r="L215" s="140" t="s">
        <v>1410</v>
      </c>
      <c r="M215" s="132" t="str">
        <f>VLOOKUP(L215,CódigosRetorno!$A$2:$B$2080,2,FALSE)</f>
        <v>El XML no contiene el tag de la tasa del tributo de la línea</v>
      </c>
      <c r="N215" s="141" t="s">
        <v>9</v>
      </c>
      <c r="O215" s="210"/>
    </row>
    <row r="216" spans="1:15" ht="36" x14ac:dyDescent="0.3">
      <c r="A216" s="222"/>
      <c r="B216" s="1047"/>
      <c r="C216" s="1094"/>
      <c r="D216" s="1063"/>
      <c r="E216" s="1063"/>
      <c r="F216" s="1047"/>
      <c r="G216" s="1047"/>
      <c r="H216" s="1094"/>
      <c r="I216" s="1112"/>
      <c r="J216" s="189" t="s">
        <v>1411</v>
      </c>
      <c r="K216" s="138" t="s">
        <v>6</v>
      </c>
      <c r="L216" s="140" t="s">
        <v>1412</v>
      </c>
      <c r="M216" s="132" t="str">
        <f>VLOOKUP(L216,CódigosRetorno!$A$2:$B$2080,2,FALSE)</f>
        <v>El dato ingresado como factor de afectacion por linea no cumple con el formato establecido.</v>
      </c>
      <c r="N216" s="141" t="s">
        <v>9</v>
      </c>
      <c r="O216" s="210"/>
    </row>
    <row r="217" spans="1:15" ht="48" x14ac:dyDescent="0.3">
      <c r="A217" s="222"/>
      <c r="B217" s="1047"/>
      <c r="C217" s="1094"/>
      <c r="D217" s="1063"/>
      <c r="E217" s="1063"/>
      <c r="F217" s="1047"/>
      <c r="G217" s="1047"/>
      <c r="H217" s="1094"/>
      <c r="I217" s="1112"/>
      <c r="J217" s="189" t="s">
        <v>1413</v>
      </c>
      <c r="K217" s="138" t="s">
        <v>6</v>
      </c>
      <c r="L217" s="140" t="s">
        <v>1414</v>
      </c>
      <c r="M217" s="132" t="str">
        <f>VLOOKUP(L217,CódigosRetorno!$A$2:$B$2080,2,FALSE)</f>
        <v>El factor de afectación de IGV por linea debe ser diferente a 0.00.</v>
      </c>
      <c r="N217" s="141" t="s">
        <v>9</v>
      </c>
      <c r="O217" s="210"/>
    </row>
    <row r="218" spans="1:15" ht="36" x14ac:dyDescent="0.3">
      <c r="A218" s="222"/>
      <c r="B218" s="1047"/>
      <c r="C218" s="1094"/>
      <c r="D218" s="1063"/>
      <c r="E218" s="1063"/>
      <c r="F218" s="1047"/>
      <c r="G218" s="1047"/>
      <c r="H218" s="1094"/>
      <c r="I218" s="1112"/>
      <c r="J218" s="189" t="s">
        <v>1415</v>
      </c>
      <c r="K218" s="138" t="s">
        <v>6</v>
      </c>
      <c r="L218" s="140" t="s">
        <v>1414</v>
      </c>
      <c r="M218" s="132" t="str">
        <f>VLOOKUP(L218,CódigosRetorno!$A$2:$B$2080,2,FALSE)</f>
        <v>El factor de afectación de IGV por linea debe ser diferente a 0.00.</v>
      </c>
      <c r="N218" s="141" t="s">
        <v>9</v>
      </c>
      <c r="O218" s="210"/>
    </row>
    <row r="219" spans="1:15" ht="36" x14ac:dyDescent="0.3">
      <c r="A219" s="222"/>
      <c r="B219" s="1047"/>
      <c r="C219" s="1094"/>
      <c r="D219" s="1063"/>
      <c r="E219" s="1063"/>
      <c r="F219" s="1047" t="s">
        <v>325</v>
      </c>
      <c r="G219" s="1063" t="s">
        <v>1416</v>
      </c>
      <c r="H219" s="1042" t="s">
        <v>1417</v>
      </c>
      <c r="I219" s="1112">
        <v>1</v>
      </c>
      <c r="J219" s="189" t="s">
        <v>1418</v>
      </c>
      <c r="K219" s="138" t="s">
        <v>6</v>
      </c>
      <c r="L219" s="140" t="s">
        <v>1419</v>
      </c>
      <c r="M219" s="132" t="str">
        <f>VLOOKUP(L219,CódigosRetorno!$A$2:$B$2080,2,FALSE)</f>
        <v>El XML no contiene el tag cbc:TaxExemptionReasonCode de Afectacion al IGV</v>
      </c>
      <c r="N219" s="141" t="s">
        <v>9</v>
      </c>
      <c r="O219" s="210"/>
    </row>
    <row r="220" spans="1:15" ht="24" x14ac:dyDescent="0.3">
      <c r="A220" s="222"/>
      <c r="B220" s="1047"/>
      <c r="C220" s="1094"/>
      <c r="D220" s="1063"/>
      <c r="E220" s="1063"/>
      <c r="F220" s="1047"/>
      <c r="G220" s="1063"/>
      <c r="H220" s="1042"/>
      <c r="I220" s="1112"/>
      <c r="J220" s="189" t="s">
        <v>1420</v>
      </c>
      <c r="K220" s="138" t="s">
        <v>6</v>
      </c>
      <c r="L220" s="140" t="s">
        <v>1421</v>
      </c>
      <c r="M220" s="132" t="str">
        <f>VLOOKUP(L220,CódigosRetorno!$A$2:$B$2080,2,FALSE)</f>
        <v>Afectación de IGV no corresponde al código de tributo de la linea.</v>
      </c>
      <c r="N220" s="131" t="s">
        <v>9</v>
      </c>
      <c r="O220" s="210"/>
    </row>
    <row r="221" spans="1:15" ht="48" x14ac:dyDescent="0.3">
      <c r="A221" s="222"/>
      <c r="B221" s="1047"/>
      <c r="C221" s="1094"/>
      <c r="D221" s="1063"/>
      <c r="E221" s="1063"/>
      <c r="F221" s="1047"/>
      <c r="G221" s="1063"/>
      <c r="H221" s="1042"/>
      <c r="I221" s="1112"/>
      <c r="J221" s="189" t="s">
        <v>1422</v>
      </c>
      <c r="K221" s="138" t="s">
        <v>6</v>
      </c>
      <c r="L221" s="140" t="s">
        <v>1423</v>
      </c>
      <c r="M221" s="132" t="str">
        <f>VLOOKUP(L221,CódigosRetorno!$A$2:$B$2080,2,FALSE)</f>
        <v>El tipo de afectacion del IGV es incorrecto</v>
      </c>
      <c r="N221" s="131" t="s">
        <v>1424</v>
      </c>
      <c r="O221" s="210"/>
    </row>
    <row r="222" spans="1:15" ht="36" x14ac:dyDescent="0.3">
      <c r="A222" s="222"/>
      <c r="B222" s="1047"/>
      <c r="C222" s="1094"/>
      <c r="D222" s="1063"/>
      <c r="E222" s="1063"/>
      <c r="F222" s="1047"/>
      <c r="G222" s="1063"/>
      <c r="H222" s="1042"/>
      <c r="I222" s="1112"/>
      <c r="J222" s="189" t="s">
        <v>1425</v>
      </c>
      <c r="K222" s="138" t="s">
        <v>6</v>
      </c>
      <c r="L222" s="140" t="s">
        <v>1426</v>
      </c>
      <c r="M222" s="132" t="str">
        <f>VLOOKUP(L222,CódigosRetorno!$A$2:$B$2080,2,FALSE)</f>
        <v>Operaciones de exportacion, deben consignar Tipo Afectacion igual a 40</v>
      </c>
      <c r="N222" s="131" t="s">
        <v>9</v>
      </c>
      <c r="O222" s="210"/>
    </row>
    <row r="223" spans="1:15" ht="48" x14ac:dyDescent="0.3">
      <c r="A223" s="222"/>
      <c r="B223" s="1047"/>
      <c r="C223" s="1094"/>
      <c r="D223" s="1063"/>
      <c r="E223" s="1063"/>
      <c r="F223" s="1047"/>
      <c r="G223" s="1063"/>
      <c r="H223" s="1042"/>
      <c r="I223" s="1112"/>
      <c r="J223" s="189" t="s">
        <v>1427</v>
      </c>
      <c r="K223" s="138" t="s">
        <v>6</v>
      </c>
      <c r="L223" s="140" t="s">
        <v>1428</v>
      </c>
      <c r="M223" s="132" t="str">
        <f>VLOOKUP(L223,CódigosRetorno!$A$2:$B$2080,2,FALSE)</f>
        <v>Comprobante operacion sujeta IVAP solo debe tener ítems con código de afectación del IGV igual a 17</v>
      </c>
      <c r="N223" s="131" t="s">
        <v>9</v>
      </c>
      <c r="O223" s="210"/>
    </row>
    <row r="224" spans="1:15" ht="24" x14ac:dyDescent="0.3">
      <c r="A224" s="222"/>
      <c r="B224" s="1047"/>
      <c r="C224" s="1094"/>
      <c r="D224" s="1063"/>
      <c r="E224" s="1063" t="s">
        <v>179</v>
      </c>
      <c r="F224" s="1047"/>
      <c r="G224" s="141" t="s">
        <v>1045</v>
      </c>
      <c r="H224" s="91" t="s">
        <v>1065</v>
      </c>
      <c r="I224" s="394" t="s">
        <v>2411</v>
      </c>
      <c r="J224" s="189" t="s">
        <v>1047</v>
      </c>
      <c r="K224" s="138" t="s">
        <v>203</v>
      </c>
      <c r="L224" s="140" t="s">
        <v>1066</v>
      </c>
      <c r="M224" s="132" t="str">
        <f>VLOOKUP(L224,CódigosRetorno!$A$2:$B$2080,2,FALSE)</f>
        <v>El dato ingresado como atributo @listAgencyName es incorrecto.</v>
      </c>
      <c r="N224" s="141" t="s">
        <v>9</v>
      </c>
      <c r="O224" s="210"/>
    </row>
    <row r="225" spans="1:15" ht="24" x14ac:dyDescent="0.3">
      <c r="A225" s="222"/>
      <c r="B225" s="1047"/>
      <c r="C225" s="1094"/>
      <c r="D225" s="1063"/>
      <c r="E225" s="1063"/>
      <c r="F225" s="1047"/>
      <c r="G225" s="141" t="s">
        <v>1429</v>
      </c>
      <c r="H225" s="91" t="s">
        <v>1068</v>
      </c>
      <c r="I225" s="394" t="s">
        <v>2411</v>
      </c>
      <c r="J225" s="189" t="s">
        <v>1430</v>
      </c>
      <c r="K225" s="124" t="s">
        <v>203</v>
      </c>
      <c r="L225" s="138" t="s">
        <v>1070</v>
      </c>
      <c r="M225" s="132" t="str">
        <f>VLOOKUP(L225,CódigosRetorno!$A$2:$B$2080,2,FALSE)</f>
        <v>El dato ingresado como atributo @listName es incorrecto.</v>
      </c>
      <c r="N225" s="141" t="s">
        <v>9</v>
      </c>
      <c r="O225" s="210"/>
    </row>
    <row r="226" spans="1:15" ht="24" x14ac:dyDescent="0.3">
      <c r="A226" s="222"/>
      <c r="B226" s="1047"/>
      <c r="C226" s="1094"/>
      <c r="D226" s="1063"/>
      <c r="E226" s="1063"/>
      <c r="F226" s="1047"/>
      <c r="G226" s="131" t="s">
        <v>1431</v>
      </c>
      <c r="H226" s="91" t="s">
        <v>1072</v>
      </c>
      <c r="I226" s="394" t="s">
        <v>2411</v>
      </c>
      <c r="J226" s="189" t="s">
        <v>1432</v>
      </c>
      <c r="K226" s="138" t="s">
        <v>203</v>
      </c>
      <c r="L226" s="140" t="s">
        <v>1074</v>
      </c>
      <c r="M226" s="132" t="str">
        <f>VLOOKUP(L226,CódigosRetorno!$A$2:$B$2080,2,FALSE)</f>
        <v>El dato ingresado como atributo @listURI es incorrecto.</v>
      </c>
      <c r="N226" s="141" t="s">
        <v>9</v>
      </c>
      <c r="O226" s="210"/>
    </row>
    <row r="227" spans="1:15" ht="24" x14ac:dyDescent="0.3">
      <c r="A227" s="222"/>
      <c r="B227" s="1047"/>
      <c r="C227" s="1094"/>
      <c r="D227" s="1063"/>
      <c r="E227" s="1063" t="s">
        <v>140</v>
      </c>
      <c r="F227" s="1047" t="s">
        <v>655</v>
      </c>
      <c r="G227" s="1063" t="s">
        <v>991</v>
      </c>
      <c r="H227" s="1042" t="s">
        <v>1433</v>
      </c>
      <c r="I227" s="1112">
        <v>1</v>
      </c>
      <c r="J227" s="189" t="s">
        <v>599</v>
      </c>
      <c r="K227" s="138" t="s">
        <v>6</v>
      </c>
      <c r="L227" s="140" t="s">
        <v>1434</v>
      </c>
      <c r="M227" s="132" t="str">
        <f>VLOOKUP(L227,CódigosRetorno!$A$2:$B$2080,2,FALSE)</f>
        <v>El XML no contiene el tag cac:TaxCategory/cac:TaxScheme/cbc:ID del Item</v>
      </c>
      <c r="N227" s="141" t="s">
        <v>9</v>
      </c>
      <c r="O227" s="210"/>
    </row>
    <row r="228" spans="1:15" ht="24" x14ac:dyDescent="0.3">
      <c r="A228" s="222"/>
      <c r="B228" s="1047"/>
      <c r="C228" s="1094"/>
      <c r="D228" s="1063"/>
      <c r="E228" s="1063"/>
      <c r="F228" s="1047"/>
      <c r="G228" s="1063"/>
      <c r="H228" s="1042"/>
      <c r="I228" s="1112"/>
      <c r="J228" s="189" t="s">
        <v>463</v>
      </c>
      <c r="K228" s="138" t="s">
        <v>6</v>
      </c>
      <c r="L228" s="140" t="s">
        <v>1435</v>
      </c>
      <c r="M228" s="132" t="str">
        <f>VLOOKUP(L228,CódigosRetorno!$A$2:$B$2080,2,FALSE)</f>
        <v>El codigo del tributo es invalido</v>
      </c>
      <c r="N228" s="131" t="s">
        <v>1436</v>
      </c>
      <c r="O228" s="210"/>
    </row>
    <row r="229" spans="1:15" ht="24" x14ac:dyDescent="0.3">
      <c r="A229" s="222"/>
      <c r="B229" s="1047"/>
      <c r="C229" s="1094"/>
      <c r="D229" s="1063"/>
      <c r="E229" s="1063"/>
      <c r="F229" s="1047"/>
      <c r="G229" s="1063"/>
      <c r="H229" s="1042"/>
      <c r="I229" s="1112"/>
      <c r="J229" s="586" t="s">
        <v>1437</v>
      </c>
      <c r="K229" s="138" t="s">
        <v>6</v>
      </c>
      <c r="L229" s="140" t="s">
        <v>1438</v>
      </c>
      <c r="M229" s="132" t="str">
        <f>VLOOKUP(L229,CódigosRetorno!$A$2:$B$2080,2,FALSE)</f>
        <v>El código de tributo no debe repetirse a nivel de item</v>
      </c>
      <c r="N229" s="141" t="s">
        <v>9</v>
      </c>
      <c r="O229" s="210"/>
    </row>
    <row r="230" spans="1:15" ht="72" x14ac:dyDescent="0.3">
      <c r="A230" s="222"/>
      <c r="B230" s="1047"/>
      <c r="C230" s="1094"/>
      <c r="D230" s="1063"/>
      <c r="E230" s="1063"/>
      <c r="F230" s="1047"/>
      <c r="G230" s="1063"/>
      <c r="H230" s="1042"/>
      <c r="I230" s="1112"/>
      <c r="J230" s="584" t="s">
        <v>1439</v>
      </c>
      <c r="K230" s="138" t="s">
        <v>6</v>
      </c>
      <c r="L230" s="140" t="s">
        <v>1440</v>
      </c>
      <c r="M230" s="132" t="str">
        <f>VLOOKUP(L230,CódigosRetorno!$A$2:$B$2080,2,FALSE)</f>
        <v>El XML debe contener al menos un tributo por linea de afectacion por IGV</v>
      </c>
      <c r="N230" s="141" t="s">
        <v>9</v>
      </c>
      <c r="O230" s="210"/>
    </row>
    <row r="231" spans="1:15" ht="108" x14ac:dyDescent="0.3">
      <c r="A231" s="222"/>
      <c r="B231" s="1047"/>
      <c r="C231" s="1094"/>
      <c r="D231" s="1063"/>
      <c r="E231" s="1063"/>
      <c r="F231" s="1047"/>
      <c r="G231" s="1063"/>
      <c r="H231" s="1042"/>
      <c r="I231" s="1112"/>
      <c r="J231" s="582" t="s">
        <v>1441</v>
      </c>
      <c r="K231" s="138" t="s">
        <v>6</v>
      </c>
      <c r="L231" s="140" t="s">
        <v>1442</v>
      </c>
      <c r="M231" s="132" t="str">
        <f>VLOOKUP(L231,CódigosRetorno!$A$2:$B$2080,2,FALSE)</f>
        <v>La combinación de tributos no es permitida</v>
      </c>
      <c r="N231" s="141" t="s">
        <v>9</v>
      </c>
      <c r="O231" s="210"/>
    </row>
    <row r="232" spans="1:15" ht="24" x14ac:dyDescent="0.3">
      <c r="A232" s="222"/>
      <c r="B232" s="1047"/>
      <c r="C232" s="1094"/>
      <c r="D232" s="1063"/>
      <c r="E232" s="1063" t="s">
        <v>179</v>
      </c>
      <c r="F232" s="1047"/>
      <c r="G232" s="131" t="s">
        <v>1443</v>
      </c>
      <c r="H232" s="132" t="s">
        <v>1113</v>
      </c>
      <c r="I232" s="394" t="s">
        <v>2411</v>
      </c>
      <c r="J232" s="189" t="s">
        <v>1444</v>
      </c>
      <c r="K232" s="124" t="s">
        <v>203</v>
      </c>
      <c r="L232" s="138" t="s">
        <v>1115</v>
      </c>
      <c r="M232" s="132" t="str">
        <f>VLOOKUP(L232,CódigosRetorno!$A$2:$B$2080,2,FALSE)</f>
        <v>El dato ingresado como atributo @schemeName es incorrecto.</v>
      </c>
      <c r="N232" s="141" t="s">
        <v>9</v>
      </c>
      <c r="O232" s="210"/>
    </row>
    <row r="233" spans="1:15" ht="24" x14ac:dyDescent="0.3">
      <c r="A233" s="222"/>
      <c r="B233" s="1047"/>
      <c r="C233" s="1094"/>
      <c r="D233" s="1063"/>
      <c r="E233" s="1063"/>
      <c r="F233" s="1047"/>
      <c r="G233" s="131" t="s">
        <v>1045</v>
      </c>
      <c r="H233" s="132" t="s">
        <v>1046</v>
      </c>
      <c r="I233" s="394" t="s">
        <v>2411</v>
      </c>
      <c r="J233" s="189" t="s">
        <v>1047</v>
      </c>
      <c r="K233" s="124" t="s">
        <v>203</v>
      </c>
      <c r="L233" s="138" t="s">
        <v>1048</v>
      </c>
      <c r="M233" s="132" t="str">
        <f>VLOOKUP(L233,CódigosRetorno!$A$2:$B$2080,2,FALSE)</f>
        <v>El dato ingresado como atributo @schemeAgencyName es incorrecto.</v>
      </c>
      <c r="N233" s="141" t="s">
        <v>9</v>
      </c>
      <c r="O233" s="210"/>
    </row>
    <row r="234" spans="1:15" ht="24" x14ac:dyDescent="0.3">
      <c r="A234" s="222"/>
      <c r="B234" s="1047"/>
      <c r="C234" s="1094"/>
      <c r="D234" s="1063"/>
      <c r="E234" s="1063"/>
      <c r="F234" s="1047"/>
      <c r="G234" s="141" t="s">
        <v>1445</v>
      </c>
      <c r="H234" s="91" t="s">
        <v>1117</v>
      </c>
      <c r="I234" s="394" t="s">
        <v>2411</v>
      </c>
      <c r="J234" s="189" t="s">
        <v>1446</v>
      </c>
      <c r="K234" s="138" t="s">
        <v>203</v>
      </c>
      <c r="L234" s="140" t="s">
        <v>1119</v>
      </c>
      <c r="M234" s="132" t="str">
        <f>VLOOKUP(L234,CódigosRetorno!$A$2:$B$2080,2,FALSE)</f>
        <v>El dato ingresado como atributo @schemeURI es incorrecto.</v>
      </c>
      <c r="N234" s="141" t="s">
        <v>9</v>
      </c>
      <c r="O234" s="210"/>
    </row>
    <row r="235" spans="1:15" ht="24" x14ac:dyDescent="0.3">
      <c r="A235" s="222"/>
      <c r="B235" s="1047"/>
      <c r="C235" s="1094"/>
      <c r="D235" s="1063"/>
      <c r="E235" s="1063" t="s">
        <v>140</v>
      </c>
      <c r="F235" s="1047" t="s">
        <v>1447</v>
      </c>
      <c r="G235" s="1063" t="s">
        <v>991</v>
      </c>
      <c r="H235" s="1042" t="s">
        <v>1448</v>
      </c>
      <c r="I235" s="1112">
        <v>1</v>
      </c>
      <c r="J235" s="189" t="s">
        <v>599</v>
      </c>
      <c r="K235" s="138" t="s">
        <v>6</v>
      </c>
      <c r="L235" s="140" t="s">
        <v>1449</v>
      </c>
      <c r="M235" s="132" t="str">
        <f>VLOOKUP(L235,CódigosRetorno!$A$2:$B$2080,2,FALSE)</f>
        <v>El XML no contiene el tag o no existe información del nombre de tributo de la línea</v>
      </c>
      <c r="N235" s="141" t="s">
        <v>9</v>
      </c>
      <c r="O235" s="210"/>
    </row>
    <row r="236" spans="1:15" ht="24" x14ac:dyDescent="0.3">
      <c r="A236" s="222"/>
      <c r="B236" s="1047"/>
      <c r="C236" s="1094"/>
      <c r="D236" s="1063"/>
      <c r="E236" s="1063"/>
      <c r="F236" s="1047"/>
      <c r="G236" s="1063"/>
      <c r="H236" s="1042"/>
      <c r="I236" s="1112"/>
      <c r="J236" s="582" t="s">
        <v>1450</v>
      </c>
      <c r="K236" s="138" t="s">
        <v>6</v>
      </c>
      <c r="L236" s="140" t="s">
        <v>1003</v>
      </c>
      <c r="M236" s="132" t="str">
        <f>VLOOKUP(L236,CódigosRetorno!$A$2:$B$2080,2,FALSE)</f>
        <v>Nombre de tributo no corresponde al código de tributo de la linea.</v>
      </c>
      <c r="N236" s="131" t="s">
        <v>1436</v>
      </c>
      <c r="O236" s="210"/>
    </row>
    <row r="237" spans="1:15" ht="36" x14ac:dyDescent="0.3">
      <c r="A237" s="222"/>
      <c r="B237" s="1047"/>
      <c r="C237" s="1094"/>
      <c r="D237" s="1063"/>
      <c r="E237" s="1063"/>
      <c r="F237" s="131" t="s">
        <v>141</v>
      </c>
      <c r="G237" s="124"/>
      <c r="H237" s="134" t="s">
        <v>1451</v>
      </c>
      <c r="I237" s="394">
        <v>1</v>
      </c>
      <c r="J237" s="582" t="s">
        <v>1452</v>
      </c>
      <c r="K237" s="138" t="s">
        <v>6</v>
      </c>
      <c r="L237" s="138" t="s">
        <v>1453</v>
      </c>
      <c r="M237" s="132" t="str">
        <f>VLOOKUP(L237,CódigosRetorno!$A$2:$B$2080,2,FALSE)</f>
        <v>El Name o TaxTypeCode debe corresponder al codigo de tributo del item</v>
      </c>
      <c r="N237" s="131" t="s">
        <v>1436</v>
      </c>
      <c r="O237" s="210"/>
    </row>
    <row r="238" spans="1:15" ht="36" x14ac:dyDescent="0.3">
      <c r="A238" s="222"/>
      <c r="B238" s="1047">
        <f>B204+1</f>
        <v>37</v>
      </c>
      <c r="C238" s="1094" t="s">
        <v>1454</v>
      </c>
      <c r="D238" s="1063" t="s">
        <v>324</v>
      </c>
      <c r="E238" s="1063" t="s">
        <v>179</v>
      </c>
      <c r="F238" s="131" t="s">
        <v>295</v>
      </c>
      <c r="G238" s="124" t="s">
        <v>296</v>
      </c>
      <c r="H238" s="132" t="s">
        <v>1389</v>
      </c>
      <c r="I238" s="394" t="s">
        <v>2411</v>
      </c>
      <c r="J238" s="189" t="s">
        <v>1382</v>
      </c>
      <c r="K238" s="124" t="s">
        <v>6</v>
      </c>
      <c r="L238" s="140" t="s">
        <v>1390</v>
      </c>
      <c r="M238" s="132" t="str">
        <f>VLOOKUP(L238,CódigosRetorno!$A$2:$B$2080,2,FALSE)</f>
        <v>El dato ingresado en TaxableAmount de la linea no cumple con el formato establecido</v>
      </c>
      <c r="N238" s="131" t="s">
        <v>9</v>
      </c>
      <c r="O238" s="210"/>
    </row>
    <row r="239" spans="1:15" ht="24" x14ac:dyDescent="0.3">
      <c r="A239" s="222"/>
      <c r="B239" s="1047"/>
      <c r="C239" s="1094"/>
      <c r="D239" s="1063"/>
      <c r="E239" s="1063"/>
      <c r="F239" s="131" t="s">
        <v>141</v>
      </c>
      <c r="G239" s="124" t="s">
        <v>303</v>
      </c>
      <c r="H239" s="91" t="s">
        <v>1353</v>
      </c>
      <c r="I239" s="394">
        <v>1</v>
      </c>
      <c r="J239" s="582" t="s">
        <v>1376</v>
      </c>
      <c r="K239" s="138" t="s">
        <v>6</v>
      </c>
      <c r="L239" s="140" t="s">
        <v>939</v>
      </c>
      <c r="M239" s="132" t="str">
        <f>VLOOKUP(L239,CódigosRetorno!$A$2:$B$2080,2,FALSE)</f>
        <v>La moneda debe ser la misma en todo el documento. Salvo las percepciones que sólo son en moneda nacional</v>
      </c>
      <c r="N239" s="131" t="s">
        <v>1080</v>
      </c>
      <c r="O239" s="210"/>
    </row>
    <row r="240" spans="1:15" ht="24" x14ac:dyDescent="0.3">
      <c r="A240" s="222"/>
      <c r="B240" s="1047"/>
      <c r="C240" s="1094"/>
      <c r="D240" s="1063"/>
      <c r="E240" s="1063"/>
      <c r="F240" s="1047" t="s">
        <v>295</v>
      </c>
      <c r="G240" s="1063" t="s">
        <v>296</v>
      </c>
      <c r="H240" s="1042" t="s">
        <v>1455</v>
      </c>
      <c r="I240" s="1112">
        <v>1</v>
      </c>
      <c r="J240" s="189" t="s">
        <v>1396</v>
      </c>
      <c r="K240" s="138" t="s">
        <v>6</v>
      </c>
      <c r="L240" s="140" t="s">
        <v>1397</v>
      </c>
      <c r="M240" s="132" t="str">
        <f>VLOOKUP(L240,CódigosRetorno!$A$2:$B$2080,2,FALSE)</f>
        <v>El dato ingresado en TaxAmount de la linea no cumple con el formato establecido</v>
      </c>
      <c r="N240" s="141" t="s">
        <v>9</v>
      </c>
      <c r="O240" s="210"/>
    </row>
    <row r="241" spans="1:15" ht="48" x14ac:dyDescent="0.3">
      <c r="A241" s="222"/>
      <c r="B241" s="1047"/>
      <c r="C241" s="1094"/>
      <c r="D241" s="1063"/>
      <c r="E241" s="1063"/>
      <c r="F241" s="1047"/>
      <c r="G241" s="1063"/>
      <c r="H241" s="1042"/>
      <c r="I241" s="1112"/>
      <c r="J241" s="189" t="s">
        <v>1456</v>
      </c>
      <c r="K241" s="138" t="s">
        <v>6</v>
      </c>
      <c r="L241" s="140" t="s">
        <v>1457</v>
      </c>
      <c r="M241" s="132" t="str">
        <f>VLOOKUP(L241,CódigosRetorno!$A$2:$B$2080,2,FALSE)</f>
        <v>El producto del factor y monto base de la afectación del ISC no corresponde al monto de afectacion de linea.</v>
      </c>
      <c r="N241" s="141" t="s">
        <v>9</v>
      </c>
      <c r="O241" s="210"/>
    </row>
    <row r="242" spans="1:15" ht="48" x14ac:dyDescent="0.3">
      <c r="A242" s="222"/>
      <c r="B242" s="1047"/>
      <c r="C242" s="1094"/>
      <c r="D242" s="1063"/>
      <c r="E242" s="1063"/>
      <c r="F242" s="1047"/>
      <c r="G242" s="1063"/>
      <c r="H242" s="1042"/>
      <c r="I242" s="1112"/>
      <c r="J242" s="189" t="s">
        <v>1458</v>
      </c>
      <c r="K242" s="138" t="s">
        <v>6</v>
      </c>
      <c r="L242" s="140" t="s">
        <v>1459</v>
      </c>
      <c r="M242" s="132" t="str">
        <f>VLOOKUP(L242,CódigosRetorno!$A$2:$B$2080,2,FALSE)</f>
        <v>El producto del factor y monto base de la afectación de otros tributos no corresponde al monto de afectacion de linea.</v>
      </c>
      <c r="N242" s="141" t="s">
        <v>9</v>
      </c>
      <c r="O242" s="210"/>
    </row>
    <row r="243" spans="1:15" ht="24" x14ac:dyDescent="0.3">
      <c r="A243" s="222"/>
      <c r="B243" s="1047"/>
      <c r="C243" s="1094"/>
      <c r="D243" s="1063"/>
      <c r="E243" s="1063"/>
      <c r="F243" s="131" t="s">
        <v>141</v>
      </c>
      <c r="G243" s="124" t="s">
        <v>303</v>
      </c>
      <c r="H243" s="91" t="s">
        <v>1353</v>
      </c>
      <c r="I243" s="394">
        <v>1</v>
      </c>
      <c r="J243" s="582" t="s">
        <v>1376</v>
      </c>
      <c r="K243" s="138" t="s">
        <v>6</v>
      </c>
      <c r="L243" s="140" t="s">
        <v>939</v>
      </c>
      <c r="M243" s="132" t="str">
        <f>VLOOKUP(L243,CódigosRetorno!$A$2:$B$2080,2,FALSE)</f>
        <v>La moneda debe ser la misma en todo el documento. Salvo las percepciones que sólo son en moneda nacional</v>
      </c>
      <c r="N243" s="131" t="s">
        <v>1080</v>
      </c>
      <c r="O243" s="210"/>
    </row>
    <row r="244" spans="1:15" ht="24" x14ac:dyDescent="0.3">
      <c r="A244" s="222"/>
      <c r="B244" s="1047"/>
      <c r="C244" s="1094"/>
      <c r="D244" s="1063"/>
      <c r="E244" s="1063"/>
      <c r="F244" s="1047" t="s">
        <v>1406</v>
      </c>
      <c r="G244" s="1047" t="s">
        <v>1407</v>
      </c>
      <c r="H244" s="1042" t="s">
        <v>1460</v>
      </c>
      <c r="I244" s="1112">
        <v>1</v>
      </c>
      <c r="J244" s="582" t="s">
        <v>1409</v>
      </c>
      <c r="K244" s="138" t="s">
        <v>6</v>
      </c>
      <c r="L244" s="140" t="s">
        <v>1410</v>
      </c>
      <c r="M244" s="132" t="str">
        <f>VLOOKUP(L244,CódigosRetorno!$A$2:$B$2080,2,FALSE)</f>
        <v>El XML no contiene el tag de la tasa del tributo de la línea</v>
      </c>
      <c r="N244" s="141" t="s">
        <v>9</v>
      </c>
      <c r="O244" s="210"/>
    </row>
    <row r="245" spans="1:15" ht="36" x14ac:dyDescent="0.3">
      <c r="A245" s="222"/>
      <c r="B245" s="1047"/>
      <c r="C245" s="1094"/>
      <c r="D245" s="1063"/>
      <c r="E245" s="1063"/>
      <c r="F245" s="1047"/>
      <c r="G245" s="1047"/>
      <c r="H245" s="1042"/>
      <c r="I245" s="1112"/>
      <c r="J245" s="189" t="s">
        <v>1411</v>
      </c>
      <c r="K245" s="138" t="s">
        <v>6</v>
      </c>
      <c r="L245" s="140" t="s">
        <v>1412</v>
      </c>
      <c r="M245" s="132" t="str">
        <f>VLOOKUP(L245,CódigosRetorno!$A$2:$B$2080,2,FALSE)</f>
        <v>El dato ingresado como factor de afectacion por linea no cumple con el formato establecido.</v>
      </c>
      <c r="N245" s="141" t="s">
        <v>9</v>
      </c>
      <c r="O245" s="210"/>
    </row>
    <row r="246" spans="1:15" ht="36" x14ac:dyDescent="0.3">
      <c r="A246" s="222"/>
      <c r="B246" s="1047"/>
      <c r="C246" s="1094"/>
      <c r="D246" s="1063"/>
      <c r="E246" s="1063"/>
      <c r="F246" s="1047"/>
      <c r="G246" s="1047"/>
      <c r="H246" s="1042"/>
      <c r="I246" s="1112"/>
      <c r="J246" s="189" t="s">
        <v>1461</v>
      </c>
      <c r="K246" s="138" t="s">
        <v>6</v>
      </c>
      <c r="L246" s="140" t="s">
        <v>1462</v>
      </c>
      <c r="M246" s="132" t="str">
        <f>VLOOKUP(L246,CódigosRetorno!$A$2:$B$2080,2,FALSE)</f>
        <v>El factor de afectación de ISC por linea debe ser diferente a 0.00.</v>
      </c>
      <c r="N246" s="141" t="s">
        <v>9</v>
      </c>
      <c r="O246" s="210"/>
    </row>
    <row r="247" spans="1:15" ht="36" x14ac:dyDescent="0.3">
      <c r="A247" s="222"/>
      <c r="B247" s="1047"/>
      <c r="C247" s="1094"/>
      <c r="D247" s="1063"/>
      <c r="E247" s="1063"/>
      <c r="F247" s="1047" t="s">
        <v>325</v>
      </c>
      <c r="G247" s="1063" t="s">
        <v>1463</v>
      </c>
      <c r="H247" s="1042" t="s">
        <v>1464</v>
      </c>
      <c r="I247" s="1112">
        <v>1</v>
      </c>
      <c r="J247" s="189" t="s">
        <v>1465</v>
      </c>
      <c r="K247" s="138" t="s">
        <v>6</v>
      </c>
      <c r="L247" s="140" t="s">
        <v>1466</v>
      </c>
      <c r="M247" s="132" t="str">
        <f>VLOOKUP(L247,CódigosRetorno!$A$2:$B$2080,2,FALSE)</f>
        <v>Si existe monto de ISC en el ITEM debe especificar el sistema de calculo</v>
      </c>
      <c r="N247" s="79" t="s">
        <v>9</v>
      </c>
      <c r="O247" s="210"/>
    </row>
    <row r="248" spans="1:15" ht="24" x14ac:dyDescent="0.3">
      <c r="A248" s="222"/>
      <c r="B248" s="1047"/>
      <c r="C248" s="1094"/>
      <c r="D248" s="1063"/>
      <c r="E248" s="1063"/>
      <c r="F248" s="1047"/>
      <c r="G248" s="1063"/>
      <c r="H248" s="1042"/>
      <c r="I248" s="1112"/>
      <c r="J248" s="189" t="s">
        <v>1467</v>
      </c>
      <c r="K248" s="138" t="s">
        <v>6</v>
      </c>
      <c r="L248" s="140" t="s">
        <v>1468</v>
      </c>
      <c r="M248" s="132" t="str">
        <f>VLOOKUP(L248,CódigosRetorno!$A$2:$B$2080,2,FALSE)</f>
        <v>Solo debe consignar sistema de calculo si el tributo es ISC</v>
      </c>
      <c r="N248" s="141" t="s">
        <v>9</v>
      </c>
      <c r="O248" s="210"/>
    </row>
    <row r="249" spans="1:15" ht="36" x14ac:dyDescent="0.3">
      <c r="A249" s="222"/>
      <c r="B249" s="1047"/>
      <c r="C249" s="1094"/>
      <c r="D249" s="1063"/>
      <c r="E249" s="1063"/>
      <c r="F249" s="1047"/>
      <c r="G249" s="1063"/>
      <c r="H249" s="1042"/>
      <c r="I249" s="1112"/>
      <c r="J249" s="189" t="s">
        <v>1469</v>
      </c>
      <c r="K249" s="138" t="s">
        <v>6</v>
      </c>
      <c r="L249" s="140" t="s">
        <v>1470</v>
      </c>
      <c r="M249" s="132" t="str">
        <f>VLOOKUP(L249,CódigosRetorno!$A$2:$B$2080,2,FALSE)</f>
        <v>El sistema de calculo del ISC es incorrecto</v>
      </c>
      <c r="N249" s="131" t="s">
        <v>1471</v>
      </c>
      <c r="O249" s="210"/>
    </row>
    <row r="250" spans="1:15" ht="24" x14ac:dyDescent="0.3">
      <c r="A250" s="222"/>
      <c r="B250" s="1047"/>
      <c r="C250" s="1094"/>
      <c r="D250" s="1063"/>
      <c r="E250" s="1063"/>
      <c r="F250" s="1047" t="s">
        <v>655</v>
      </c>
      <c r="G250" s="1063" t="s">
        <v>991</v>
      </c>
      <c r="H250" s="1042" t="s">
        <v>1433</v>
      </c>
      <c r="I250" s="1112">
        <v>1</v>
      </c>
      <c r="J250" s="189" t="s">
        <v>599</v>
      </c>
      <c r="K250" s="138" t="s">
        <v>6</v>
      </c>
      <c r="L250" s="140" t="s">
        <v>1434</v>
      </c>
      <c r="M250" s="132" t="str">
        <f>VLOOKUP(L250,CódigosRetorno!$A$2:$B$2080,2,FALSE)</f>
        <v>El XML no contiene el tag cac:TaxCategory/cac:TaxScheme/cbc:ID del Item</v>
      </c>
      <c r="N250" s="141" t="s">
        <v>9</v>
      </c>
      <c r="O250" s="210"/>
    </row>
    <row r="251" spans="1:15" ht="24" x14ac:dyDescent="0.3">
      <c r="A251" s="222"/>
      <c r="B251" s="1047"/>
      <c r="C251" s="1094"/>
      <c r="D251" s="1063"/>
      <c r="E251" s="1063"/>
      <c r="F251" s="1047"/>
      <c r="G251" s="1063"/>
      <c r="H251" s="1042"/>
      <c r="I251" s="1112"/>
      <c r="J251" s="189" t="s">
        <v>463</v>
      </c>
      <c r="K251" s="138" t="s">
        <v>6</v>
      </c>
      <c r="L251" s="140" t="s">
        <v>1435</v>
      </c>
      <c r="M251" s="132" t="str">
        <f>VLOOKUP(L251,CódigosRetorno!$A$2:$B$2080,2,FALSE)</f>
        <v>El codigo del tributo es invalido</v>
      </c>
      <c r="N251" s="131" t="s">
        <v>1436</v>
      </c>
      <c r="O251" s="210"/>
    </row>
    <row r="252" spans="1:15" ht="24" x14ac:dyDescent="0.3">
      <c r="A252" s="222"/>
      <c r="B252" s="1047"/>
      <c r="C252" s="1094"/>
      <c r="D252" s="1063"/>
      <c r="E252" s="1063"/>
      <c r="F252" s="1047"/>
      <c r="G252" s="1063"/>
      <c r="H252" s="1042"/>
      <c r="I252" s="1112"/>
      <c r="J252" s="329" t="s">
        <v>1437</v>
      </c>
      <c r="K252" s="138" t="s">
        <v>6</v>
      </c>
      <c r="L252" s="140" t="s">
        <v>1438</v>
      </c>
      <c r="M252" s="132" t="str">
        <f>VLOOKUP(L252,CódigosRetorno!$A$2:$B$2080,2,FALSE)</f>
        <v>El código de tributo no debe repetirse a nivel de item</v>
      </c>
      <c r="N252" s="141" t="s">
        <v>9</v>
      </c>
      <c r="O252" s="210"/>
    </row>
    <row r="253" spans="1:15" ht="24" x14ac:dyDescent="0.3">
      <c r="A253" s="222"/>
      <c r="B253" s="1047"/>
      <c r="C253" s="1094"/>
      <c r="D253" s="1063"/>
      <c r="E253" s="1063"/>
      <c r="F253" s="1047"/>
      <c r="G253" s="131" t="s">
        <v>1443</v>
      </c>
      <c r="H253" s="132" t="s">
        <v>1113</v>
      </c>
      <c r="I253" s="394" t="s">
        <v>2411</v>
      </c>
      <c r="J253" s="189" t="s">
        <v>1444</v>
      </c>
      <c r="K253" s="124" t="s">
        <v>203</v>
      </c>
      <c r="L253" s="138" t="s">
        <v>1115</v>
      </c>
      <c r="M253" s="132" t="str">
        <f>VLOOKUP(L253,CódigosRetorno!$A$2:$B$2080,2,FALSE)</f>
        <v>El dato ingresado como atributo @schemeName es incorrecto.</v>
      </c>
      <c r="N253" s="141" t="s">
        <v>9</v>
      </c>
      <c r="O253" s="210"/>
    </row>
    <row r="254" spans="1:15" ht="24" x14ac:dyDescent="0.3">
      <c r="A254" s="222"/>
      <c r="B254" s="1047"/>
      <c r="C254" s="1094"/>
      <c r="D254" s="1063"/>
      <c r="E254" s="1063"/>
      <c r="F254" s="1047"/>
      <c r="G254" s="131" t="s">
        <v>1045</v>
      </c>
      <c r="H254" s="132" t="s">
        <v>1046</v>
      </c>
      <c r="I254" s="394" t="s">
        <v>2411</v>
      </c>
      <c r="J254" s="189" t="s">
        <v>1047</v>
      </c>
      <c r="K254" s="124" t="s">
        <v>203</v>
      </c>
      <c r="L254" s="138" t="s">
        <v>1048</v>
      </c>
      <c r="M254" s="132" t="str">
        <f>VLOOKUP(L254,CódigosRetorno!$A$2:$B$2080,2,FALSE)</f>
        <v>El dato ingresado como atributo @schemeAgencyName es incorrecto.</v>
      </c>
      <c r="N254" s="141" t="s">
        <v>9</v>
      </c>
      <c r="O254" s="210"/>
    </row>
    <row r="255" spans="1:15" ht="24" x14ac:dyDescent="0.3">
      <c r="A255" s="222"/>
      <c r="B255" s="1047"/>
      <c r="C255" s="1094"/>
      <c r="D255" s="1063"/>
      <c r="E255" s="1063"/>
      <c r="F255" s="1047"/>
      <c r="G255" s="131" t="s">
        <v>1472</v>
      </c>
      <c r="H255" s="91" t="s">
        <v>1117</v>
      </c>
      <c r="I255" s="394" t="s">
        <v>2411</v>
      </c>
      <c r="J255" s="189" t="s">
        <v>1446</v>
      </c>
      <c r="K255" s="138" t="s">
        <v>203</v>
      </c>
      <c r="L255" s="140" t="s">
        <v>1119</v>
      </c>
      <c r="M255" s="132" t="str">
        <f>VLOOKUP(L255,CódigosRetorno!$A$2:$B$2080,2,FALSE)</f>
        <v>El dato ingresado como atributo @schemeURI es incorrecto.</v>
      </c>
      <c r="N255" s="141" t="s">
        <v>9</v>
      </c>
      <c r="O255" s="210"/>
    </row>
    <row r="256" spans="1:15" ht="24" x14ac:dyDescent="0.3">
      <c r="A256" s="222"/>
      <c r="B256" s="1047"/>
      <c r="C256" s="1094"/>
      <c r="D256" s="1063"/>
      <c r="E256" s="1063"/>
      <c r="F256" s="1047" t="s">
        <v>1447</v>
      </c>
      <c r="G256" s="1063" t="s">
        <v>991</v>
      </c>
      <c r="H256" s="1042" t="s">
        <v>1448</v>
      </c>
      <c r="I256" s="1112">
        <v>1</v>
      </c>
      <c r="J256" s="189" t="s">
        <v>599</v>
      </c>
      <c r="K256" s="138" t="s">
        <v>6</v>
      </c>
      <c r="L256" s="140" t="s">
        <v>1449</v>
      </c>
      <c r="M256" s="132" t="str">
        <f>VLOOKUP(L256,CódigosRetorno!$A$2:$B$2080,2,FALSE)</f>
        <v>El XML no contiene el tag o no existe información del nombre de tributo de la línea</v>
      </c>
      <c r="N256" s="141" t="s">
        <v>9</v>
      </c>
      <c r="O256" s="210"/>
    </row>
    <row r="257" spans="1:15" ht="24" x14ac:dyDescent="0.3">
      <c r="A257" s="222"/>
      <c r="B257" s="1047"/>
      <c r="C257" s="1094"/>
      <c r="D257" s="1063"/>
      <c r="E257" s="1063"/>
      <c r="F257" s="1047"/>
      <c r="G257" s="1063"/>
      <c r="H257" s="1042"/>
      <c r="I257" s="1112"/>
      <c r="J257" s="582" t="s">
        <v>1450</v>
      </c>
      <c r="K257" s="138" t="s">
        <v>6</v>
      </c>
      <c r="L257" s="140" t="s">
        <v>1003</v>
      </c>
      <c r="M257" s="132" t="str">
        <f>VLOOKUP(L257,CódigosRetorno!$A$2:$B$2080,2,FALSE)</f>
        <v>Nombre de tributo no corresponde al código de tributo de la linea.</v>
      </c>
      <c r="N257" s="131" t="s">
        <v>1436</v>
      </c>
      <c r="O257" s="210"/>
    </row>
    <row r="258" spans="1:15" ht="36" x14ac:dyDescent="0.3">
      <c r="A258" s="222"/>
      <c r="B258" s="1047"/>
      <c r="C258" s="1094"/>
      <c r="D258" s="1063"/>
      <c r="E258" s="1063"/>
      <c r="F258" s="131" t="s">
        <v>141</v>
      </c>
      <c r="G258" s="124" t="s">
        <v>991</v>
      </c>
      <c r="H258" s="132" t="s">
        <v>1451</v>
      </c>
      <c r="I258" s="394">
        <v>1</v>
      </c>
      <c r="J258" s="582" t="s">
        <v>1452</v>
      </c>
      <c r="K258" s="138" t="s">
        <v>6</v>
      </c>
      <c r="L258" s="138" t="s">
        <v>1453</v>
      </c>
      <c r="M258" s="132" t="str">
        <f>VLOOKUP(L258,CódigosRetorno!$A$2:$B$2080,2,FALSE)</f>
        <v>El Name o TaxTypeCode debe corresponder al codigo de tributo del item</v>
      </c>
      <c r="N258" s="131" t="s">
        <v>1436</v>
      </c>
      <c r="O258" s="210"/>
    </row>
    <row r="259" spans="1:15" ht="24" x14ac:dyDescent="0.3">
      <c r="A259" s="222"/>
      <c r="B259" s="1047" t="s">
        <v>1473</v>
      </c>
      <c r="C259" s="1094" t="s">
        <v>1474</v>
      </c>
      <c r="D259" s="1063" t="s">
        <v>324</v>
      </c>
      <c r="E259" s="1063" t="s">
        <v>179</v>
      </c>
      <c r="F259" s="1047" t="s">
        <v>295</v>
      </c>
      <c r="G259" s="1063" t="s">
        <v>296</v>
      </c>
      <c r="H259" s="1042" t="s">
        <v>1455</v>
      </c>
      <c r="I259" s="1114">
        <v>1</v>
      </c>
      <c r="J259" s="189" t="s">
        <v>1396</v>
      </c>
      <c r="K259" s="138" t="s">
        <v>6</v>
      </c>
      <c r="L259" s="140" t="s">
        <v>1397</v>
      </c>
      <c r="M259" s="132" t="str">
        <f>VLOOKUP(L259,CódigosRetorno!$A$2:$B$2080,2,FALSE)</f>
        <v>El dato ingresado en TaxAmount de la linea no cumple con el formato establecido</v>
      </c>
      <c r="N259" s="141" t="s">
        <v>9</v>
      </c>
      <c r="O259" s="210"/>
    </row>
    <row r="260" spans="1:15" ht="60" x14ac:dyDescent="0.3">
      <c r="A260" s="222"/>
      <c r="B260" s="1047"/>
      <c r="C260" s="1094"/>
      <c r="D260" s="1063"/>
      <c r="E260" s="1063"/>
      <c r="F260" s="1047"/>
      <c r="G260" s="1063"/>
      <c r="H260" s="1042"/>
      <c r="I260" s="1116"/>
      <c r="J260" s="189" t="s">
        <v>1475</v>
      </c>
      <c r="K260" s="138" t="s">
        <v>203</v>
      </c>
      <c r="L260" s="140" t="s">
        <v>1476</v>
      </c>
      <c r="M260" s="132" t="str">
        <f>VLOOKUP(L260,CódigosRetorno!$A$2:$B$2080,2,FALSE)</f>
        <v>El dato ingresado en el campo cac:TaxSubtotal/cbc:TaxAmount del ítem no coincide con el valor calculado</v>
      </c>
      <c r="N260" s="141" t="s">
        <v>9</v>
      </c>
      <c r="O260" s="210"/>
    </row>
    <row r="261" spans="1:15" ht="24" x14ac:dyDescent="0.3">
      <c r="A261" s="222"/>
      <c r="B261" s="1047"/>
      <c r="C261" s="1094"/>
      <c r="D261" s="1063"/>
      <c r="E261" s="1063"/>
      <c r="F261" s="125" t="s">
        <v>141</v>
      </c>
      <c r="G261" s="129" t="s">
        <v>303</v>
      </c>
      <c r="H261" s="328" t="s">
        <v>1353</v>
      </c>
      <c r="I261" s="394">
        <v>1</v>
      </c>
      <c r="J261" s="582" t="s">
        <v>1376</v>
      </c>
      <c r="K261" s="138" t="s">
        <v>6</v>
      </c>
      <c r="L261" s="140" t="s">
        <v>939</v>
      </c>
      <c r="M261" s="132" t="str">
        <f>VLOOKUP(L261,CódigosRetorno!$A$2:$B$2080,2,FALSE)</f>
        <v>La moneda debe ser la misma en todo el documento. Salvo las percepciones que sólo son en moneda nacional</v>
      </c>
      <c r="N261" s="131" t="s">
        <v>1080</v>
      </c>
      <c r="O261" s="210"/>
    </row>
    <row r="262" spans="1:15" ht="24" x14ac:dyDescent="0.3">
      <c r="A262" s="222"/>
      <c r="B262" s="1047"/>
      <c r="C262" s="1094"/>
      <c r="D262" s="1063"/>
      <c r="E262" s="1063"/>
      <c r="F262" s="1048" t="s">
        <v>1477</v>
      </c>
      <c r="G262" s="1061" t="s">
        <v>1478</v>
      </c>
      <c r="H262" s="1043" t="s">
        <v>1479</v>
      </c>
      <c r="I262" s="1114">
        <v>1</v>
      </c>
      <c r="J262" s="189" t="s">
        <v>1480</v>
      </c>
      <c r="K262" s="138" t="s">
        <v>6</v>
      </c>
      <c r="L262" s="140" t="s">
        <v>1481</v>
      </c>
      <c r="M262" s="132" t="str">
        <f>VLOOKUP(L262,CódigosRetorno!$A$2:$B$2080,2,FALSE)</f>
        <v>El valor del tag no cumple con el formato establecido</v>
      </c>
      <c r="N262" s="131" t="s">
        <v>9</v>
      </c>
      <c r="O262" s="210"/>
    </row>
    <row r="263" spans="1:15" ht="24" x14ac:dyDescent="0.3">
      <c r="A263" s="222"/>
      <c r="B263" s="1047"/>
      <c r="C263" s="1094"/>
      <c r="D263" s="1063"/>
      <c r="E263" s="1063"/>
      <c r="F263" s="1057"/>
      <c r="G263" s="1062"/>
      <c r="H263" s="1058"/>
      <c r="I263" s="1115"/>
      <c r="J263" s="189" t="s">
        <v>1482</v>
      </c>
      <c r="K263" s="138" t="s">
        <v>6</v>
      </c>
      <c r="L263" s="140" t="s">
        <v>1483</v>
      </c>
      <c r="M263" s="132" t="str">
        <f>VLOOKUP(L263,CódigosRetorno!$A$2:$B$2080,2,FALSE)</f>
        <v>Debe consignar el campo cac:TaxSubtotal/cbc:BaseUnitMeasure a nivel de ítem</v>
      </c>
      <c r="N263" s="131" t="s">
        <v>9</v>
      </c>
      <c r="O263" s="210"/>
    </row>
    <row r="264" spans="1:15" ht="36" x14ac:dyDescent="0.3">
      <c r="A264" s="222"/>
      <c r="B264" s="1047"/>
      <c r="C264" s="1094"/>
      <c r="D264" s="1063"/>
      <c r="E264" s="1063"/>
      <c r="F264" s="1049"/>
      <c r="G264" s="1065"/>
      <c r="H264" s="1044"/>
      <c r="I264" s="1116"/>
      <c r="J264" s="189" t="s">
        <v>1484</v>
      </c>
      <c r="K264" s="138" t="s">
        <v>6</v>
      </c>
      <c r="L264" s="140" t="s">
        <v>1485</v>
      </c>
      <c r="M264" s="132" t="str">
        <f>VLOOKUP(L264,CódigosRetorno!$A$2:$B$2080,2,FALSE)</f>
        <v>El valor ingresado en el campo cac:TaxSubtotal/cbc:BaseUnitMeasure no corresponde al valor esperado</v>
      </c>
      <c r="N264" s="131" t="s">
        <v>9</v>
      </c>
      <c r="O264" s="210"/>
    </row>
    <row r="265" spans="1:15" ht="24" x14ac:dyDescent="0.3">
      <c r="A265" s="222"/>
      <c r="B265" s="1047"/>
      <c r="C265" s="1094"/>
      <c r="D265" s="1063"/>
      <c r="E265" s="1063"/>
      <c r="F265" s="125" t="s">
        <v>141</v>
      </c>
      <c r="G265" s="129" t="s">
        <v>1486</v>
      </c>
      <c r="H265" s="91" t="s">
        <v>1487</v>
      </c>
      <c r="I265" s="394">
        <v>1</v>
      </c>
      <c r="J265" s="582" t="s">
        <v>1488</v>
      </c>
      <c r="K265" s="138" t="s">
        <v>203</v>
      </c>
      <c r="L265" s="140" t="s">
        <v>1489</v>
      </c>
      <c r="M265" s="132" t="str">
        <f>VLOOKUP(L265,CódigosRetorno!$A$2:$B$2080,2,FALSE)</f>
        <v>El dato ingresado como unidad de medida no corresponde al valor esperado</v>
      </c>
      <c r="N265" s="131" t="s">
        <v>9</v>
      </c>
      <c r="O265" s="210"/>
    </row>
    <row r="266" spans="1:15" ht="36" x14ac:dyDescent="0.3">
      <c r="A266" s="222"/>
      <c r="B266" s="1047"/>
      <c r="C266" s="1094"/>
      <c r="D266" s="1063"/>
      <c r="E266" s="1063"/>
      <c r="F266" s="1047" t="s">
        <v>1406</v>
      </c>
      <c r="G266" s="1047" t="s">
        <v>1407</v>
      </c>
      <c r="H266" s="1042" t="s">
        <v>1490</v>
      </c>
      <c r="I266" s="1114">
        <v>1</v>
      </c>
      <c r="J266" s="189" t="s">
        <v>1411</v>
      </c>
      <c r="K266" s="138" t="s">
        <v>6</v>
      </c>
      <c r="L266" s="140" t="s">
        <v>1481</v>
      </c>
      <c r="M266" s="132" t="str">
        <f>VLOOKUP(L266,CódigosRetorno!$A$2:$B$2080,2,FALSE)</f>
        <v>El valor del tag no cumple con el formato establecido</v>
      </c>
      <c r="N266" s="141" t="s">
        <v>9</v>
      </c>
      <c r="O266" s="210"/>
    </row>
    <row r="267" spans="1:15" ht="48" x14ac:dyDescent="0.3">
      <c r="A267" s="222"/>
      <c r="B267" s="1047"/>
      <c r="C267" s="1094"/>
      <c r="D267" s="1063"/>
      <c r="E267" s="1063"/>
      <c r="F267" s="1047"/>
      <c r="G267" s="1047"/>
      <c r="H267" s="1042"/>
      <c r="I267" s="1115"/>
      <c r="J267" s="189" t="s">
        <v>1491</v>
      </c>
      <c r="K267" s="138" t="s">
        <v>6</v>
      </c>
      <c r="L267" s="140" t="s">
        <v>1492</v>
      </c>
      <c r="M267" s="132" t="str">
        <f>VLOOKUP(L267,CódigosRetorno!$A$2:$B$2080,2,FALSE)</f>
        <v>El valor ingresado en el campo cac:TaxSubtotal/cbc:PerUnitAmount del ítem no corresponde al valor esperado</v>
      </c>
      <c r="N267" s="141" t="s">
        <v>9</v>
      </c>
      <c r="O267" s="210"/>
    </row>
    <row r="268" spans="1:15" ht="72" x14ac:dyDescent="0.3">
      <c r="A268" s="222"/>
      <c r="B268" s="1047"/>
      <c r="C268" s="1094"/>
      <c r="D268" s="1063"/>
      <c r="E268" s="1063"/>
      <c r="F268" s="1047"/>
      <c r="G268" s="1047"/>
      <c r="H268" s="1042"/>
      <c r="I268" s="1116"/>
      <c r="J268" s="189" t="s">
        <v>1493</v>
      </c>
      <c r="K268" s="138" t="s">
        <v>203</v>
      </c>
      <c r="L268" s="140" t="s">
        <v>1494</v>
      </c>
      <c r="M268" s="132" t="str">
        <f>VLOOKUP(L268,CódigosRetorno!$A$2:$B$2080,2,FALSE)</f>
        <v>La tasa del tributo de la línea no corresponde al valor esperado</v>
      </c>
      <c r="N268" s="141" t="s">
        <v>9</v>
      </c>
      <c r="O268" s="210"/>
    </row>
    <row r="269" spans="1:15" ht="24" x14ac:dyDescent="0.3">
      <c r="A269" s="222"/>
      <c r="B269" s="1047"/>
      <c r="C269" s="1094"/>
      <c r="D269" s="1063"/>
      <c r="E269" s="1063"/>
      <c r="F269" s="1047" t="s">
        <v>655</v>
      </c>
      <c r="G269" s="1063" t="s">
        <v>991</v>
      </c>
      <c r="H269" s="1042" t="s">
        <v>1433</v>
      </c>
      <c r="I269" s="1114">
        <v>1</v>
      </c>
      <c r="J269" s="189" t="s">
        <v>599</v>
      </c>
      <c r="K269" s="138" t="s">
        <v>6</v>
      </c>
      <c r="L269" s="140" t="s">
        <v>1434</v>
      </c>
      <c r="M269" s="132" t="str">
        <f>VLOOKUP(L269,CódigosRetorno!$A$2:$B$2080,2,FALSE)</f>
        <v>El XML no contiene el tag cac:TaxCategory/cac:TaxScheme/cbc:ID del Item</v>
      </c>
      <c r="N269" s="141" t="s">
        <v>9</v>
      </c>
      <c r="O269" s="210"/>
    </row>
    <row r="270" spans="1:15" ht="24" x14ac:dyDescent="0.3">
      <c r="A270" s="222"/>
      <c r="B270" s="1047"/>
      <c r="C270" s="1094"/>
      <c r="D270" s="1063"/>
      <c r="E270" s="1063"/>
      <c r="F270" s="1047"/>
      <c r="G270" s="1063"/>
      <c r="H270" s="1042"/>
      <c r="I270" s="1115"/>
      <c r="J270" s="189" t="s">
        <v>463</v>
      </c>
      <c r="K270" s="138" t="s">
        <v>6</v>
      </c>
      <c r="L270" s="140" t="s">
        <v>1435</v>
      </c>
      <c r="M270" s="132" t="str">
        <f>VLOOKUP(L270,CódigosRetorno!$A$2:$B$2080,2,FALSE)</f>
        <v>El codigo del tributo es invalido</v>
      </c>
      <c r="N270" s="131" t="s">
        <v>1436</v>
      </c>
      <c r="O270" s="210"/>
    </row>
    <row r="271" spans="1:15" ht="24" x14ac:dyDescent="0.3">
      <c r="A271" s="222"/>
      <c r="B271" s="1047"/>
      <c r="C271" s="1094"/>
      <c r="D271" s="1063"/>
      <c r="E271" s="1063"/>
      <c r="F271" s="1047"/>
      <c r="G271" s="1063"/>
      <c r="H271" s="1042"/>
      <c r="I271" s="1116"/>
      <c r="J271" s="584" t="s">
        <v>1437</v>
      </c>
      <c r="K271" s="138" t="s">
        <v>6</v>
      </c>
      <c r="L271" s="140" t="s">
        <v>1438</v>
      </c>
      <c r="M271" s="132" t="str">
        <f>VLOOKUP(L271,CódigosRetorno!$A$2:$B$2080,2,FALSE)</f>
        <v>El código de tributo no debe repetirse a nivel de item</v>
      </c>
      <c r="N271" s="141" t="s">
        <v>9</v>
      </c>
      <c r="O271" s="210"/>
    </row>
    <row r="272" spans="1:15" ht="24" x14ac:dyDescent="0.3">
      <c r="A272" s="222"/>
      <c r="B272" s="1047"/>
      <c r="C272" s="1094"/>
      <c r="D272" s="1063"/>
      <c r="E272" s="1063"/>
      <c r="F272" s="1047"/>
      <c r="G272" s="131" t="s">
        <v>1443</v>
      </c>
      <c r="H272" s="132" t="s">
        <v>1113</v>
      </c>
      <c r="I272" s="394" t="s">
        <v>2411</v>
      </c>
      <c r="J272" s="189" t="s">
        <v>1444</v>
      </c>
      <c r="K272" s="124" t="s">
        <v>203</v>
      </c>
      <c r="L272" s="138" t="s">
        <v>1115</v>
      </c>
      <c r="M272" s="132" t="str">
        <f>VLOOKUP(L272,CódigosRetorno!$A$2:$B$2080,2,FALSE)</f>
        <v>El dato ingresado como atributo @schemeName es incorrecto.</v>
      </c>
      <c r="N272" s="141" t="s">
        <v>9</v>
      </c>
      <c r="O272" s="210"/>
    </row>
    <row r="273" spans="1:15" ht="24" x14ac:dyDescent="0.3">
      <c r="A273" s="222"/>
      <c r="B273" s="1047"/>
      <c r="C273" s="1094"/>
      <c r="D273" s="1063"/>
      <c r="E273" s="1063"/>
      <c r="F273" s="1047"/>
      <c r="G273" s="131" t="s">
        <v>1045</v>
      </c>
      <c r="H273" s="132" t="s">
        <v>1046</v>
      </c>
      <c r="I273" s="394" t="s">
        <v>2411</v>
      </c>
      <c r="J273" s="189" t="s">
        <v>1047</v>
      </c>
      <c r="K273" s="124" t="s">
        <v>203</v>
      </c>
      <c r="L273" s="138" t="s">
        <v>1048</v>
      </c>
      <c r="M273" s="132" t="str">
        <f>VLOOKUP(L273,CódigosRetorno!$A$2:$B$2080,2,FALSE)</f>
        <v>El dato ingresado como atributo @schemeAgencyName es incorrecto.</v>
      </c>
      <c r="N273" s="141" t="s">
        <v>9</v>
      </c>
      <c r="O273" s="210"/>
    </row>
    <row r="274" spans="1:15" ht="24" x14ac:dyDescent="0.3">
      <c r="A274" s="222"/>
      <c r="B274" s="1047"/>
      <c r="C274" s="1094"/>
      <c r="D274" s="1063"/>
      <c r="E274" s="1063"/>
      <c r="F274" s="1047"/>
      <c r="G274" s="131" t="s">
        <v>1472</v>
      </c>
      <c r="H274" s="91" t="s">
        <v>1117</v>
      </c>
      <c r="I274" s="394" t="s">
        <v>2411</v>
      </c>
      <c r="J274" s="189" t="s">
        <v>1446</v>
      </c>
      <c r="K274" s="138" t="s">
        <v>203</v>
      </c>
      <c r="L274" s="140" t="s">
        <v>1119</v>
      </c>
      <c r="M274" s="132" t="str">
        <f>VLOOKUP(L274,CódigosRetorno!$A$2:$B$2080,2,FALSE)</f>
        <v>El dato ingresado como atributo @schemeURI es incorrecto.</v>
      </c>
      <c r="N274" s="141" t="s">
        <v>9</v>
      </c>
      <c r="O274" s="210"/>
    </row>
    <row r="275" spans="1:15" ht="24" x14ac:dyDescent="0.3">
      <c r="A275" s="222"/>
      <c r="B275" s="1047"/>
      <c r="C275" s="1094"/>
      <c r="D275" s="1063"/>
      <c r="E275" s="1063"/>
      <c r="F275" s="1047" t="s">
        <v>1447</v>
      </c>
      <c r="G275" s="1063" t="s">
        <v>991</v>
      </c>
      <c r="H275" s="1042" t="s">
        <v>1448</v>
      </c>
      <c r="I275" s="1114">
        <v>1</v>
      </c>
      <c r="J275" s="189" t="s">
        <v>599</v>
      </c>
      <c r="K275" s="138" t="s">
        <v>6</v>
      </c>
      <c r="L275" s="140" t="s">
        <v>1449</v>
      </c>
      <c r="M275" s="132" t="str">
        <f>VLOOKUP(L275,CódigosRetorno!$A$2:$B$2080,2,FALSE)</f>
        <v>El XML no contiene el tag o no existe información del nombre de tributo de la línea</v>
      </c>
      <c r="N275" s="141" t="s">
        <v>9</v>
      </c>
      <c r="O275" s="210"/>
    </row>
    <row r="276" spans="1:15" ht="24" x14ac:dyDescent="0.3">
      <c r="A276" s="222"/>
      <c r="B276" s="1047"/>
      <c r="C276" s="1094"/>
      <c r="D276" s="1063"/>
      <c r="E276" s="1063"/>
      <c r="F276" s="1047"/>
      <c r="G276" s="1063"/>
      <c r="H276" s="1042"/>
      <c r="I276" s="1116"/>
      <c r="J276" s="582" t="s">
        <v>1450</v>
      </c>
      <c r="K276" s="138" t="s">
        <v>6</v>
      </c>
      <c r="L276" s="140" t="s">
        <v>1003</v>
      </c>
      <c r="M276" s="132" t="str">
        <f>VLOOKUP(L276,CódigosRetorno!$A$2:$B$2080,2,FALSE)</f>
        <v>Nombre de tributo no corresponde al código de tributo de la linea.</v>
      </c>
      <c r="N276" s="131" t="s">
        <v>1436</v>
      </c>
      <c r="O276" s="210"/>
    </row>
    <row r="277" spans="1:15" ht="36" x14ac:dyDescent="0.3">
      <c r="A277" s="222"/>
      <c r="B277" s="1047"/>
      <c r="C277" s="1094"/>
      <c r="D277" s="1063"/>
      <c r="E277" s="1063"/>
      <c r="F277" s="131" t="s">
        <v>141</v>
      </c>
      <c r="G277" s="124" t="s">
        <v>991</v>
      </c>
      <c r="H277" s="132" t="s">
        <v>1451</v>
      </c>
      <c r="I277" s="394">
        <v>1</v>
      </c>
      <c r="J277" s="582" t="s">
        <v>1452</v>
      </c>
      <c r="K277" s="138" t="s">
        <v>6</v>
      </c>
      <c r="L277" s="138" t="s">
        <v>1453</v>
      </c>
      <c r="M277" s="132" t="str">
        <f>VLOOKUP(L277,CódigosRetorno!$A$2:$B$2080,2,FALSE)</f>
        <v>El Name o TaxTypeCode debe corresponder al codigo de tributo del item</v>
      </c>
      <c r="N277" s="131" t="s">
        <v>1436</v>
      </c>
      <c r="O277" s="210"/>
    </row>
    <row r="278" spans="1:15" ht="24" x14ac:dyDescent="0.3">
      <c r="A278" s="222"/>
      <c r="B278" s="1048">
        <v>38</v>
      </c>
      <c r="C278" s="1043" t="s">
        <v>1495</v>
      </c>
      <c r="D278" s="1061" t="s">
        <v>324</v>
      </c>
      <c r="E278" s="1061" t="s">
        <v>140</v>
      </c>
      <c r="F278" s="1048" t="s">
        <v>295</v>
      </c>
      <c r="G278" s="1061" t="s">
        <v>1496</v>
      </c>
      <c r="H278" s="1059" t="s">
        <v>1497</v>
      </c>
      <c r="I278" s="1114">
        <v>1</v>
      </c>
      <c r="J278" s="189" t="s">
        <v>1396</v>
      </c>
      <c r="K278" s="138" t="s">
        <v>6</v>
      </c>
      <c r="L278" s="140" t="s">
        <v>1498</v>
      </c>
      <c r="M278" s="132" t="str">
        <f>VLOOKUP(L278,CódigosRetorno!$A$2:$B$2080,2,FALSE)</f>
        <v>El dato ingresado en LineExtensionAmount del item no cumple con el formato establecido</v>
      </c>
      <c r="N278" s="131" t="s">
        <v>9</v>
      </c>
      <c r="O278" s="210"/>
    </row>
    <row r="279" spans="1:15" ht="120" x14ac:dyDescent="0.3">
      <c r="A279" s="222"/>
      <c r="B279" s="1057"/>
      <c r="C279" s="1058"/>
      <c r="D279" s="1062"/>
      <c r="E279" s="1062"/>
      <c r="F279" s="1057"/>
      <c r="G279" s="1062"/>
      <c r="H279" s="1068"/>
      <c r="I279" s="1115"/>
      <c r="J279" s="189" t="s">
        <v>1499</v>
      </c>
      <c r="K279" s="562" t="s">
        <v>6</v>
      </c>
      <c r="L279" s="562" t="s">
        <v>1500</v>
      </c>
      <c r="M279" s="132" t="str">
        <f>VLOOKUP(L279,CódigosRetorno!$A$2:$B$2080,2,FALSE)</f>
        <v>El valor de venta por ítem difiere de los importes consignados.</v>
      </c>
      <c r="N279" s="131" t="s">
        <v>9</v>
      </c>
      <c r="O279" s="210"/>
    </row>
    <row r="280" spans="1:15" ht="108" x14ac:dyDescent="0.3">
      <c r="A280" s="222"/>
      <c r="B280" s="1057"/>
      <c r="C280" s="1058"/>
      <c r="D280" s="1062"/>
      <c r="E280" s="1062"/>
      <c r="F280" s="1057"/>
      <c r="G280" s="1062"/>
      <c r="H280" s="1068"/>
      <c r="I280" s="1115"/>
      <c r="J280" s="189" t="s">
        <v>1501</v>
      </c>
      <c r="K280" s="562" t="s">
        <v>6</v>
      </c>
      <c r="L280" s="562" t="s">
        <v>1500</v>
      </c>
      <c r="M280" s="132" t="str">
        <f>VLOOKUP(L280,CódigosRetorno!$A$2:$B$2080,2,FALSE)</f>
        <v>El valor de venta por ítem difiere de los importes consignados.</v>
      </c>
      <c r="N280" s="131" t="s">
        <v>9</v>
      </c>
      <c r="O280" s="210"/>
    </row>
    <row r="281" spans="1:15" ht="24" x14ac:dyDescent="0.3">
      <c r="A281" s="222"/>
      <c r="B281" s="1049"/>
      <c r="C281" s="1044"/>
      <c r="D281" s="1065"/>
      <c r="E281" s="1065"/>
      <c r="F281" s="131" t="s">
        <v>141</v>
      </c>
      <c r="G281" s="124" t="s">
        <v>303</v>
      </c>
      <c r="H281" s="91" t="s">
        <v>1353</v>
      </c>
      <c r="I281" s="394">
        <v>1</v>
      </c>
      <c r="J281" s="582" t="s">
        <v>1376</v>
      </c>
      <c r="K281" s="138" t="s">
        <v>6</v>
      </c>
      <c r="L281" s="140" t="s">
        <v>939</v>
      </c>
      <c r="M281" s="132" t="str">
        <f>VLOOKUP(L281,CódigosRetorno!$A$2:$B$2080,2,FALSE)</f>
        <v>La moneda debe ser la misma en todo el documento. Salvo las percepciones que sólo son en moneda nacional</v>
      </c>
      <c r="N281" s="131" t="s">
        <v>9</v>
      </c>
      <c r="O281" s="210"/>
    </row>
    <row r="282" spans="1:15" ht="24" x14ac:dyDescent="0.3">
      <c r="A282" s="222"/>
      <c r="B282" s="1047">
        <f>B278+1</f>
        <v>39</v>
      </c>
      <c r="C282" s="1094" t="s">
        <v>1502</v>
      </c>
      <c r="D282" s="1063" t="s">
        <v>324</v>
      </c>
      <c r="E282" s="1063" t="s">
        <v>179</v>
      </c>
      <c r="F282" s="1047" t="s">
        <v>1477</v>
      </c>
      <c r="G282" s="1063" t="s">
        <v>1503</v>
      </c>
      <c r="H282" s="1042" t="s">
        <v>1504</v>
      </c>
      <c r="I282" s="1112">
        <v>1</v>
      </c>
      <c r="J282" s="189" t="s">
        <v>1505</v>
      </c>
      <c r="K282" s="124" t="s">
        <v>6</v>
      </c>
      <c r="L282" s="77" t="s">
        <v>1506</v>
      </c>
      <c r="M282" s="132" t="str">
        <f>VLOOKUP(L282,CódigosRetorno!$A$2:$B$2080,2,FALSE)</f>
        <v>El dato ingresado como indicador de cargo/descuento no corresponde al valor esperado.</v>
      </c>
      <c r="N282" s="131" t="s">
        <v>9</v>
      </c>
      <c r="O282" s="210"/>
    </row>
    <row r="283" spans="1:15" ht="24" x14ac:dyDescent="0.3">
      <c r="A283" s="222"/>
      <c r="B283" s="1047"/>
      <c r="C283" s="1094"/>
      <c r="D283" s="1063"/>
      <c r="E283" s="1063"/>
      <c r="F283" s="1047"/>
      <c r="G283" s="1063"/>
      <c r="H283" s="1042"/>
      <c r="I283" s="1112"/>
      <c r="J283" s="189" t="s">
        <v>1507</v>
      </c>
      <c r="K283" s="124" t="s">
        <v>6</v>
      </c>
      <c r="L283" s="77" t="s">
        <v>1506</v>
      </c>
      <c r="M283" s="132" t="str">
        <f>VLOOKUP(L283,CódigosRetorno!$A$2:$B$2080,2,FALSE)</f>
        <v>El dato ingresado como indicador de cargo/descuento no corresponde al valor esperado.</v>
      </c>
      <c r="N283" s="131" t="s">
        <v>9</v>
      </c>
      <c r="O283" s="210"/>
    </row>
    <row r="284" spans="1:15" ht="24" x14ac:dyDescent="0.3">
      <c r="A284" s="222"/>
      <c r="B284" s="1047"/>
      <c r="C284" s="1094"/>
      <c r="D284" s="1063"/>
      <c r="E284" s="1063"/>
      <c r="F284" s="1047" t="s">
        <v>325</v>
      </c>
      <c r="G284" s="1063" t="s">
        <v>1508</v>
      </c>
      <c r="H284" s="1042" t="s">
        <v>1509</v>
      </c>
      <c r="I284" s="1112">
        <v>1</v>
      </c>
      <c r="J284" s="189" t="s">
        <v>599</v>
      </c>
      <c r="K284" s="138" t="s">
        <v>6</v>
      </c>
      <c r="L284" s="140" t="s">
        <v>1510</v>
      </c>
      <c r="M284" s="132" t="str">
        <f>VLOOKUP(L284,CódigosRetorno!$A$2:$B$2080,2,FALSE)</f>
        <v>El XML no contiene el tag o no existe informacion de codigo de motivo de cargo/descuento por item.</v>
      </c>
      <c r="N284" s="141" t="s">
        <v>9</v>
      </c>
      <c r="O284" s="210"/>
    </row>
    <row r="285" spans="1:15" ht="24" x14ac:dyDescent="0.3">
      <c r="A285" s="222"/>
      <c r="B285" s="1047"/>
      <c r="C285" s="1094"/>
      <c r="D285" s="1063"/>
      <c r="E285" s="1063"/>
      <c r="F285" s="1047"/>
      <c r="G285" s="1063"/>
      <c r="H285" s="1042"/>
      <c r="I285" s="1112"/>
      <c r="J285" s="189" t="s">
        <v>1511</v>
      </c>
      <c r="K285" s="138" t="s">
        <v>6</v>
      </c>
      <c r="L285" s="140" t="s">
        <v>1512</v>
      </c>
      <c r="M285" s="132" t="str">
        <f>VLOOKUP(L285,CódigosRetorno!$A$2:$B$2080,2,FALSE)</f>
        <v>El valor ingresado como codigo de motivo de cargo/descuento por linea no es valido (catalogo 53)</v>
      </c>
      <c r="N285" s="131" t="s">
        <v>1513</v>
      </c>
      <c r="O285" s="210"/>
    </row>
    <row r="286" spans="1:15" ht="24" x14ac:dyDescent="0.3">
      <c r="A286" s="222"/>
      <c r="B286" s="1047"/>
      <c r="C286" s="1094"/>
      <c r="D286" s="1063"/>
      <c r="E286" s="1063"/>
      <c r="F286" s="1047"/>
      <c r="G286" s="1063"/>
      <c r="H286" s="1042"/>
      <c r="I286" s="1112"/>
      <c r="J286" s="189" t="s">
        <v>1514</v>
      </c>
      <c r="K286" s="138" t="s">
        <v>203</v>
      </c>
      <c r="L286" s="140" t="s">
        <v>1515</v>
      </c>
      <c r="M286" s="132" t="str">
        <f>VLOOKUP(L286,CódigosRetorno!$A$2:$B$2080,2,FALSE)</f>
        <v>El dato ingresado como cargo/descuento no es valido a nivel de ítem.</v>
      </c>
      <c r="N286" s="131" t="s">
        <v>9</v>
      </c>
      <c r="O286" s="210"/>
    </row>
    <row r="287" spans="1:15" ht="24" x14ac:dyDescent="0.3">
      <c r="A287" s="222"/>
      <c r="B287" s="1047"/>
      <c r="C287" s="1094"/>
      <c r="D287" s="1063"/>
      <c r="E287" s="1063"/>
      <c r="F287" s="131"/>
      <c r="G287" s="131" t="s">
        <v>1045</v>
      </c>
      <c r="H287" s="132" t="s">
        <v>1065</v>
      </c>
      <c r="I287" s="394" t="s">
        <v>2411</v>
      </c>
      <c r="J287" s="189" t="s">
        <v>1047</v>
      </c>
      <c r="K287" s="138" t="s">
        <v>203</v>
      </c>
      <c r="L287" s="140" t="s">
        <v>1066</v>
      </c>
      <c r="M287" s="132" t="str">
        <f>VLOOKUP(L287,CódigosRetorno!$A$2:$B$2080,2,FALSE)</f>
        <v>El dato ingresado como atributo @listAgencyName es incorrecto.</v>
      </c>
      <c r="N287" s="141" t="s">
        <v>9</v>
      </c>
      <c r="O287" s="210"/>
    </row>
    <row r="288" spans="1:15" ht="24" x14ac:dyDescent="0.3">
      <c r="A288" s="222"/>
      <c r="B288" s="1047"/>
      <c r="C288" s="1094"/>
      <c r="D288" s="1063"/>
      <c r="E288" s="1063"/>
      <c r="F288" s="131"/>
      <c r="G288" s="131" t="s">
        <v>1516</v>
      </c>
      <c r="H288" s="132" t="s">
        <v>1068</v>
      </c>
      <c r="I288" s="394" t="s">
        <v>2411</v>
      </c>
      <c r="J288" s="189" t="s">
        <v>1517</v>
      </c>
      <c r="K288" s="124" t="s">
        <v>203</v>
      </c>
      <c r="L288" s="138" t="s">
        <v>1070</v>
      </c>
      <c r="M288" s="132" t="str">
        <f>VLOOKUP(L288,CódigosRetorno!$A$2:$B$2080,2,FALSE)</f>
        <v>El dato ingresado como atributo @listName es incorrecto.</v>
      </c>
      <c r="N288" s="141" t="s">
        <v>9</v>
      </c>
      <c r="O288" s="210"/>
    </row>
    <row r="289" spans="1:15" ht="24" x14ac:dyDescent="0.3">
      <c r="A289" s="222"/>
      <c r="B289" s="1047"/>
      <c r="C289" s="1094"/>
      <c r="D289" s="1063"/>
      <c r="E289" s="1063"/>
      <c r="F289" s="131"/>
      <c r="G289" s="131" t="s">
        <v>1518</v>
      </c>
      <c r="H289" s="132" t="s">
        <v>1072</v>
      </c>
      <c r="I289" s="394" t="s">
        <v>2411</v>
      </c>
      <c r="J289" s="189" t="s">
        <v>1519</v>
      </c>
      <c r="K289" s="138" t="s">
        <v>203</v>
      </c>
      <c r="L289" s="140" t="s">
        <v>1074</v>
      </c>
      <c r="M289" s="132" t="str">
        <f>VLOOKUP(L289,CódigosRetorno!$A$2:$B$2080,2,FALSE)</f>
        <v>El dato ingresado como atributo @listURI es incorrecto.</v>
      </c>
      <c r="N289" s="141" t="s">
        <v>9</v>
      </c>
      <c r="O289" s="210"/>
    </row>
    <row r="290" spans="1:15" ht="36" x14ac:dyDescent="0.3">
      <c r="A290" s="222"/>
      <c r="B290" s="1047"/>
      <c r="C290" s="1094"/>
      <c r="D290" s="1063"/>
      <c r="E290" s="1063"/>
      <c r="F290" s="131" t="s">
        <v>1406</v>
      </c>
      <c r="G290" s="124" t="s">
        <v>1407</v>
      </c>
      <c r="H290" s="132" t="s">
        <v>1520</v>
      </c>
      <c r="I290" s="394">
        <v>1</v>
      </c>
      <c r="J290" s="189" t="s">
        <v>1521</v>
      </c>
      <c r="K290" s="138" t="s">
        <v>6</v>
      </c>
      <c r="L290" s="140" t="s">
        <v>1522</v>
      </c>
      <c r="M290" s="132" t="str">
        <f>VLOOKUP(L290,CódigosRetorno!$A$2:$B$2080,2,FALSE)</f>
        <v>El factor de cargo/descuento por linea no cumple con el formato establecido.</v>
      </c>
      <c r="N290" s="141" t="s">
        <v>9</v>
      </c>
      <c r="O290" s="210"/>
    </row>
    <row r="291" spans="1:15" ht="36" x14ac:dyDescent="0.3">
      <c r="A291" s="222"/>
      <c r="B291" s="1047"/>
      <c r="C291" s="1094"/>
      <c r="D291" s="1063"/>
      <c r="E291" s="1063"/>
      <c r="F291" s="1048" t="s">
        <v>295</v>
      </c>
      <c r="G291" s="1061" t="s">
        <v>296</v>
      </c>
      <c r="H291" s="1043" t="s">
        <v>1523</v>
      </c>
      <c r="I291" s="1114">
        <v>1</v>
      </c>
      <c r="J291" s="189" t="s">
        <v>1396</v>
      </c>
      <c r="K291" s="138" t="s">
        <v>6</v>
      </c>
      <c r="L291" s="140" t="s">
        <v>1524</v>
      </c>
      <c r="M291" s="132" t="str">
        <f>VLOOKUP(L291,CódigosRetorno!$A$2:$B$2080,2,FALSE)</f>
        <v>El formato ingresado en el tag cac:InvoiceLine/cac:Allowancecharge/cbc:Amount no cumple con el formato establecido</v>
      </c>
      <c r="N291" s="131" t="s">
        <v>9</v>
      </c>
      <c r="O291" s="210"/>
    </row>
    <row r="292" spans="1:15" ht="60" x14ac:dyDescent="0.3">
      <c r="A292" s="222"/>
      <c r="B292" s="1047"/>
      <c r="C292" s="1094"/>
      <c r="D292" s="1063"/>
      <c r="E292" s="1063"/>
      <c r="F292" s="1049"/>
      <c r="G292" s="1065"/>
      <c r="H292" s="1044"/>
      <c r="I292" s="1116"/>
      <c r="J292" s="189" t="s">
        <v>1525</v>
      </c>
      <c r="K292" s="562" t="s">
        <v>6</v>
      </c>
      <c r="L292" s="562" t="s">
        <v>1526</v>
      </c>
      <c r="M292" s="132" t="str">
        <f>VLOOKUP(L292,CódigosRetorno!$A$2:$B$2080,2,FALSE)</f>
        <v>El valor de cargo/descuento por ítem difiere de los importes consignados.</v>
      </c>
      <c r="N292" s="131" t="s">
        <v>9</v>
      </c>
      <c r="O292" s="210"/>
    </row>
    <row r="293" spans="1:15" ht="24" x14ac:dyDescent="0.3">
      <c r="A293" s="222"/>
      <c r="B293" s="1047"/>
      <c r="C293" s="1094"/>
      <c r="D293" s="1063"/>
      <c r="E293" s="1063"/>
      <c r="F293" s="131" t="s">
        <v>141</v>
      </c>
      <c r="G293" s="124" t="s">
        <v>303</v>
      </c>
      <c r="H293" s="91" t="s">
        <v>1353</v>
      </c>
      <c r="I293" s="394">
        <v>1</v>
      </c>
      <c r="J293" s="582" t="s">
        <v>1376</v>
      </c>
      <c r="K293" s="138" t="s">
        <v>6</v>
      </c>
      <c r="L293" s="140" t="s">
        <v>939</v>
      </c>
      <c r="M293" s="132" t="str">
        <f>VLOOKUP(L293,CódigosRetorno!$A$2:$B$2080,2,FALSE)</f>
        <v>La moneda debe ser la misma en todo el documento. Salvo las percepciones que sólo son en moneda nacional</v>
      </c>
      <c r="N293" s="131" t="s">
        <v>1080</v>
      </c>
      <c r="O293" s="210"/>
    </row>
    <row r="294" spans="1:15" ht="36" x14ac:dyDescent="0.3">
      <c r="A294" s="222"/>
      <c r="B294" s="1047"/>
      <c r="C294" s="1094"/>
      <c r="D294" s="1063"/>
      <c r="E294" s="1063"/>
      <c r="F294" s="131" t="s">
        <v>295</v>
      </c>
      <c r="G294" s="124" t="s">
        <v>296</v>
      </c>
      <c r="H294" s="132" t="s">
        <v>1527</v>
      </c>
      <c r="I294" s="394">
        <v>1</v>
      </c>
      <c r="J294" s="189" t="s">
        <v>1382</v>
      </c>
      <c r="K294" s="124" t="s">
        <v>6</v>
      </c>
      <c r="L294" s="140" t="s">
        <v>1528</v>
      </c>
      <c r="M294" s="132" t="str">
        <f>VLOOKUP(L294,CódigosRetorno!$A$2:$B$2080,2,FALSE)</f>
        <v>El Monto base de cargo/descuento por linea no cumple con el formato establecido.</v>
      </c>
      <c r="N294" s="131" t="s">
        <v>9</v>
      </c>
      <c r="O294" s="210"/>
    </row>
    <row r="295" spans="1:15" ht="24" x14ac:dyDescent="0.3">
      <c r="A295" s="222"/>
      <c r="B295" s="1047"/>
      <c r="C295" s="1094"/>
      <c r="D295" s="1063"/>
      <c r="E295" s="1063"/>
      <c r="F295" s="131" t="s">
        <v>141</v>
      </c>
      <c r="G295" s="124" t="s">
        <v>303</v>
      </c>
      <c r="H295" s="91" t="s">
        <v>1353</v>
      </c>
      <c r="I295" s="394">
        <v>1</v>
      </c>
      <c r="J295" s="582" t="s">
        <v>1376</v>
      </c>
      <c r="K295" s="138" t="s">
        <v>6</v>
      </c>
      <c r="L295" s="140" t="s">
        <v>939</v>
      </c>
      <c r="M295" s="132" t="str">
        <f>VLOOKUP(L295,CódigosRetorno!$A$2:$B$2080,2,FALSE)</f>
        <v>La moneda debe ser la misma en todo el documento. Salvo las percepciones que sólo son en moneda nacional</v>
      </c>
      <c r="N295" s="131" t="s">
        <v>1080</v>
      </c>
      <c r="O295" s="210"/>
    </row>
    <row r="296" spans="1:15" x14ac:dyDescent="0.3">
      <c r="A296" s="222"/>
      <c r="B296" s="430" t="s">
        <v>1529</v>
      </c>
      <c r="C296" s="431"/>
      <c r="D296" s="425"/>
      <c r="E296" s="425" t="s">
        <v>9</v>
      </c>
      <c r="F296" s="432" t="s">
        <v>9</v>
      </c>
      <c r="G296" s="432" t="s">
        <v>9</v>
      </c>
      <c r="H296" s="433" t="s">
        <v>9</v>
      </c>
      <c r="I296" s="572"/>
      <c r="J296" s="440" t="s">
        <v>9</v>
      </c>
      <c r="K296" s="420" t="s">
        <v>9</v>
      </c>
      <c r="L296" s="421" t="s">
        <v>9</v>
      </c>
      <c r="M296" s="419" t="str">
        <f>VLOOKUP(L296,CódigosRetorno!$A$2:$B$2080,2,FALSE)</f>
        <v>-</v>
      </c>
      <c r="N296" s="418" t="s">
        <v>9</v>
      </c>
      <c r="O296" s="210"/>
    </row>
    <row r="297" spans="1:15" x14ac:dyDescent="0.3">
      <c r="A297" s="222"/>
      <c r="B297" s="1063">
        <f>B282+1</f>
        <v>40</v>
      </c>
      <c r="C297" s="1113" t="s">
        <v>1530</v>
      </c>
      <c r="D297" s="1047" t="s">
        <v>60</v>
      </c>
      <c r="E297" s="1123" t="s">
        <v>140</v>
      </c>
      <c r="F297" s="1123" t="s">
        <v>295</v>
      </c>
      <c r="G297" s="1123" t="s">
        <v>296</v>
      </c>
      <c r="H297" s="1124" t="s">
        <v>1531</v>
      </c>
      <c r="I297" s="1122">
        <v>1</v>
      </c>
      <c r="J297" s="189" t="s">
        <v>1532</v>
      </c>
      <c r="K297" s="80" t="s">
        <v>6</v>
      </c>
      <c r="L297" s="81" t="s">
        <v>1533</v>
      </c>
      <c r="M297" s="132" t="str">
        <f>VLOOKUP(L297,CódigosRetorno!$A$2:$B$2080,2,FALSE)</f>
        <v>El Monto total de impuestos es obligatorio</v>
      </c>
      <c r="N297" s="131" t="s">
        <v>9</v>
      </c>
      <c r="O297" s="210"/>
    </row>
    <row r="298" spans="1:15" ht="36" x14ac:dyDescent="0.3">
      <c r="A298" s="222"/>
      <c r="B298" s="1063"/>
      <c r="C298" s="1113"/>
      <c r="D298" s="1047"/>
      <c r="E298" s="1123"/>
      <c r="F298" s="1123"/>
      <c r="G298" s="1123"/>
      <c r="H298" s="1124"/>
      <c r="I298" s="1122"/>
      <c r="J298" s="189" t="s">
        <v>1382</v>
      </c>
      <c r="K298" s="124" t="s">
        <v>6</v>
      </c>
      <c r="L298" s="138" t="s">
        <v>1534</v>
      </c>
      <c r="M298" s="132" t="str">
        <f>VLOOKUP(L298,CódigosRetorno!$A$2:$B$2080,2,FALSE)</f>
        <v>El dato ingresado en el monto total de impuestos no cumple con el formato establecido</v>
      </c>
      <c r="N298" s="141" t="s">
        <v>9</v>
      </c>
      <c r="O298" s="210"/>
    </row>
    <row r="299" spans="1:15" ht="48" x14ac:dyDescent="0.3">
      <c r="A299" s="222"/>
      <c r="B299" s="1063"/>
      <c r="C299" s="1113"/>
      <c r="D299" s="1047"/>
      <c r="E299" s="1123"/>
      <c r="F299" s="1123"/>
      <c r="G299" s="1123"/>
      <c r="H299" s="1124"/>
      <c r="I299" s="1122"/>
      <c r="J299" s="189" t="s">
        <v>1535</v>
      </c>
      <c r="K299" s="564" t="s">
        <v>6</v>
      </c>
      <c r="L299" s="562" t="s">
        <v>1536</v>
      </c>
      <c r="M299" s="132" t="str">
        <f>VLOOKUP(L299,CódigosRetorno!$A$2:$B$2080,2,FALSE)</f>
        <v>La sumatoria de impuestos globales no corresponde al monto total de impuestos.</v>
      </c>
      <c r="N299" s="141" t="s">
        <v>9</v>
      </c>
      <c r="O299" s="210"/>
    </row>
    <row r="300" spans="1:15" x14ac:dyDescent="0.3">
      <c r="A300" s="222"/>
      <c r="B300" s="1063"/>
      <c r="C300" s="1113"/>
      <c r="D300" s="1047"/>
      <c r="E300" s="1123"/>
      <c r="F300" s="1123"/>
      <c r="G300" s="1123"/>
      <c r="H300" s="1124"/>
      <c r="I300" s="1122"/>
      <c r="J300" s="585" t="s">
        <v>1537</v>
      </c>
      <c r="K300" s="124" t="s">
        <v>6</v>
      </c>
      <c r="L300" s="138" t="s">
        <v>1538</v>
      </c>
      <c r="M300" s="132" t="str">
        <f>VLOOKUP(L300,CódigosRetorno!$A$2:$B$2080,2,FALSE)</f>
        <v>El tag cac:TaxTotal no debe repetirse a nivel de totales</v>
      </c>
      <c r="N300" s="141" t="s">
        <v>9</v>
      </c>
      <c r="O300" s="210"/>
    </row>
    <row r="301" spans="1:15" ht="84" x14ac:dyDescent="0.3">
      <c r="A301" s="222"/>
      <c r="B301" s="1063"/>
      <c r="C301" s="1113"/>
      <c r="D301" s="1047"/>
      <c r="E301" s="1123"/>
      <c r="F301" s="1123"/>
      <c r="G301" s="1123"/>
      <c r="H301" s="1124"/>
      <c r="I301" s="1122"/>
      <c r="J301" s="585" t="s">
        <v>1539</v>
      </c>
      <c r="K301" s="124" t="s">
        <v>6</v>
      </c>
      <c r="L301" s="138" t="s">
        <v>1540</v>
      </c>
      <c r="M301" s="132" t="str">
        <f>VLOOKUP(L301,CódigosRetorno!$A$2:$B$2080,2,FALSE)</f>
        <v xml:space="preserve">Si tiene operaciones de un tributo en alguna línea, debe consignar el tag del total del tributo </v>
      </c>
      <c r="N301" s="141" t="s">
        <v>9</v>
      </c>
      <c r="O301" s="210"/>
    </row>
    <row r="302" spans="1:15" ht="24" x14ac:dyDescent="0.3">
      <c r="A302" s="222"/>
      <c r="B302" s="1063"/>
      <c r="C302" s="1113"/>
      <c r="D302" s="1047"/>
      <c r="E302" s="1123"/>
      <c r="F302" s="131" t="s">
        <v>141</v>
      </c>
      <c r="G302" s="124" t="s">
        <v>303</v>
      </c>
      <c r="H302" s="91" t="s">
        <v>1353</v>
      </c>
      <c r="I302" s="119">
        <v>1</v>
      </c>
      <c r="J302" s="582" t="s">
        <v>1376</v>
      </c>
      <c r="K302" s="138" t="s">
        <v>6</v>
      </c>
      <c r="L302" s="140" t="s">
        <v>939</v>
      </c>
      <c r="M302" s="132" t="str">
        <f>VLOOKUP(L302,CódigosRetorno!$A$2:$B$2080,2,FALSE)</f>
        <v>La moneda debe ser la misma en todo el documento. Salvo las percepciones que sólo son en moneda nacional</v>
      </c>
      <c r="N302" s="131" t="s">
        <v>1080</v>
      </c>
      <c r="O302" s="210"/>
    </row>
    <row r="303" spans="1:15" ht="24" x14ac:dyDescent="0.3">
      <c r="A303" s="222"/>
      <c r="B303" s="1047" t="s">
        <v>1541</v>
      </c>
      <c r="C303" s="1094" t="s">
        <v>1542</v>
      </c>
      <c r="D303" s="1047" t="s">
        <v>60</v>
      </c>
      <c r="E303" s="1047" t="s">
        <v>179</v>
      </c>
      <c r="F303" s="1047" t="s">
        <v>295</v>
      </c>
      <c r="G303" s="1063" t="s">
        <v>1496</v>
      </c>
      <c r="H303" s="1094" t="s">
        <v>1543</v>
      </c>
      <c r="I303" s="1112">
        <v>1</v>
      </c>
      <c r="J303" s="582" t="s">
        <v>1409</v>
      </c>
      <c r="K303" s="138" t="s">
        <v>6</v>
      </c>
      <c r="L303" s="140" t="s">
        <v>1544</v>
      </c>
      <c r="M303" s="132" t="str">
        <f>VLOOKUP(L303,CódigosRetorno!$A$2:$B$2080,2,FALSE)</f>
        <v>El XML no contiene el tag o no existe información de total valor de venta globales</v>
      </c>
      <c r="N303" s="79" t="s">
        <v>9</v>
      </c>
      <c r="O303" s="210"/>
    </row>
    <row r="304" spans="1:15" ht="24" x14ac:dyDescent="0.3">
      <c r="A304" s="222"/>
      <c r="B304" s="1047"/>
      <c r="C304" s="1094"/>
      <c r="D304" s="1047"/>
      <c r="E304" s="1047"/>
      <c r="F304" s="1047"/>
      <c r="G304" s="1063"/>
      <c r="H304" s="1094"/>
      <c r="I304" s="1112"/>
      <c r="J304" s="189" t="s">
        <v>1396</v>
      </c>
      <c r="K304" s="124" t="s">
        <v>6</v>
      </c>
      <c r="L304" s="138" t="s">
        <v>1545</v>
      </c>
      <c r="M304" s="132" t="str">
        <f>VLOOKUP(L304,CódigosRetorno!$A$2:$B$2080,2,FALSE)</f>
        <v>El dato ingresado en el total valor de venta globales no cumple con el formato establecido</v>
      </c>
      <c r="N304" s="79" t="s">
        <v>9</v>
      </c>
      <c r="O304" s="210"/>
    </row>
    <row r="305" spans="1:15" ht="72" x14ac:dyDescent="0.3">
      <c r="A305" s="222"/>
      <c r="B305" s="1047"/>
      <c r="C305" s="1094"/>
      <c r="D305" s="1047"/>
      <c r="E305" s="1047"/>
      <c r="F305" s="1047"/>
      <c r="G305" s="1063"/>
      <c r="H305" s="1094"/>
      <c r="I305" s="1112"/>
      <c r="J305" s="189" t="s">
        <v>1546</v>
      </c>
      <c r="K305" s="562" t="s">
        <v>6</v>
      </c>
      <c r="L305" s="562" t="s">
        <v>1547</v>
      </c>
      <c r="M305" s="132" t="str">
        <f>VLOOKUP(L305,CódigosRetorno!$A$2:$B$2080,2,FALSE)</f>
        <v>La sumatoria del total valor de venta - Exportaciones de línea no corresponden al total</v>
      </c>
      <c r="N305" s="79" t="s">
        <v>9</v>
      </c>
      <c r="O305" s="210"/>
    </row>
    <row r="306" spans="1:15" ht="96" x14ac:dyDescent="0.3">
      <c r="A306" s="222"/>
      <c r="B306" s="1047"/>
      <c r="C306" s="1094"/>
      <c r="D306" s="1047"/>
      <c r="E306" s="1047"/>
      <c r="F306" s="1047"/>
      <c r="G306" s="1063"/>
      <c r="H306" s="1094"/>
      <c r="I306" s="1112"/>
      <c r="J306" s="189" t="s">
        <v>1548</v>
      </c>
      <c r="K306" s="562" t="s">
        <v>6</v>
      </c>
      <c r="L306" s="562" t="s">
        <v>1549</v>
      </c>
      <c r="M306" s="132" t="str">
        <f>VLOOKUP(L306,CódigosRetorno!$A$2:$B$2080,2,FALSE)</f>
        <v>La sumatoria del total valor de venta - operaciones exoneradas de línea no corresponden al total</v>
      </c>
      <c r="N306" s="141" t="s">
        <v>9</v>
      </c>
      <c r="O306" s="210"/>
    </row>
    <row r="307" spans="1:15" ht="96" x14ac:dyDescent="0.3">
      <c r="A307" s="222"/>
      <c r="B307" s="1047"/>
      <c r="C307" s="1094"/>
      <c r="D307" s="1047"/>
      <c r="E307" s="1047"/>
      <c r="F307" s="1047"/>
      <c r="G307" s="1063"/>
      <c r="H307" s="1094"/>
      <c r="I307" s="1112"/>
      <c r="J307" s="189" t="s">
        <v>1550</v>
      </c>
      <c r="K307" s="562" t="s">
        <v>6</v>
      </c>
      <c r="L307" s="562" t="s">
        <v>1551</v>
      </c>
      <c r="M307" s="132" t="str">
        <f>VLOOKUP(L307,CódigosRetorno!$A$2:$B$2080,2,FALSE)</f>
        <v>La sumatoria del total valor de venta - operaciones inafectas de línea no corresponden al total</v>
      </c>
      <c r="N307" s="141" t="s">
        <v>9</v>
      </c>
      <c r="O307" s="210"/>
    </row>
    <row r="308" spans="1:15" ht="48" x14ac:dyDescent="0.3">
      <c r="A308" s="222"/>
      <c r="B308" s="1047"/>
      <c r="C308" s="1094"/>
      <c r="D308" s="1047"/>
      <c r="E308" s="1047"/>
      <c r="F308" s="1047"/>
      <c r="G308" s="1063"/>
      <c r="H308" s="1094"/>
      <c r="I308" s="1112"/>
      <c r="J308" s="189" t="s">
        <v>1552</v>
      </c>
      <c r="K308" s="562" t="s">
        <v>6</v>
      </c>
      <c r="L308" s="562" t="s">
        <v>1553</v>
      </c>
      <c r="M308" s="132" t="str">
        <f>VLOOKUP(L308,CódigosRetorno!$A$2:$B$2080,2,FALSE)</f>
        <v>Si se utiliza la leyenda con código 2001, el total de operaciones exoneradas debe ser mayor a 0.00</v>
      </c>
      <c r="N308" s="131" t="s">
        <v>1554</v>
      </c>
      <c r="O308" s="210"/>
    </row>
    <row r="309" spans="1:15" ht="48" x14ac:dyDescent="0.3">
      <c r="A309" s="222"/>
      <c r="B309" s="1047"/>
      <c r="C309" s="1094"/>
      <c r="D309" s="1047"/>
      <c r="E309" s="1047"/>
      <c r="F309" s="1047"/>
      <c r="G309" s="1063"/>
      <c r="H309" s="1094"/>
      <c r="I309" s="1112"/>
      <c r="J309" s="189" t="s">
        <v>1555</v>
      </c>
      <c r="K309" s="562" t="s">
        <v>6</v>
      </c>
      <c r="L309" s="562" t="s">
        <v>1556</v>
      </c>
      <c r="M309" s="132" t="str">
        <f>VLOOKUP(L309,CódigosRetorno!$A$2:$B$2080,2,FALSE)</f>
        <v>Si se utiliza la leyenda con código 2002, el total de operaciones exoneradas debe ser mayor a 0.00</v>
      </c>
      <c r="N309" s="131" t="s">
        <v>1554</v>
      </c>
      <c r="O309" s="210"/>
    </row>
    <row r="310" spans="1:15" ht="48" x14ac:dyDescent="0.3">
      <c r="A310" s="222"/>
      <c r="B310" s="1047"/>
      <c r="C310" s="1094"/>
      <c r="D310" s="1047"/>
      <c r="E310" s="1047"/>
      <c r="F310" s="1047"/>
      <c r="G310" s="1063"/>
      <c r="H310" s="1094"/>
      <c r="I310" s="1112"/>
      <c r="J310" s="189" t="s">
        <v>1557</v>
      </c>
      <c r="K310" s="562" t="s">
        <v>6</v>
      </c>
      <c r="L310" s="562" t="s">
        <v>1558</v>
      </c>
      <c r="M310" s="132" t="str">
        <f>VLOOKUP(L310,CódigosRetorno!$A$2:$B$2080,2,FALSE)</f>
        <v>Si se utiliza la leyenda con código 2003, el total de operaciones exoneradas debe ser mayor a 0.00</v>
      </c>
      <c r="N310" s="131" t="s">
        <v>1554</v>
      </c>
      <c r="O310" s="210"/>
    </row>
    <row r="311" spans="1:15" ht="48" x14ac:dyDescent="0.3">
      <c r="A311" s="222"/>
      <c r="B311" s="1047"/>
      <c r="C311" s="1094"/>
      <c r="D311" s="1047"/>
      <c r="E311" s="1047"/>
      <c r="F311" s="1047"/>
      <c r="G311" s="1063"/>
      <c r="H311" s="1094"/>
      <c r="I311" s="1112"/>
      <c r="J311" s="189" t="s">
        <v>1559</v>
      </c>
      <c r="K311" s="562" t="s">
        <v>6</v>
      </c>
      <c r="L311" s="562" t="s">
        <v>1560</v>
      </c>
      <c r="M311" s="132" t="str">
        <f>VLOOKUP(L311,CódigosRetorno!$A$2:$B$2080,2,FALSE)</f>
        <v>Si se utiliza la leyenda con código 2008, el total de operaciones exoneradas debe ser mayor a 0.00</v>
      </c>
      <c r="N311" s="131" t="s">
        <v>1554</v>
      </c>
      <c r="O311" s="210"/>
    </row>
    <row r="312" spans="1:15" ht="24" x14ac:dyDescent="0.3">
      <c r="A312" s="222"/>
      <c r="B312" s="1047"/>
      <c r="C312" s="1094"/>
      <c r="D312" s="1047"/>
      <c r="E312" s="1047"/>
      <c r="F312" s="131" t="s">
        <v>141</v>
      </c>
      <c r="G312" s="124" t="s">
        <v>303</v>
      </c>
      <c r="H312" s="91" t="s">
        <v>1353</v>
      </c>
      <c r="I312" s="394">
        <v>1</v>
      </c>
      <c r="J312" s="582" t="s">
        <v>1376</v>
      </c>
      <c r="K312" s="138" t="s">
        <v>6</v>
      </c>
      <c r="L312" s="140" t="s">
        <v>939</v>
      </c>
      <c r="M312" s="132" t="str">
        <f>VLOOKUP(L312,CódigosRetorno!$A$2:$B$2080,2,FALSE)</f>
        <v>La moneda debe ser la misma en todo el documento. Salvo las percepciones que sólo son en moneda nacional</v>
      </c>
      <c r="N312" s="131" t="s">
        <v>1080</v>
      </c>
      <c r="O312" s="210"/>
    </row>
    <row r="313" spans="1:15" ht="24" x14ac:dyDescent="0.3">
      <c r="A313" s="222"/>
      <c r="B313" s="1047"/>
      <c r="C313" s="1094"/>
      <c r="D313" s="1047"/>
      <c r="E313" s="1047"/>
      <c r="F313" s="1047"/>
      <c r="G313" s="1063" t="s">
        <v>1561</v>
      </c>
      <c r="H313" s="1042" t="s">
        <v>1562</v>
      </c>
      <c r="I313" s="1112">
        <v>1</v>
      </c>
      <c r="J313" s="189" t="s">
        <v>1396</v>
      </c>
      <c r="K313" s="138" t="s">
        <v>6</v>
      </c>
      <c r="L313" s="140" t="s">
        <v>983</v>
      </c>
      <c r="M313" s="132" t="str">
        <f>VLOOKUP(L313,CódigosRetorno!$A$2:$B$2080,2,FALSE)</f>
        <v>El dato ingresado en TaxAmount no cumple con el formato establecido</v>
      </c>
      <c r="N313" s="141" t="s">
        <v>9</v>
      </c>
      <c r="O313" s="210"/>
    </row>
    <row r="314" spans="1:15" ht="36" x14ac:dyDescent="0.3">
      <c r="A314" s="222"/>
      <c r="B314" s="1047"/>
      <c r="C314" s="1094"/>
      <c r="D314" s="1047"/>
      <c r="E314" s="1047"/>
      <c r="F314" s="1047"/>
      <c r="G314" s="1063"/>
      <c r="H314" s="1042"/>
      <c r="I314" s="1112"/>
      <c r="J314" s="189" t="s">
        <v>1563</v>
      </c>
      <c r="K314" s="124" t="s">
        <v>6</v>
      </c>
      <c r="L314" s="138" t="s">
        <v>1564</v>
      </c>
      <c r="M314" s="132" t="str">
        <f>VLOOKUP(L314,CódigosRetorno!$A$2:$B$2080,2,FALSE)</f>
        <v xml:space="preserve">El monto total del impuestos sobre el valor de venta de operaciones gratuitas/inafectas/exoneradas debe ser igual a 0.00 </v>
      </c>
      <c r="N314" s="141" t="s">
        <v>9</v>
      </c>
      <c r="O314" s="210"/>
    </row>
    <row r="315" spans="1:15" ht="24" x14ac:dyDescent="0.3">
      <c r="A315" s="222"/>
      <c r="B315" s="1047"/>
      <c r="C315" s="1094"/>
      <c r="D315" s="1047"/>
      <c r="E315" s="1047"/>
      <c r="F315" s="131" t="s">
        <v>141</v>
      </c>
      <c r="G315" s="124" t="s">
        <v>303</v>
      </c>
      <c r="H315" s="91" t="s">
        <v>1353</v>
      </c>
      <c r="I315" s="394">
        <v>1</v>
      </c>
      <c r="J315" s="582" t="s">
        <v>1376</v>
      </c>
      <c r="K315" s="138" t="s">
        <v>6</v>
      </c>
      <c r="L315" s="140" t="s">
        <v>939</v>
      </c>
      <c r="M315" s="132" t="str">
        <f>VLOOKUP(L315,CódigosRetorno!$A$2:$B$2080,2,FALSE)</f>
        <v>La moneda debe ser la misma en todo el documento. Salvo las percepciones que sólo son en moneda nacional</v>
      </c>
      <c r="N315" s="131" t="s">
        <v>1080</v>
      </c>
      <c r="O315" s="210"/>
    </row>
    <row r="316" spans="1:15" ht="24" x14ac:dyDescent="0.3">
      <c r="A316" s="222"/>
      <c r="B316" s="1047"/>
      <c r="C316" s="1094"/>
      <c r="D316" s="1047"/>
      <c r="E316" s="1047"/>
      <c r="F316" s="1047" t="s">
        <v>655</v>
      </c>
      <c r="G316" s="1063" t="s">
        <v>991</v>
      </c>
      <c r="H316" s="1094" t="s">
        <v>1565</v>
      </c>
      <c r="I316" s="1112">
        <v>1</v>
      </c>
      <c r="J316" s="189" t="s">
        <v>599</v>
      </c>
      <c r="K316" s="124" t="s">
        <v>6</v>
      </c>
      <c r="L316" s="76" t="s">
        <v>1566</v>
      </c>
      <c r="M316" s="132" t="str">
        <f>VLOOKUP(L316,CódigosRetorno!$A$2:$B$2080,2,FALSE)</f>
        <v>El XML no contiene el tag o no existe información de código de tributo.</v>
      </c>
      <c r="N316" s="141" t="s">
        <v>9</v>
      </c>
      <c r="O316" s="210"/>
    </row>
    <row r="317" spans="1:15" ht="24" x14ac:dyDescent="0.3">
      <c r="A317" s="222"/>
      <c r="B317" s="1047"/>
      <c r="C317" s="1094"/>
      <c r="D317" s="1047"/>
      <c r="E317" s="1047"/>
      <c r="F317" s="1047"/>
      <c r="G317" s="1063"/>
      <c r="H317" s="1094"/>
      <c r="I317" s="1112"/>
      <c r="J317" s="582" t="s">
        <v>1567</v>
      </c>
      <c r="K317" s="138" t="s">
        <v>6</v>
      </c>
      <c r="L317" s="140" t="s">
        <v>1568</v>
      </c>
      <c r="M317" s="132" t="str">
        <f>VLOOKUP(L317,CódigosRetorno!$A$2:$B$2080,2,FALSE)</f>
        <v>El dato ingresado como codigo de tributo global no corresponde al valor esperado.</v>
      </c>
      <c r="N317" s="131" t="s">
        <v>1436</v>
      </c>
      <c r="O317" s="210"/>
    </row>
    <row r="318" spans="1:15" ht="24" x14ac:dyDescent="0.3">
      <c r="A318" s="222"/>
      <c r="B318" s="1047"/>
      <c r="C318" s="1094"/>
      <c r="D318" s="1047"/>
      <c r="E318" s="1047"/>
      <c r="F318" s="1047"/>
      <c r="G318" s="1063"/>
      <c r="H318" s="1094"/>
      <c r="I318" s="1112"/>
      <c r="J318" s="587" t="s">
        <v>1569</v>
      </c>
      <c r="K318" s="140" t="s">
        <v>6</v>
      </c>
      <c r="L318" s="140" t="s">
        <v>1570</v>
      </c>
      <c r="M318" s="132" t="str">
        <f>VLOOKUP(L318,CódigosRetorno!$A$2:$B$2080,2,FALSE)</f>
        <v>El código de tributo no debe repetirse a nivel de totales</v>
      </c>
      <c r="N318" s="121" t="s">
        <v>9</v>
      </c>
      <c r="O318" s="210"/>
    </row>
    <row r="319" spans="1:15" ht="36" x14ac:dyDescent="0.3">
      <c r="A319" s="222"/>
      <c r="B319" s="1047"/>
      <c r="C319" s="1094"/>
      <c r="D319" s="1047"/>
      <c r="E319" s="1047"/>
      <c r="F319" s="1047"/>
      <c r="G319" s="1063"/>
      <c r="H319" s="1094"/>
      <c r="I319" s="1112"/>
      <c r="J319" s="189" t="s">
        <v>1571</v>
      </c>
      <c r="K319" s="138" t="s">
        <v>6</v>
      </c>
      <c r="L319" s="140" t="s">
        <v>1572</v>
      </c>
      <c r="M319" s="132" t="str">
        <f>VLOOKUP(L319,CódigosRetorno!$A$2:$B$2080,2,FALSE)</f>
        <v>El dato ingresado como codigo de tributo global es invalido para tipo de operación.</v>
      </c>
      <c r="N319" s="141" t="s">
        <v>9</v>
      </c>
      <c r="O319" s="210"/>
    </row>
    <row r="320" spans="1:15" ht="24" x14ac:dyDescent="0.3">
      <c r="A320" s="222"/>
      <c r="B320" s="1047"/>
      <c r="C320" s="1094"/>
      <c r="D320" s="1047"/>
      <c r="E320" s="1047" t="s">
        <v>179</v>
      </c>
      <c r="F320" s="1047"/>
      <c r="G320" s="131" t="s">
        <v>1443</v>
      </c>
      <c r="H320" s="132" t="s">
        <v>1113</v>
      </c>
      <c r="I320" s="394" t="s">
        <v>2411</v>
      </c>
      <c r="J320" s="189" t="s">
        <v>1444</v>
      </c>
      <c r="K320" s="124" t="s">
        <v>203</v>
      </c>
      <c r="L320" s="138" t="s">
        <v>1115</v>
      </c>
      <c r="M320" s="132" t="str">
        <f>VLOOKUP(L320,CódigosRetorno!$A$2:$B$2080,2,FALSE)</f>
        <v>El dato ingresado como atributo @schemeName es incorrecto.</v>
      </c>
      <c r="N320" s="141" t="s">
        <v>9</v>
      </c>
      <c r="O320" s="210"/>
    </row>
    <row r="321" spans="1:15" ht="24" x14ac:dyDescent="0.3">
      <c r="A321" s="222"/>
      <c r="B321" s="1047"/>
      <c r="C321" s="1094"/>
      <c r="D321" s="1047"/>
      <c r="E321" s="1047"/>
      <c r="F321" s="1047"/>
      <c r="G321" s="131" t="s">
        <v>1045</v>
      </c>
      <c r="H321" s="132" t="s">
        <v>1046</v>
      </c>
      <c r="I321" s="394" t="s">
        <v>2411</v>
      </c>
      <c r="J321" s="189" t="s">
        <v>1047</v>
      </c>
      <c r="K321" s="124" t="s">
        <v>203</v>
      </c>
      <c r="L321" s="138" t="s">
        <v>1048</v>
      </c>
      <c r="M321" s="132" t="str">
        <f>VLOOKUP(L321,CódigosRetorno!$A$2:$B$2080,2,FALSE)</f>
        <v>El dato ingresado como atributo @schemeAgencyName es incorrecto.</v>
      </c>
      <c r="N321" s="141" t="s">
        <v>9</v>
      </c>
      <c r="O321" s="210"/>
    </row>
    <row r="322" spans="1:15" ht="24" x14ac:dyDescent="0.3">
      <c r="A322" s="222"/>
      <c r="B322" s="1047"/>
      <c r="C322" s="1094"/>
      <c r="D322" s="1047"/>
      <c r="E322" s="1047"/>
      <c r="F322" s="1047"/>
      <c r="G322" s="131" t="s">
        <v>1472</v>
      </c>
      <c r="H322" s="91" t="s">
        <v>1117</v>
      </c>
      <c r="I322" s="394" t="s">
        <v>2411</v>
      </c>
      <c r="J322" s="189" t="s">
        <v>1446</v>
      </c>
      <c r="K322" s="138" t="s">
        <v>203</v>
      </c>
      <c r="L322" s="140" t="s">
        <v>1119</v>
      </c>
      <c r="M322" s="132" t="str">
        <f>VLOOKUP(L322,CódigosRetorno!$A$2:$B$2080,2,FALSE)</f>
        <v>El dato ingresado como atributo @schemeURI es incorrecto.</v>
      </c>
      <c r="N322" s="141" t="s">
        <v>9</v>
      </c>
      <c r="O322" s="210"/>
    </row>
    <row r="323" spans="1:15" ht="24" x14ac:dyDescent="0.3">
      <c r="A323" s="222"/>
      <c r="B323" s="1047"/>
      <c r="C323" s="1094"/>
      <c r="D323" s="1047"/>
      <c r="E323" s="1047" t="s">
        <v>179</v>
      </c>
      <c r="F323" s="1047" t="s">
        <v>1447</v>
      </c>
      <c r="G323" s="1063" t="s">
        <v>991</v>
      </c>
      <c r="H323" s="1042" t="s">
        <v>1573</v>
      </c>
      <c r="I323" s="1112">
        <v>1</v>
      </c>
      <c r="J323" s="189" t="s">
        <v>599</v>
      </c>
      <c r="K323" s="138" t="s">
        <v>6</v>
      </c>
      <c r="L323" s="140" t="s">
        <v>1574</v>
      </c>
      <c r="M323" s="132" t="str">
        <f>VLOOKUP(L323,CódigosRetorno!$A$2:$B$2080,2,FALSE)</f>
        <v>El XML no contiene el tag TaxScheme Name de impuestos globales</v>
      </c>
      <c r="N323" s="141" t="s">
        <v>9</v>
      </c>
      <c r="O323" s="210"/>
    </row>
    <row r="324" spans="1:15" ht="24" x14ac:dyDescent="0.3">
      <c r="A324" s="222"/>
      <c r="B324" s="1047"/>
      <c r="C324" s="1094"/>
      <c r="D324" s="1047"/>
      <c r="E324" s="1047"/>
      <c r="F324" s="1047"/>
      <c r="G324" s="1063"/>
      <c r="H324" s="1042"/>
      <c r="I324" s="1112"/>
      <c r="J324" s="582" t="s">
        <v>1575</v>
      </c>
      <c r="K324" s="138" t="s">
        <v>6</v>
      </c>
      <c r="L324" s="140" t="s">
        <v>1576</v>
      </c>
      <c r="M324" s="132" t="str">
        <f>VLOOKUP(L324,CódigosRetorno!$A$2:$B$2080,2,FALSE)</f>
        <v>El valor del tag nombre del tributo no corresponde al esperado.</v>
      </c>
      <c r="N324" s="131" t="s">
        <v>1436</v>
      </c>
      <c r="O324" s="210"/>
    </row>
    <row r="325" spans="1:15" ht="24" x14ac:dyDescent="0.3">
      <c r="A325" s="222"/>
      <c r="B325" s="1047"/>
      <c r="C325" s="1094"/>
      <c r="D325" s="1047"/>
      <c r="E325" s="1047"/>
      <c r="F325" s="1047" t="s">
        <v>141</v>
      </c>
      <c r="G325" s="1063" t="s">
        <v>991</v>
      </c>
      <c r="H325" s="1042" t="s">
        <v>1577</v>
      </c>
      <c r="I325" s="1112">
        <v>1</v>
      </c>
      <c r="J325" s="189" t="s">
        <v>599</v>
      </c>
      <c r="K325" s="138" t="s">
        <v>6</v>
      </c>
      <c r="L325" s="140" t="s">
        <v>1578</v>
      </c>
      <c r="M325" s="132" t="str">
        <f>VLOOKUP(L325,CódigosRetorno!$A$2:$B$2080,2,FALSE)</f>
        <v>El XML no contiene el tag código de tributo internacional de impuestos globales</v>
      </c>
      <c r="N325" s="131" t="s">
        <v>9</v>
      </c>
      <c r="O325" s="210"/>
    </row>
    <row r="326" spans="1:15" ht="24" x14ac:dyDescent="0.3">
      <c r="A326" s="222"/>
      <c r="B326" s="1047"/>
      <c r="C326" s="1094"/>
      <c r="D326" s="1047"/>
      <c r="E326" s="1047"/>
      <c r="F326" s="1047"/>
      <c r="G326" s="1063"/>
      <c r="H326" s="1042"/>
      <c r="I326" s="1112"/>
      <c r="J326" s="582" t="s">
        <v>1579</v>
      </c>
      <c r="K326" s="138" t="s">
        <v>6</v>
      </c>
      <c r="L326" s="140" t="s">
        <v>1580</v>
      </c>
      <c r="M326" s="132" t="str">
        <f>VLOOKUP(L326,CódigosRetorno!$A$2:$B$2080,2,FALSE)</f>
        <v>El valor del tag codigo de tributo internacional no corresponde al esperado.</v>
      </c>
      <c r="N326" s="131" t="s">
        <v>1436</v>
      </c>
      <c r="O326" s="210"/>
    </row>
    <row r="327" spans="1:15" ht="24" x14ac:dyDescent="0.3">
      <c r="A327" s="222"/>
      <c r="B327" s="1047" t="s">
        <v>1581</v>
      </c>
      <c r="C327" s="1094" t="s">
        <v>1582</v>
      </c>
      <c r="D327" s="1047" t="s">
        <v>60</v>
      </c>
      <c r="E327" s="1047" t="s">
        <v>179</v>
      </c>
      <c r="F327" s="1047" t="s">
        <v>295</v>
      </c>
      <c r="G327" s="1063" t="s">
        <v>1496</v>
      </c>
      <c r="H327" s="1094" t="s">
        <v>1583</v>
      </c>
      <c r="I327" s="1112">
        <v>1</v>
      </c>
      <c r="J327" s="189" t="s">
        <v>1396</v>
      </c>
      <c r="K327" s="124" t="s">
        <v>6</v>
      </c>
      <c r="L327" s="138" t="s">
        <v>1545</v>
      </c>
      <c r="M327" s="132" t="str">
        <f>VLOOKUP(L327,CódigosRetorno!$A$2:$B$2080,2,FALSE)</f>
        <v>El dato ingresado en el total valor de venta globales no cumple con el formato establecido</v>
      </c>
      <c r="N327" s="79" t="s">
        <v>9</v>
      </c>
      <c r="O327" s="210"/>
    </row>
    <row r="328" spans="1:15" ht="72" x14ac:dyDescent="0.3">
      <c r="A328" s="222"/>
      <c r="B328" s="1047"/>
      <c r="C328" s="1094"/>
      <c r="D328" s="1047"/>
      <c r="E328" s="1047"/>
      <c r="F328" s="1047"/>
      <c r="G328" s="1063"/>
      <c r="H328" s="1094"/>
      <c r="I328" s="1112"/>
      <c r="J328" s="189" t="s">
        <v>1584</v>
      </c>
      <c r="K328" s="562" t="s">
        <v>6</v>
      </c>
      <c r="L328" s="562" t="s">
        <v>1585</v>
      </c>
      <c r="M328" s="132" t="str">
        <f>VLOOKUP(L328,CódigosRetorno!$A$2:$B$2080,2,FALSE)</f>
        <v>La sumatoria del total valor de venta - operaciones gratuitas de línea no corresponden al total</v>
      </c>
      <c r="N328" s="131" t="s">
        <v>9</v>
      </c>
      <c r="O328" s="210"/>
    </row>
    <row r="329" spans="1:15" ht="48" x14ac:dyDescent="0.3">
      <c r="A329" s="222"/>
      <c r="B329" s="1047"/>
      <c r="C329" s="1094"/>
      <c r="D329" s="1047"/>
      <c r="E329" s="1047"/>
      <c r="F329" s="1047"/>
      <c r="G329" s="1063"/>
      <c r="H329" s="1094"/>
      <c r="I329" s="1112"/>
      <c r="J329" s="189" t="s">
        <v>1586</v>
      </c>
      <c r="K329" s="138" t="s">
        <v>6</v>
      </c>
      <c r="L329" s="140" t="s">
        <v>1587</v>
      </c>
      <c r="M329" s="132" t="str">
        <f>VLOOKUP(L329,CódigosRetorno!$A$2:$B$2080,2,FALSE)</f>
        <v>Operacion gratuita,  debe consignar Total valor venta - operaciones gratuitas  mayor a cero</v>
      </c>
      <c r="N329" s="131" t="s">
        <v>9</v>
      </c>
      <c r="O329" s="210"/>
    </row>
    <row r="330" spans="1:15" ht="24" x14ac:dyDescent="0.3">
      <c r="A330" s="222"/>
      <c r="B330" s="1047"/>
      <c r="C330" s="1094"/>
      <c r="D330" s="1047"/>
      <c r="E330" s="1047"/>
      <c r="F330" s="1047"/>
      <c r="G330" s="1063"/>
      <c r="H330" s="1094"/>
      <c r="I330" s="1112"/>
      <c r="J330" s="189" t="s">
        <v>1588</v>
      </c>
      <c r="K330" s="138" t="s">
        <v>6</v>
      </c>
      <c r="L330" s="76" t="s">
        <v>1589</v>
      </c>
      <c r="M330" s="132" t="str">
        <f>VLOOKUP(L330,CódigosRetorno!$A$2:$B$2080,2,FALSE)</f>
        <v>Si existe leyenda Transferencia Gratuita debe consignar Total Valor de Venta de Operaciones Gratuitas</v>
      </c>
      <c r="N330" s="131" t="s">
        <v>9</v>
      </c>
      <c r="O330" s="210"/>
    </row>
    <row r="331" spans="1:15" ht="24" x14ac:dyDescent="0.3">
      <c r="A331" s="222"/>
      <c r="B331" s="1047"/>
      <c r="C331" s="1094"/>
      <c r="D331" s="1047"/>
      <c r="E331" s="1047"/>
      <c r="F331" s="131" t="s">
        <v>141</v>
      </c>
      <c r="G331" s="124" t="s">
        <v>303</v>
      </c>
      <c r="H331" s="91" t="s">
        <v>1353</v>
      </c>
      <c r="I331" s="394">
        <v>1</v>
      </c>
      <c r="J331" s="582" t="s">
        <v>1376</v>
      </c>
      <c r="K331" s="138" t="s">
        <v>6</v>
      </c>
      <c r="L331" s="140" t="s">
        <v>939</v>
      </c>
      <c r="M331" s="132" t="str">
        <f>VLOOKUP(L331,CódigosRetorno!$A$2:$B$2080,2,FALSE)</f>
        <v>La moneda debe ser la misma en todo el documento. Salvo las percepciones que sólo son en moneda nacional</v>
      </c>
      <c r="N331" s="131" t="s">
        <v>1080</v>
      </c>
      <c r="O331" s="210"/>
    </row>
    <row r="332" spans="1:15" ht="24" x14ac:dyDescent="0.3">
      <c r="A332" s="222"/>
      <c r="B332" s="1047"/>
      <c r="C332" s="1094"/>
      <c r="D332" s="1047"/>
      <c r="E332" s="1047"/>
      <c r="F332" s="1047"/>
      <c r="G332" s="1063" t="s">
        <v>296</v>
      </c>
      <c r="H332" s="1042" t="s">
        <v>1590</v>
      </c>
      <c r="I332" s="1112">
        <v>1</v>
      </c>
      <c r="J332" s="189" t="s">
        <v>1396</v>
      </c>
      <c r="K332" s="138" t="s">
        <v>6</v>
      </c>
      <c r="L332" s="140" t="s">
        <v>983</v>
      </c>
      <c r="M332" s="132" t="str">
        <f>VLOOKUP(L332,CódigosRetorno!$A$2:$B$2080,2,FALSE)</f>
        <v>El dato ingresado en TaxAmount no cumple con el formato establecido</v>
      </c>
      <c r="N332" s="141" t="s">
        <v>9</v>
      </c>
      <c r="O332" s="210"/>
    </row>
    <row r="333" spans="1:15" ht="72" x14ac:dyDescent="0.3">
      <c r="A333" s="222"/>
      <c r="B333" s="1047"/>
      <c r="C333" s="1094"/>
      <c r="D333" s="1047"/>
      <c r="E333" s="1047"/>
      <c r="F333" s="1047"/>
      <c r="G333" s="1063"/>
      <c r="H333" s="1042"/>
      <c r="I333" s="1112"/>
      <c r="J333" s="189" t="s">
        <v>1591</v>
      </c>
      <c r="K333" s="562" t="s">
        <v>6</v>
      </c>
      <c r="L333" s="562" t="s">
        <v>1592</v>
      </c>
      <c r="M333" s="132" t="str">
        <f>VLOOKUP(L333,CódigosRetorno!$A$2:$B$2080,2,FALSE)</f>
        <v>La sumatoria de los IGV de operaciones gratuitas de la línea (codigo tributo 9996) no corresponden al total</v>
      </c>
      <c r="N333" s="141" t="s">
        <v>9</v>
      </c>
      <c r="O333" s="210"/>
    </row>
    <row r="334" spans="1:15" ht="24" x14ac:dyDescent="0.3">
      <c r="A334" s="222"/>
      <c r="B334" s="1047"/>
      <c r="C334" s="1094"/>
      <c r="D334" s="1047"/>
      <c r="E334" s="1047"/>
      <c r="F334" s="131" t="s">
        <v>141</v>
      </c>
      <c r="G334" s="124" t="s">
        <v>303</v>
      </c>
      <c r="H334" s="91" t="s">
        <v>1353</v>
      </c>
      <c r="I334" s="394">
        <v>1</v>
      </c>
      <c r="J334" s="582" t="s">
        <v>1376</v>
      </c>
      <c r="K334" s="138" t="s">
        <v>6</v>
      </c>
      <c r="L334" s="140" t="s">
        <v>939</v>
      </c>
      <c r="M334" s="132" t="str">
        <f>VLOOKUP(L334,CódigosRetorno!$A$2:$B$2080,2,FALSE)</f>
        <v>La moneda debe ser la misma en todo el documento. Salvo las percepciones que sólo son en moneda nacional</v>
      </c>
      <c r="N334" s="131" t="s">
        <v>1080</v>
      </c>
      <c r="O334" s="210"/>
    </row>
    <row r="335" spans="1:15" ht="24" x14ac:dyDescent="0.3">
      <c r="A335" s="222"/>
      <c r="B335" s="1047"/>
      <c r="C335" s="1094"/>
      <c r="D335" s="1047"/>
      <c r="E335" s="1047"/>
      <c r="F335" s="1047" t="s">
        <v>655</v>
      </c>
      <c r="G335" s="1063" t="s">
        <v>991</v>
      </c>
      <c r="H335" s="1094" t="s">
        <v>1565</v>
      </c>
      <c r="I335" s="1112">
        <v>1</v>
      </c>
      <c r="J335" s="189" t="s">
        <v>599</v>
      </c>
      <c r="K335" s="124" t="s">
        <v>6</v>
      </c>
      <c r="L335" s="76" t="s">
        <v>1566</v>
      </c>
      <c r="M335" s="132" t="str">
        <f>VLOOKUP(L335,CódigosRetorno!$A$2:$B$2080,2,FALSE)</f>
        <v>El XML no contiene el tag o no existe información de código de tributo.</v>
      </c>
      <c r="N335" s="141" t="s">
        <v>9</v>
      </c>
      <c r="O335" s="210"/>
    </row>
    <row r="336" spans="1:15" ht="24" x14ac:dyDescent="0.3">
      <c r="A336" s="222"/>
      <c r="B336" s="1047"/>
      <c r="C336" s="1094"/>
      <c r="D336" s="1047"/>
      <c r="E336" s="1047"/>
      <c r="F336" s="1047"/>
      <c r="G336" s="1063"/>
      <c r="H336" s="1094"/>
      <c r="I336" s="1112"/>
      <c r="J336" s="582" t="s">
        <v>1567</v>
      </c>
      <c r="K336" s="138" t="s">
        <v>6</v>
      </c>
      <c r="L336" s="140" t="s">
        <v>1568</v>
      </c>
      <c r="M336" s="132" t="str">
        <f>VLOOKUP(L336,CódigosRetorno!$A$2:$B$2080,2,FALSE)</f>
        <v>El dato ingresado como codigo de tributo global no corresponde al valor esperado.</v>
      </c>
      <c r="N336" s="131" t="s">
        <v>1436</v>
      </c>
      <c r="O336" s="210"/>
    </row>
    <row r="337" spans="1:15" ht="24" x14ac:dyDescent="0.3">
      <c r="A337" s="222"/>
      <c r="B337" s="1047"/>
      <c r="C337" s="1094"/>
      <c r="D337" s="1047"/>
      <c r="E337" s="1047"/>
      <c r="F337" s="1047"/>
      <c r="G337" s="1063"/>
      <c r="H337" s="1094"/>
      <c r="I337" s="1112"/>
      <c r="J337" s="587" t="s">
        <v>1569</v>
      </c>
      <c r="K337" s="140" t="s">
        <v>6</v>
      </c>
      <c r="L337" s="140" t="s">
        <v>1570</v>
      </c>
      <c r="M337" s="132" t="str">
        <f>VLOOKUP(L337,CódigosRetorno!$A$2:$B$2080,2,FALSE)</f>
        <v>El código de tributo no debe repetirse a nivel de totales</v>
      </c>
      <c r="N337" s="121" t="s">
        <v>9</v>
      </c>
      <c r="O337" s="210"/>
    </row>
    <row r="338" spans="1:15" ht="24" x14ac:dyDescent="0.3">
      <c r="A338" s="222"/>
      <c r="B338" s="1047"/>
      <c r="C338" s="1094"/>
      <c r="D338" s="1047"/>
      <c r="E338" s="1047"/>
      <c r="F338" s="1048"/>
      <c r="G338" s="131" t="s">
        <v>1443</v>
      </c>
      <c r="H338" s="132" t="s">
        <v>1113</v>
      </c>
      <c r="I338" s="394" t="s">
        <v>2411</v>
      </c>
      <c r="J338" s="189" t="s">
        <v>1444</v>
      </c>
      <c r="K338" s="124" t="s">
        <v>203</v>
      </c>
      <c r="L338" s="138" t="s">
        <v>1115</v>
      </c>
      <c r="M338" s="132" t="str">
        <f>VLOOKUP(L338,CódigosRetorno!$A$2:$B$2080,2,FALSE)</f>
        <v>El dato ingresado como atributo @schemeName es incorrecto.</v>
      </c>
      <c r="N338" s="141" t="s">
        <v>9</v>
      </c>
      <c r="O338" s="210"/>
    </row>
    <row r="339" spans="1:15" ht="24" x14ac:dyDescent="0.3">
      <c r="A339" s="222"/>
      <c r="B339" s="1047"/>
      <c r="C339" s="1094"/>
      <c r="D339" s="1047"/>
      <c r="E339" s="1047"/>
      <c r="F339" s="1057"/>
      <c r="G339" s="131" t="s">
        <v>1045</v>
      </c>
      <c r="H339" s="132" t="s">
        <v>1046</v>
      </c>
      <c r="I339" s="394" t="s">
        <v>2411</v>
      </c>
      <c r="J339" s="189" t="s">
        <v>1047</v>
      </c>
      <c r="K339" s="124" t="s">
        <v>203</v>
      </c>
      <c r="L339" s="138" t="s">
        <v>1048</v>
      </c>
      <c r="M339" s="132" t="str">
        <f>VLOOKUP(L339,CódigosRetorno!$A$2:$B$2080,2,FALSE)</f>
        <v>El dato ingresado como atributo @schemeAgencyName es incorrecto.</v>
      </c>
      <c r="N339" s="141" t="s">
        <v>9</v>
      </c>
      <c r="O339" s="210"/>
    </row>
    <row r="340" spans="1:15" ht="24" x14ac:dyDescent="0.3">
      <c r="A340" s="222"/>
      <c r="B340" s="1047"/>
      <c r="C340" s="1094"/>
      <c r="D340" s="1047"/>
      <c r="E340" s="1047"/>
      <c r="F340" s="1049"/>
      <c r="G340" s="131" t="s">
        <v>1472</v>
      </c>
      <c r="H340" s="91" t="s">
        <v>1117</v>
      </c>
      <c r="I340" s="394" t="s">
        <v>2411</v>
      </c>
      <c r="J340" s="189" t="s">
        <v>1446</v>
      </c>
      <c r="K340" s="138" t="s">
        <v>203</v>
      </c>
      <c r="L340" s="140" t="s">
        <v>1119</v>
      </c>
      <c r="M340" s="132" t="str">
        <f>VLOOKUP(L340,CódigosRetorno!$A$2:$B$2080,2,FALSE)</f>
        <v>El dato ingresado como atributo @schemeURI es incorrecto.</v>
      </c>
      <c r="N340" s="141" t="s">
        <v>9</v>
      </c>
      <c r="O340" s="210"/>
    </row>
    <row r="341" spans="1:15" ht="24" x14ac:dyDescent="0.3">
      <c r="A341" s="222"/>
      <c r="B341" s="1047"/>
      <c r="C341" s="1094"/>
      <c r="D341" s="1047"/>
      <c r="E341" s="1047"/>
      <c r="F341" s="1047" t="s">
        <v>1447</v>
      </c>
      <c r="G341" s="1063" t="s">
        <v>991</v>
      </c>
      <c r="H341" s="1042" t="s">
        <v>1573</v>
      </c>
      <c r="I341" s="1112">
        <v>1</v>
      </c>
      <c r="J341" s="189" t="s">
        <v>599</v>
      </c>
      <c r="K341" s="138" t="s">
        <v>6</v>
      </c>
      <c r="L341" s="140" t="s">
        <v>1574</v>
      </c>
      <c r="M341" s="132" t="str">
        <f>VLOOKUP(L341,CódigosRetorno!$A$2:$B$2080,2,FALSE)</f>
        <v>El XML no contiene el tag TaxScheme Name de impuestos globales</v>
      </c>
      <c r="N341" s="141" t="s">
        <v>9</v>
      </c>
      <c r="O341" s="210"/>
    </row>
    <row r="342" spans="1:15" ht="24" x14ac:dyDescent="0.3">
      <c r="A342" s="222"/>
      <c r="B342" s="1047"/>
      <c r="C342" s="1094"/>
      <c r="D342" s="1047"/>
      <c r="E342" s="1047"/>
      <c r="F342" s="1047"/>
      <c r="G342" s="1063"/>
      <c r="H342" s="1042"/>
      <c r="I342" s="1112"/>
      <c r="J342" s="582" t="s">
        <v>1575</v>
      </c>
      <c r="K342" s="138" t="s">
        <v>6</v>
      </c>
      <c r="L342" s="140" t="s">
        <v>1576</v>
      </c>
      <c r="M342" s="132" t="str">
        <f>VLOOKUP(L342,CódigosRetorno!$A$2:$B$2080,2,FALSE)</f>
        <v>El valor del tag nombre del tributo no corresponde al esperado.</v>
      </c>
      <c r="N342" s="131" t="s">
        <v>1436</v>
      </c>
      <c r="O342" s="210"/>
    </row>
    <row r="343" spans="1:15" ht="24" x14ac:dyDescent="0.3">
      <c r="A343" s="222"/>
      <c r="B343" s="1047"/>
      <c r="C343" s="1094"/>
      <c r="D343" s="1047"/>
      <c r="E343" s="1047"/>
      <c r="F343" s="1047" t="s">
        <v>141</v>
      </c>
      <c r="G343" s="1063" t="s">
        <v>991</v>
      </c>
      <c r="H343" s="1042" t="s">
        <v>1577</v>
      </c>
      <c r="I343" s="1112">
        <v>1</v>
      </c>
      <c r="J343" s="189" t="s">
        <v>599</v>
      </c>
      <c r="K343" s="138" t="s">
        <v>6</v>
      </c>
      <c r="L343" s="140" t="s">
        <v>1578</v>
      </c>
      <c r="M343" s="132" t="str">
        <f>VLOOKUP(L343,CódigosRetorno!$A$2:$B$2080,2,FALSE)</f>
        <v>El XML no contiene el tag código de tributo internacional de impuestos globales</v>
      </c>
      <c r="N343" s="141" t="s">
        <v>9</v>
      </c>
      <c r="O343" s="210"/>
    </row>
    <row r="344" spans="1:15" ht="24" x14ac:dyDescent="0.3">
      <c r="A344" s="222"/>
      <c r="B344" s="1047"/>
      <c r="C344" s="1094"/>
      <c r="D344" s="1047"/>
      <c r="E344" s="1047"/>
      <c r="F344" s="1047"/>
      <c r="G344" s="1063"/>
      <c r="H344" s="1042"/>
      <c r="I344" s="1112"/>
      <c r="J344" s="582" t="s">
        <v>1579</v>
      </c>
      <c r="K344" s="138" t="s">
        <v>6</v>
      </c>
      <c r="L344" s="140" t="s">
        <v>1580</v>
      </c>
      <c r="M344" s="132" t="str">
        <f>VLOOKUP(L344,CódigosRetorno!$A$2:$B$2080,2,FALSE)</f>
        <v>El valor del tag codigo de tributo internacional no corresponde al esperado.</v>
      </c>
      <c r="N344" s="131" t="s">
        <v>1436</v>
      </c>
      <c r="O344" s="210"/>
    </row>
    <row r="345" spans="1:15" ht="24" x14ac:dyDescent="0.3">
      <c r="A345" s="222"/>
      <c r="B345" s="1047" t="s">
        <v>1593</v>
      </c>
      <c r="C345" s="1094" t="s">
        <v>1594</v>
      </c>
      <c r="D345" s="1063" t="s">
        <v>60</v>
      </c>
      <c r="E345" s="1047" t="s">
        <v>140</v>
      </c>
      <c r="F345" s="1047" t="s">
        <v>295</v>
      </c>
      <c r="G345" s="1063" t="s">
        <v>1496</v>
      </c>
      <c r="H345" s="1094" t="s">
        <v>1595</v>
      </c>
      <c r="I345" s="1112">
        <v>1</v>
      </c>
      <c r="J345" s="582" t="s">
        <v>1409</v>
      </c>
      <c r="K345" s="138" t="s">
        <v>6</v>
      </c>
      <c r="L345" s="140" t="s">
        <v>1544</v>
      </c>
      <c r="M345" s="132" t="str">
        <f>VLOOKUP(L345,CódigosRetorno!$A$2:$B$2080,2,FALSE)</f>
        <v>El XML no contiene el tag o no existe información de total valor de venta globales</v>
      </c>
      <c r="N345" s="141" t="s">
        <v>9</v>
      </c>
      <c r="O345" s="210"/>
    </row>
    <row r="346" spans="1:15" ht="24" x14ac:dyDescent="0.3">
      <c r="A346" s="222"/>
      <c r="B346" s="1047"/>
      <c r="C346" s="1094"/>
      <c r="D346" s="1063"/>
      <c r="E346" s="1047"/>
      <c r="F346" s="1047"/>
      <c r="G346" s="1063"/>
      <c r="H346" s="1094"/>
      <c r="I346" s="1112"/>
      <c r="J346" s="189" t="s">
        <v>1396</v>
      </c>
      <c r="K346" s="124" t="s">
        <v>6</v>
      </c>
      <c r="L346" s="138" t="s">
        <v>1545</v>
      </c>
      <c r="M346" s="132" t="str">
        <f>VLOOKUP(L346,CódigosRetorno!$A$2:$B$2080,2,FALSE)</f>
        <v>El dato ingresado en el total valor de venta globales no cumple con el formato establecido</v>
      </c>
      <c r="N346" s="141" t="s">
        <v>9</v>
      </c>
      <c r="O346" s="210"/>
    </row>
    <row r="347" spans="1:15" ht="132" x14ac:dyDescent="0.3">
      <c r="A347" s="222"/>
      <c r="B347" s="1047"/>
      <c r="C347" s="1094"/>
      <c r="D347" s="1063"/>
      <c r="E347" s="1047"/>
      <c r="F347" s="1047"/>
      <c r="G347" s="1063"/>
      <c r="H347" s="1094"/>
      <c r="I347" s="1112"/>
      <c r="J347" s="189" t="s">
        <v>1596</v>
      </c>
      <c r="K347" s="562" t="s">
        <v>6</v>
      </c>
      <c r="L347" s="562" t="s">
        <v>1597</v>
      </c>
      <c r="M347" s="132" t="str">
        <f>VLOOKUP(L347,CódigosRetorno!$A$2:$B$2080,2,FALSE)</f>
        <v>La sumatoria del total valor de venta - operaciones gravadas de línea no corresponden al total</v>
      </c>
      <c r="N347" s="141" t="s">
        <v>9</v>
      </c>
      <c r="O347" s="210"/>
    </row>
    <row r="348" spans="1:15" ht="120" x14ac:dyDescent="0.3">
      <c r="A348" s="222"/>
      <c r="B348" s="1047"/>
      <c r="C348" s="1094"/>
      <c r="D348" s="1063"/>
      <c r="E348" s="1047"/>
      <c r="F348" s="1047"/>
      <c r="G348" s="1063"/>
      <c r="H348" s="1094"/>
      <c r="I348" s="1112"/>
      <c r="J348" s="189" t="s">
        <v>1598</v>
      </c>
      <c r="K348" s="564" t="s">
        <v>6</v>
      </c>
      <c r="L348" s="562" t="s">
        <v>1599</v>
      </c>
      <c r="M348" s="132" t="str">
        <f>VLOOKUP(L348,CódigosRetorno!$A$2:$B$2080,2,FALSE)</f>
        <v>La sumatoria del total valor de venta - IVAP de línea no corresponden al total</v>
      </c>
      <c r="N348" s="141" t="s">
        <v>9</v>
      </c>
      <c r="O348" s="210"/>
    </row>
    <row r="349" spans="1:15" ht="24" x14ac:dyDescent="0.3">
      <c r="A349" s="222"/>
      <c r="B349" s="1047"/>
      <c r="C349" s="1094"/>
      <c r="D349" s="1063"/>
      <c r="E349" s="1047"/>
      <c r="F349" s="131" t="s">
        <v>141</v>
      </c>
      <c r="G349" s="124" t="s">
        <v>303</v>
      </c>
      <c r="H349" s="91" t="s">
        <v>1353</v>
      </c>
      <c r="I349" s="394">
        <v>1</v>
      </c>
      <c r="J349" s="582" t="s">
        <v>1376</v>
      </c>
      <c r="K349" s="138" t="s">
        <v>6</v>
      </c>
      <c r="L349" s="140" t="s">
        <v>939</v>
      </c>
      <c r="M349" s="132" t="str">
        <f>VLOOKUP(L349,CódigosRetorno!$A$2:$B$2080,2,FALSE)</f>
        <v>La moneda debe ser la misma en todo el documento. Salvo las percepciones que sólo son en moneda nacional</v>
      </c>
      <c r="N349" s="131" t="s">
        <v>1080</v>
      </c>
      <c r="O349" s="210"/>
    </row>
    <row r="350" spans="1:15" ht="24" x14ac:dyDescent="0.3">
      <c r="A350" s="222"/>
      <c r="B350" s="1047"/>
      <c r="C350" s="1094"/>
      <c r="D350" s="1063"/>
      <c r="E350" s="1047"/>
      <c r="F350" s="1048" t="s">
        <v>295</v>
      </c>
      <c r="G350" s="1061" t="s">
        <v>1496</v>
      </c>
      <c r="H350" s="1043" t="s">
        <v>1600</v>
      </c>
      <c r="I350" s="1112">
        <v>1</v>
      </c>
      <c r="J350" s="189" t="s">
        <v>1396</v>
      </c>
      <c r="K350" s="138" t="s">
        <v>6</v>
      </c>
      <c r="L350" s="140" t="s">
        <v>983</v>
      </c>
      <c r="M350" s="132" t="str">
        <f>VLOOKUP(L350,CódigosRetorno!$A$2:$B$2080,2,FALSE)</f>
        <v>El dato ingresado en TaxAmount no cumple con el formato establecido</v>
      </c>
      <c r="N350" s="141" t="s">
        <v>9</v>
      </c>
      <c r="O350" s="210"/>
    </row>
    <row r="351" spans="1:15" ht="156" x14ac:dyDescent="0.3">
      <c r="A351" s="222"/>
      <c r="B351" s="1047"/>
      <c r="C351" s="1094"/>
      <c r="D351" s="1063"/>
      <c r="E351" s="1047"/>
      <c r="F351" s="1057"/>
      <c r="G351" s="1062"/>
      <c r="H351" s="1058"/>
      <c r="I351" s="1112"/>
      <c r="J351" s="635" t="s">
        <v>8246</v>
      </c>
      <c r="K351" s="632" t="s">
        <v>6</v>
      </c>
      <c r="L351" s="632" t="s">
        <v>1601</v>
      </c>
      <c r="M351" s="633" t="str">
        <f>VLOOKUP(L351,CódigosRetorno!$A$2:$B$2080,2,FALSE)</f>
        <v>El cálculo del IGV es Incorrecto</v>
      </c>
      <c r="N351" s="637" t="s">
        <v>9</v>
      </c>
      <c r="O351" s="210"/>
    </row>
    <row r="352" spans="1:15" ht="108" x14ac:dyDescent="0.3">
      <c r="A352" s="222"/>
      <c r="B352" s="1047"/>
      <c r="C352" s="1094"/>
      <c r="D352" s="1063"/>
      <c r="E352" s="1047"/>
      <c r="F352" s="1057"/>
      <c r="G352" s="1062"/>
      <c r="H352" s="1058"/>
      <c r="I352" s="394"/>
      <c r="J352" s="551" t="s">
        <v>1602</v>
      </c>
      <c r="K352" s="606" t="s">
        <v>6</v>
      </c>
      <c r="L352" s="606" t="s">
        <v>1603</v>
      </c>
      <c r="M352" s="429" t="str">
        <f>VLOOKUP(L352,CódigosRetorno!$A$2:$B$2080,2,FALSE)</f>
        <v>La tasa del IGV debe ser la misma en todas las líneas o ítems del documento y debe corresponder con una tasa vigente.</v>
      </c>
      <c r="N352" s="607" t="s">
        <v>9</v>
      </c>
      <c r="O352" s="210"/>
    </row>
    <row r="353" spans="1:15" ht="72" x14ac:dyDescent="0.3">
      <c r="A353" s="222"/>
      <c r="B353" s="1047"/>
      <c r="C353" s="1094"/>
      <c r="D353" s="1063"/>
      <c r="E353" s="1047"/>
      <c r="F353" s="1057"/>
      <c r="G353" s="1062"/>
      <c r="H353" s="1058"/>
      <c r="I353" s="394"/>
      <c r="J353" s="638" t="s">
        <v>8247</v>
      </c>
      <c r="K353" s="632" t="s">
        <v>203</v>
      </c>
      <c r="L353" s="632" t="s">
        <v>7870</v>
      </c>
      <c r="M353" s="633" t="str">
        <f>VLOOKUP(L353,CódigosRetorno!$A$2:$B$2080,2,FALSE)</f>
        <v>El emisor no se encuentra en el Padrón de Tasa especial del IGV - Restaurantes y hoteles</v>
      </c>
      <c r="N353" s="637" t="s">
        <v>1604</v>
      </c>
      <c r="O353" s="210"/>
    </row>
    <row r="354" spans="1:15" ht="108" x14ac:dyDescent="0.3">
      <c r="A354" s="222"/>
      <c r="B354" s="1047"/>
      <c r="C354" s="1094"/>
      <c r="D354" s="1063"/>
      <c r="E354" s="1047"/>
      <c r="F354" s="1049"/>
      <c r="G354" s="1065"/>
      <c r="H354" s="1044"/>
      <c r="I354" s="394"/>
      <c r="J354" s="189" t="s">
        <v>1605</v>
      </c>
      <c r="K354" s="562" t="s">
        <v>6</v>
      </c>
      <c r="L354" s="562" t="s">
        <v>1606</v>
      </c>
      <c r="M354" s="132" t="str">
        <f>VLOOKUP(L354,CódigosRetorno!$A$2:$B$2080,2,FALSE)</f>
        <v>El importe del IVAP no corresponden al determinado por la informacion consignada.</v>
      </c>
      <c r="N354" s="141" t="s">
        <v>9</v>
      </c>
      <c r="O354" s="210"/>
    </row>
    <row r="355" spans="1:15" ht="24" x14ac:dyDescent="0.3">
      <c r="A355" s="222"/>
      <c r="B355" s="1047"/>
      <c r="C355" s="1094"/>
      <c r="D355" s="1063"/>
      <c r="E355" s="1047"/>
      <c r="F355" s="131" t="s">
        <v>141</v>
      </c>
      <c r="G355" s="124" t="s">
        <v>303</v>
      </c>
      <c r="H355" s="91" t="s">
        <v>1353</v>
      </c>
      <c r="I355" s="394">
        <v>1</v>
      </c>
      <c r="J355" s="582" t="s">
        <v>1376</v>
      </c>
      <c r="K355" s="138" t="s">
        <v>6</v>
      </c>
      <c r="L355" s="140" t="s">
        <v>939</v>
      </c>
      <c r="M355" s="132" t="str">
        <f>VLOOKUP(L355,CódigosRetorno!$A$2:$B$2080,2,FALSE)</f>
        <v>La moneda debe ser la misma en todo el documento. Salvo las percepciones que sólo son en moneda nacional</v>
      </c>
      <c r="N355" s="131" t="s">
        <v>1080</v>
      </c>
      <c r="O355" s="210"/>
    </row>
    <row r="356" spans="1:15" ht="24" x14ac:dyDescent="0.3">
      <c r="A356" s="222"/>
      <c r="B356" s="1047"/>
      <c r="C356" s="1094"/>
      <c r="D356" s="1063"/>
      <c r="E356" s="1047"/>
      <c r="F356" s="1047" t="s">
        <v>655</v>
      </c>
      <c r="G356" s="1063" t="s">
        <v>991</v>
      </c>
      <c r="H356" s="1042" t="s">
        <v>1565</v>
      </c>
      <c r="I356" s="1112">
        <v>1</v>
      </c>
      <c r="J356" s="189" t="s">
        <v>599</v>
      </c>
      <c r="K356" s="124" t="s">
        <v>6</v>
      </c>
      <c r="L356" s="76" t="s">
        <v>1566</v>
      </c>
      <c r="M356" s="132" t="str">
        <f>VLOOKUP(L356,CódigosRetorno!$A$2:$B$2080,2,FALSE)</f>
        <v>El XML no contiene el tag o no existe información de código de tributo.</v>
      </c>
      <c r="N356" s="141" t="s">
        <v>9</v>
      </c>
      <c r="O356" s="210"/>
    </row>
    <row r="357" spans="1:15" ht="24" x14ac:dyDescent="0.3">
      <c r="A357" s="222"/>
      <c r="B357" s="1047"/>
      <c r="C357" s="1094"/>
      <c r="D357" s="1063"/>
      <c r="E357" s="1047"/>
      <c r="F357" s="1047"/>
      <c r="G357" s="1063"/>
      <c r="H357" s="1042"/>
      <c r="I357" s="1112"/>
      <c r="J357" s="582" t="s">
        <v>1567</v>
      </c>
      <c r="K357" s="138" t="s">
        <v>6</v>
      </c>
      <c r="L357" s="140" t="s">
        <v>1568</v>
      </c>
      <c r="M357" s="132" t="str">
        <f>VLOOKUP(L357,CódigosRetorno!$A$2:$B$2080,2,FALSE)</f>
        <v>El dato ingresado como codigo de tributo global no corresponde al valor esperado.</v>
      </c>
      <c r="N357" s="131" t="s">
        <v>1436</v>
      </c>
      <c r="O357" s="210"/>
    </row>
    <row r="358" spans="1:15" ht="24" x14ac:dyDescent="0.3">
      <c r="A358" s="222"/>
      <c r="B358" s="1047"/>
      <c r="C358" s="1094"/>
      <c r="D358" s="1063"/>
      <c r="E358" s="1047"/>
      <c r="F358" s="1047"/>
      <c r="G358" s="1063"/>
      <c r="H358" s="1042"/>
      <c r="I358" s="1112"/>
      <c r="J358" s="584" t="s">
        <v>1569</v>
      </c>
      <c r="K358" s="140" t="s">
        <v>6</v>
      </c>
      <c r="L358" s="140" t="s">
        <v>1570</v>
      </c>
      <c r="M358" s="132" t="str">
        <f>VLOOKUP(L358,CódigosRetorno!$A$2:$B$2080,2,FALSE)</f>
        <v>El código de tributo no debe repetirse a nivel de totales</v>
      </c>
      <c r="N358" s="121" t="s">
        <v>9</v>
      </c>
      <c r="O358" s="210"/>
    </row>
    <row r="359" spans="1:15" ht="36" x14ac:dyDescent="0.3">
      <c r="A359" s="222"/>
      <c r="B359" s="1047"/>
      <c r="C359" s="1094"/>
      <c r="D359" s="1063"/>
      <c r="E359" s="1047"/>
      <c r="F359" s="1047"/>
      <c r="G359" s="1063"/>
      <c r="H359" s="1042"/>
      <c r="I359" s="1112"/>
      <c r="J359" s="189" t="s">
        <v>1607</v>
      </c>
      <c r="K359" s="138" t="s">
        <v>6</v>
      </c>
      <c r="L359" s="140" t="s">
        <v>1572</v>
      </c>
      <c r="M359" s="132" t="str">
        <f>VLOOKUP(L359,CódigosRetorno!$A$2:$B$2080,2,FALSE)</f>
        <v>El dato ingresado como codigo de tributo global es invalido para tipo de operación.</v>
      </c>
      <c r="N359" s="141" t="s">
        <v>9</v>
      </c>
      <c r="O359" s="210"/>
    </row>
    <row r="360" spans="1:15" ht="24" x14ac:dyDescent="0.3">
      <c r="A360" s="222"/>
      <c r="B360" s="1047"/>
      <c r="C360" s="1094"/>
      <c r="D360" s="1063"/>
      <c r="E360" s="1047" t="s">
        <v>179</v>
      </c>
      <c r="F360" s="1047"/>
      <c r="G360" s="131" t="s">
        <v>1443</v>
      </c>
      <c r="H360" s="132" t="s">
        <v>1113</v>
      </c>
      <c r="I360" s="394" t="s">
        <v>2411</v>
      </c>
      <c r="J360" s="189" t="s">
        <v>1444</v>
      </c>
      <c r="K360" s="124" t="s">
        <v>203</v>
      </c>
      <c r="L360" s="138" t="s">
        <v>1115</v>
      </c>
      <c r="M360" s="132" t="str">
        <f>VLOOKUP(L360,CódigosRetorno!$A$2:$B$2080,2,FALSE)</f>
        <v>El dato ingresado como atributo @schemeName es incorrecto.</v>
      </c>
      <c r="N360" s="141" t="s">
        <v>9</v>
      </c>
      <c r="O360" s="210"/>
    </row>
    <row r="361" spans="1:15" ht="24" x14ac:dyDescent="0.3">
      <c r="A361" s="222"/>
      <c r="B361" s="1047"/>
      <c r="C361" s="1094"/>
      <c r="D361" s="1063"/>
      <c r="E361" s="1047"/>
      <c r="F361" s="1047"/>
      <c r="G361" s="131" t="s">
        <v>1045</v>
      </c>
      <c r="H361" s="132" t="s">
        <v>1046</v>
      </c>
      <c r="I361" s="394" t="s">
        <v>2411</v>
      </c>
      <c r="J361" s="189" t="s">
        <v>1047</v>
      </c>
      <c r="K361" s="124" t="s">
        <v>203</v>
      </c>
      <c r="L361" s="138" t="s">
        <v>1048</v>
      </c>
      <c r="M361" s="132" t="str">
        <f>VLOOKUP(L361,CódigosRetorno!$A$2:$B$2080,2,FALSE)</f>
        <v>El dato ingresado como atributo @schemeAgencyName es incorrecto.</v>
      </c>
      <c r="N361" s="141" t="s">
        <v>9</v>
      </c>
      <c r="O361" s="210"/>
    </row>
    <row r="362" spans="1:15" ht="24" x14ac:dyDescent="0.3">
      <c r="A362" s="222"/>
      <c r="B362" s="1047"/>
      <c r="C362" s="1094"/>
      <c r="D362" s="1063"/>
      <c r="E362" s="1047"/>
      <c r="F362" s="1047"/>
      <c r="G362" s="131" t="s">
        <v>1472</v>
      </c>
      <c r="H362" s="91" t="s">
        <v>1117</v>
      </c>
      <c r="I362" s="394" t="s">
        <v>2411</v>
      </c>
      <c r="J362" s="189" t="s">
        <v>1446</v>
      </c>
      <c r="K362" s="138" t="s">
        <v>203</v>
      </c>
      <c r="L362" s="140" t="s">
        <v>1119</v>
      </c>
      <c r="M362" s="132" t="str">
        <f>VLOOKUP(L362,CódigosRetorno!$A$2:$B$2080,2,FALSE)</f>
        <v>El dato ingresado como atributo @schemeURI es incorrecto.</v>
      </c>
      <c r="N362" s="141" t="s">
        <v>9</v>
      </c>
      <c r="O362" s="210"/>
    </row>
    <row r="363" spans="1:15" ht="24" x14ac:dyDescent="0.3">
      <c r="A363" s="222"/>
      <c r="B363" s="1047"/>
      <c r="C363" s="1094"/>
      <c r="D363" s="1063"/>
      <c r="E363" s="1047" t="s">
        <v>140</v>
      </c>
      <c r="F363" s="1047" t="s">
        <v>1447</v>
      </c>
      <c r="G363" s="1063" t="s">
        <v>991</v>
      </c>
      <c r="H363" s="1042" t="s">
        <v>1573</v>
      </c>
      <c r="I363" s="1112">
        <v>1</v>
      </c>
      <c r="J363" s="189" t="s">
        <v>599</v>
      </c>
      <c r="K363" s="138" t="s">
        <v>6</v>
      </c>
      <c r="L363" s="140" t="s">
        <v>1574</v>
      </c>
      <c r="M363" s="132" t="str">
        <f>VLOOKUP(L363,CódigosRetorno!$A$2:$B$2080,2,FALSE)</f>
        <v>El XML no contiene el tag TaxScheme Name de impuestos globales</v>
      </c>
      <c r="N363" s="141" t="s">
        <v>9</v>
      </c>
      <c r="O363" s="210"/>
    </row>
    <row r="364" spans="1:15" ht="24" x14ac:dyDescent="0.3">
      <c r="A364" s="222"/>
      <c r="B364" s="1047"/>
      <c r="C364" s="1094"/>
      <c r="D364" s="1063"/>
      <c r="E364" s="1047"/>
      <c r="F364" s="1047"/>
      <c r="G364" s="1063"/>
      <c r="H364" s="1042"/>
      <c r="I364" s="1112"/>
      <c r="J364" s="582" t="s">
        <v>1575</v>
      </c>
      <c r="K364" s="138" t="s">
        <v>6</v>
      </c>
      <c r="L364" s="140" t="s">
        <v>1576</v>
      </c>
      <c r="M364" s="132" t="str">
        <f>VLOOKUP(L364,CódigosRetorno!$A$2:$B$2080,2,FALSE)</f>
        <v>El valor del tag nombre del tributo no corresponde al esperado.</v>
      </c>
      <c r="N364" s="131" t="s">
        <v>1436</v>
      </c>
      <c r="O364" s="210"/>
    </row>
    <row r="365" spans="1:15" ht="24" x14ac:dyDescent="0.3">
      <c r="A365" s="222"/>
      <c r="B365" s="1047"/>
      <c r="C365" s="1094"/>
      <c r="D365" s="1063"/>
      <c r="E365" s="1047"/>
      <c r="F365" s="1047" t="s">
        <v>141</v>
      </c>
      <c r="G365" s="1063" t="s">
        <v>991</v>
      </c>
      <c r="H365" s="1042" t="s">
        <v>1577</v>
      </c>
      <c r="I365" s="1112">
        <v>1</v>
      </c>
      <c r="J365" s="189" t="s">
        <v>599</v>
      </c>
      <c r="K365" s="138" t="s">
        <v>6</v>
      </c>
      <c r="L365" s="140" t="s">
        <v>1578</v>
      </c>
      <c r="M365" s="132" t="str">
        <f>VLOOKUP(L365,CódigosRetorno!$A$2:$B$2080,2,FALSE)</f>
        <v>El XML no contiene el tag código de tributo internacional de impuestos globales</v>
      </c>
      <c r="N365" s="131" t="s">
        <v>9</v>
      </c>
      <c r="O365" s="210"/>
    </row>
    <row r="366" spans="1:15" ht="24" x14ac:dyDescent="0.3">
      <c r="A366" s="222"/>
      <c r="B366" s="1047"/>
      <c r="C366" s="1094"/>
      <c r="D366" s="1063"/>
      <c r="E366" s="1047"/>
      <c r="F366" s="1047"/>
      <c r="G366" s="1063"/>
      <c r="H366" s="1042"/>
      <c r="I366" s="1112"/>
      <c r="J366" s="582" t="s">
        <v>1579</v>
      </c>
      <c r="K366" s="138" t="s">
        <v>6</v>
      </c>
      <c r="L366" s="140" t="s">
        <v>1580</v>
      </c>
      <c r="M366" s="132" t="str">
        <f>VLOOKUP(L366,CódigosRetorno!$A$2:$B$2080,2,FALSE)</f>
        <v>El valor del tag codigo de tributo internacional no corresponde al esperado.</v>
      </c>
      <c r="N366" s="131" t="s">
        <v>1436</v>
      </c>
      <c r="O366" s="210"/>
    </row>
    <row r="367" spans="1:15" ht="24" x14ac:dyDescent="0.3">
      <c r="A367" s="222"/>
      <c r="B367" s="1047" t="s">
        <v>1608</v>
      </c>
      <c r="C367" s="1094" t="s">
        <v>1609</v>
      </c>
      <c r="D367" s="1063" t="s">
        <v>60</v>
      </c>
      <c r="E367" s="1047" t="s">
        <v>179</v>
      </c>
      <c r="F367" s="1047" t="s">
        <v>295</v>
      </c>
      <c r="G367" s="1063" t="s">
        <v>1496</v>
      </c>
      <c r="H367" s="1042" t="s">
        <v>1610</v>
      </c>
      <c r="I367" s="1112">
        <v>1</v>
      </c>
      <c r="J367" s="582" t="s">
        <v>1409</v>
      </c>
      <c r="K367" s="138" t="s">
        <v>6</v>
      </c>
      <c r="L367" s="140" t="s">
        <v>1544</v>
      </c>
      <c r="M367" s="132" t="str">
        <f>VLOOKUP(L367,CódigosRetorno!$A$2:$B$2080,2,FALSE)</f>
        <v>El XML no contiene el tag o no existe información de total valor de venta globales</v>
      </c>
      <c r="N367" s="141" t="s">
        <v>9</v>
      </c>
      <c r="O367" s="210"/>
    </row>
    <row r="368" spans="1:15" ht="24" x14ac:dyDescent="0.3">
      <c r="A368" s="222"/>
      <c r="B368" s="1047"/>
      <c r="C368" s="1094"/>
      <c r="D368" s="1063"/>
      <c r="E368" s="1047"/>
      <c r="F368" s="1047"/>
      <c r="G368" s="1063"/>
      <c r="H368" s="1042"/>
      <c r="I368" s="1112"/>
      <c r="J368" s="189" t="s">
        <v>1396</v>
      </c>
      <c r="K368" s="124" t="s">
        <v>6</v>
      </c>
      <c r="L368" s="138" t="s">
        <v>1545</v>
      </c>
      <c r="M368" s="132" t="str">
        <f>VLOOKUP(L368,CódigosRetorno!$A$2:$B$2080,2,FALSE)</f>
        <v>El dato ingresado en el total valor de venta globales no cumple con el formato establecido</v>
      </c>
      <c r="N368" s="141" t="s">
        <v>9</v>
      </c>
      <c r="O368" s="210"/>
    </row>
    <row r="369" spans="1:15" ht="108" x14ac:dyDescent="0.3">
      <c r="A369" s="222"/>
      <c r="B369" s="1047"/>
      <c r="C369" s="1094"/>
      <c r="D369" s="1063"/>
      <c r="E369" s="1047"/>
      <c r="F369" s="1047"/>
      <c r="G369" s="1063"/>
      <c r="H369" s="1042"/>
      <c r="I369" s="1112"/>
      <c r="J369" s="189" t="s">
        <v>1611</v>
      </c>
      <c r="K369" s="564" t="s">
        <v>6</v>
      </c>
      <c r="L369" s="562" t="s">
        <v>1612</v>
      </c>
      <c r="M369" s="132" t="str">
        <f>VLOOKUP(L369,CódigosRetorno!$A$2:$B$2080,2,FALSE)</f>
        <v>La sumatoria del monto base - ISC de línea no corresponden al total</v>
      </c>
      <c r="N369" s="141" t="s">
        <v>9</v>
      </c>
      <c r="O369" s="210"/>
    </row>
    <row r="370" spans="1:15" ht="48" x14ac:dyDescent="0.3">
      <c r="A370" s="222"/>
      <c r="B370" s="1047"/>
      <c r="C370" s="1094"/>
      <c r="D370" s="1063"/>
      <c r="E370" s="1047"/>
      <c r="F370" s="1047"/>
      <c r="G370" s="1063"/>
      <c r="H370" s="1042"/>
      <c r="I370" s="1112"/>
      <c r="J370" s="189" t="s">
        <v>1613</v>
      </c>
      <c r="K370" s="564" t="s">
        <v>6</v>
      </c>
      <c r="L370" s="562" t="s">
        <v>1614</v>
      </c>
      <c r="M370" s="132" t="str">
        <f>VLOOKUP(L370,CódigosRetorno!$A$2:$B$2080,2,FALSE)</f>
        <v>La sumatoria del monto base - Otros tributos de línea no corresponden al total</v>
      </c>
      <c r="N370" s="141" t="s">
        <v>9</v>
      </c>
      <c r="O370" s="210"/>
    </row>
    <row r="371" spans="1:15" ht="24" x14ac:dyDescent="0.3">
      <c r="A371" s="222"/>
      <c r="B371" s="1047"/>
      <c r="C371" s="1094"/>
      <c r="D371" s="1063"/>
      <c r="E371" s="1047"/>
      <c r="F371" s="131" t="s">
        <v>141</v>
      </c>
      <c r="G371" s="124" t="s">
        <v>303</v>
      </c>
      <c r="H371" s="91" t="s">
        <v>1353</v>
      </c>
      <c r="I371" s="394">
        <v>1</v>
      </c>
      <c r="J371" s="582" t="s">
        <v>1376</v>
      </c>
      <c r="K371" s="138" t="s">
        <v>6</v>
      </c>
      <c r="L371" s="140" t="s">
        <v>939</v>
      </c>
      <c r="M371" s="132" t="str">
        <f>VLOOKUP(L371,CódigosRetorno!$A$2:$B$2080,2,FALSE)</f>
        <v>La moneda debe ser la misma en todo el documento. Salvo las percepciones que sólo son en moneda nacional</v>
      </c>
      <c r="N371" s="131" t="s">
        <v>1080</v>
      </c>
      <c r="O371" s="210"/>
    </row>
    <row r="372" spans="1:15" ht="24" x14ac:dyDescent="0.3">
      <c r="A372" s="222"/>
      <c r="B372" s="1047"/>
      <c r="C372" s="1094"/>
      <c r="D372" s="1063"/>
      <c r="E372" s="1047"/>
      <c r="F372" s="1047" t="s">
        <v>295</v>
      </c>
      <c r="G372" s="1063" t="s">
        <v>1496</v>
      </c>
      <c r="H372" s="1042" t="s">
        <v>1615</v>
      </c>
      <c r="I372" s="1112">
        <v>1</v>
      </c>
      <c r="J372" s="189" t="s">
        <v>1396</v>
      </c>
      <c r="K372" s="138" t="s">
        <v>6</v>
      </c>
      <c r="L372" s="140" t="s">
        <v>983</v>
      </c>
      <c r="M372" s="132" t="str">
        <f>VLOOKUP(L372,CódigosRetorno!$A$2:$B$2080,2,FALSE)</f>
        <v>El dato ingresado en TaxAmount no cumple con el formato establecido</v>
      </c>
      <c r="N372" s="131" t="s">
        <v>9</v>
      </c>
      <c r="O372" s="210"/>
    </row>
    <row r="373" spans="1:15" ht="120" x14ac:dyDescent="0.3">
      <c r="A373" s="222"/>
      <c r="B373" s="1047"/>
      <c r="C373" s="1094"/>
      <c r="D373" s="1063"/>
      <c r="E373" s="1047"/>
      <c r="F373" s="1047"/>
      <c r="G373" s="1063"/>
      <c r="H373" s="1042"/>
      <c r="I373" s="1112"/>
      <c r="J373" s="189" t="s">
        <v>1616</v>
      </c>
      <c r="K373" s="564" t="s">
        <v>6</v>
      </c>
      <c r="L373" s="562" t="s">
        <v>1617</v>
      </c>
      <c r="M373" s="132" t="str">
        <f>VLOOKUP(L373,CódigosRetorno!$A$2:$B$2080,2,FALSE)</f>
        <v>La sumatoria del total del importe del tributo ISC de línea no corresponden al total</v>
      </c>
      <c r="N373" s="131" t="s">
        <v>9</v>
      </c>
      <c r="O373" s="210"/>
    </row>
    <row r="374" spans="1:15" ht="48" x14ac:dyDescent="0.3">
      <c r="A374" s="222"/>
      <c r="B374" s="1047"/>
      <c r="C374" s="1094"/>
      <c r="D374" s="1063"/>
      <c r="E374" s="1047"/>
      <c r="F374" s="1047"/>
      <c r="G374" s="1063"/>
      <c r="H374" s="1042"/>
      <c r="I374" s="1112"/>
      <c r="J374" s="189" t="s">
        <v>1618</v>
      </c>
      <c r="K374" s="564" t="s">
        <v>6</v>
      </c>
      <c r="L374" s="562" t="s">
        <v>1619</v>
      </c>
      <c r="M374" s="132" t="str">
        <f>VLOOKUP(L374,CódigosRetorno!$A$2:$B$2080,2,FALSE)</f>
        <v>La sumatoria del total del importe del tributo ICBPER de línea no corresponden al total</v>
      </c>
      <c r="N374" s="131" t="s">
        <v>9</v>
      </c>
      <c r="O374" s="210"/>
    </row>
    <row r="375" spans="1:15" ht="24" x14ac:dyDescent="0.3">
      <c r="A375" s="222"/>
      <c r="B375" s="1047"/>
      <c r="C375" s="1094"/>
      <c r="D375" s="1063"/>
      <c r="E375" s="1047"/>
      <c r="F375" s="1047"/>
      <c r="G375" s="1063"/>
      <c r="H375" s="1042"/>
      <c r="I375" s="1112"/>
      <c r="J375" s="189" t="s">
        <v>1620</v>
      </c>
      <c r="K375" s="124" t="s">
        <v>6</v>
      </c>
      <c r="L375" s="140" t="s">
        <v>1621</v>
      </c>
      <c r="M375" s="132" t="str">
        <f>VLOOKUP(L375,CódigosRetorno!$A$2:$B$2080,2,FALSE)</f>
        <v>El impuesto ICBPER no se encuentra vigente</v>
      </c>
      <c r="N375" s="131" t="s">
        <v>9</v>
      </c>
      <c r="O375" s="210"/>
    </row>
    <row r="376" spans="1:15" ht="48" x14ac:dyDescent="0.3">
      <c r="A376" s="222"/>
      <c r="B376" s="1047"/>
      <c r="C376" s="1094"/>
      <c r="D376" s="1063"/>
      <c r="E376" s="1047"/>
      <c r="F376" s="1047"/>
      <c r="G376" s="1063"/>
      <c r="H376" s="1042"/>
      <c r="I376" s="1112"/>
      <c r="J376" s="189" t="s">
        <v>1622</v>
      </c>
      <c r="K376" s="564" t="s">
        <v>6</v>
      </c>
      <c r="L376" s="562" t="s">
        <v>1623</v>
      </c>
      <c r="M376" s="132" t="str">
        <f>VLOOKUP(L376,CódigosRetorno!$A$2:$B$2080,2,FALSE)</f>
        <v>La sumatoria del total del importe del tributo Otros tributos de línea no corresponden al total</v>
      </c>
      <c r="N376" s="131" t="s">
        <v>9</v>
      </c>
      <c r="O376" s="210"/>
    </row>
    <row r="377" spans="1:15" ht="24" x14ac:dyDescent="0.3">
      <c r="A377" s="222"/>
      <c r="B377" s="1047"/>
      <c r="C377" s="1094"/>
      <c r="D377" s="1063"/>
      <c r="E377" s="1047"/>
      <c r="F377" s="131" t="s">
        <v>141</v>
      </c>
      <c r="G377" s="124" t="s">
        <v>303</v>
      </c>
      <c r="H377" s="91" t="s">
        <v>1353</v>
      </c>
      <c r="I377" s="394">
        <v>1</v>
      </c>
      <c r="J377" s="582" t="s">
        <v>1376</v>
      </c>
      <c r="K377" s="138" t="s">
        <v>6</v>
      </c>
      <c r="L377" s="140" t="s">
        <v>939</v>
      </c>
      <c r="M377" s="132" t="str">
        <f>VLOOKUP(L377,CódigosRetorno!$A$2:$B$2080,2,FALSE)</f>
        <v>La moneda debe ser la misma en todo el documento. Salvo las percepciones que sólo son en moneda nacional</v>
      </c>
      <c r="N377" s="131" t="s">
        <v>1080</v>
      </c>
      <c r="O377" s="210"/>
    </row>
    <row r="378" spans="1:15" ht="24" x14ac:dyDescent="0.3">
      <c r="A378" s="222"/>
      <c r="B378" s="1047"/>
      <c r="C378" s="1094"/>
      <c r="D378" s="1063"/>
      <c r="E378" s="1047"/>
      <c r="F378" s="1047" t="s">
        <v>655</v>
      </c>
      <c r="G378" s="1063" t="s">
        <v>991</v>
      </c>
      <c r="H378" s="1042" t="s">
        <v>1565</v>
      </c>
      <c r="I378" s="1112">
        <v>1</v>
      </c>
      <c r="J378" s="189" t="s">
        <v>599</v>
      </c>
      <c r="K378" s="138" t="s">
        <v>6</v>
      </c>
      <c r="L378" s="140" t="s">
        <v>1566</v>
      </c>
      <c r="M378" s="132" t="str">
        <f>VLOOKUP(L378,CódigosRetorno!$A$2:$B$2080,2,FALSE)</f>
        <v>El XML no contiene el tag o no existe información de código de tributo.</v>
      </c>
      <c r="N378" s="141" t="s">
        <v>9</v>
      </c>
      <c r="O378" s="210"/>
    </row>
    <row r="379" spans="1:15" ht="24" x14ac:dyDescent="0.3">
      <c r="A379" s="222"/>
      <c r="B379" s="1047"/>
      <c r="C379" s="1094"/>
      <c r="D379" s="1063"/>
      <c r="E379" s="1047"/>
      <c r="F379" s="1047"/>
      <c r="G379" s="1063"/>
      <c r="H379" s="1042"/>
      <c r="I379" s="1112"/>
      <c r="J379" s="582" t="s">
        <v>1567</v>
      </c>
      <c r="K379" s="138" t="s">
        <v>6</v>
      </c>
      <c r="L379" s="140" t="s">
        <v>1568</v>
      </c>
      <c r="M379" s="132" t="str">
        <f>VLOOKUP(L379,CódigosRetorno!$A$2:$B$2080,2,FALSE)</f>
        <v>El dato ingresado como codigo de tributo global no corresponde al valor esperado.</v>
      </c>
      <c r="N379" s="131" t="s">
        <v>1436</v>
      </c>
      <c r="O379" s="210"/>
    </row>
    <row r="380" spans="1:15" ht="24" x14ac:dyDescent="0.3">
      <c r="A380" s="222"/>
      <c r="B380" s="1047"/>
      <c r="C380" s="1094"/>
      <c r="D380" s="1063"/>
      <c r="E380" s="1047"/>
      <c r="F380" s="1047"/>
      <c r="G380" s="1063"/>
      <c r="H380" s="1042"/>
      <c r="I380" s="1112"/>
      <c r="J380" s="584" t="s">
        <v>1569</v>
      </c>
      <c r="K380" s="140" t="s">
        <v>6</v>
      </c>
      <c r="L380" s="140" t="s">
        <v>1570</v>
      </c>
      <c r="M380" s="132" t="str">
        <f>VLOOKUP(L380,CódigosRetorno!$A$2:$B$2080,2,FALSE)</f>
        <v>El código de tributo no debe repetirse a nivel de totales</v>
      </c>
      <c r="N380" s="121" t="s">
        <v>9</v>
      </c>
      <c r="O380" s="210"/>
    </row>
    <row r="381" spans="1:15" ht="36" x14ac:dyDescent="0.3">
      <c r="A381" s="222"/>
      <c r="B381" s="1047"/>
      <c r="C381" s="1094"/>
      <c r="D381" s="1063"/>
      <c r="E381" s="1047"/>
      <c r="F381" s="1047"/>
      <c r="G381" s="1063"/>
      <c r="H381" s="1042"/>
      <c r="I381" s="1112"/>
      <c r="J381" s="189" t="s">
        <v>1624</v>
      </c>
      <c r="K381" s="138" t="s">
        <v>6</v>
      </c>
      <c r="L381" s="140" t="s">
        <v>1572</v>
      </c>
      <c r="M381" s="132" t="str">
        <f>VLOOKUP(L381,CódigosRetorno!$A$2:$B$2080,2,FALSE)</f>
        <v>El dato ingresado como codigo de tributo global es invalido para tipo de operación.</v>
      </c>
      <c r="N381" s="141" t="s">
        <v>9</v>
      </c>
      <c r="O381" s="210"/>
    </row>
    <row r="382" spans="1:15" ht="48" x14ac:dyDescent="0.3">
      <c r="A382" s="222"/>
      <c r="B382" s="1047"/>
      <c r="C382" s="1094"/>
      <c r="D382" s="1063"/>
      <c r="E382" s="1047"/>
      <c r="F382" s="1047"/>
      <c r="G382" s="1063"/>
      <c r="H382" s="1042"/>
      <c r="I382" s="1112"/>
      <c r="J382" s="189" t="s">
        <v>1625</v>
      </c>
      <c r="K382" s="124" t="s">
        <v>6</v>
      </c>
      <c r="L382" s="140" t="s">
        <v>1626</v>
      </c>
      <c r="M382" s="132" t="str">
        <f>VLOOKUP(L382,CódigosRetorno!$A$2:$B$2080,2,FALSE)</f>
        <v>Factura de operacion sujeta al IVAP , no debe consignar valor para ISC o debe ser 0</v>
      </c>
      <c r="N382" s="141" t="s">
        <v>9</v>
      </c>
      <c r="O382" s="210"/>
    </row>
    <row r="383" spans="1:15" ht="24" x14ac:dyDescent="0.3">
      <c r="A383" s="222"/>
      <c r="B383" s="1047"/>
      <c r="C383" s="1094"/>
      <c r="D383" s="1063"/>
      <c r="E383" s="1047"/>
      <c r="F383" s="1047"/>
      <c r="G383" s="131" t="s">
        <v>1443</v>
      </c>
      <c r="H383" s="132" t="s">
        <v>1113</v>
      </c>
      <c r="I383" s="394" t="s">
        <v>2411</v>
      </c>
      <c r="J383" s="189" t="s">
        <v>1444</v>
      </c>
      <c r="K383" s="124" t="s">
        <v>203</v>
      </c>
      <c r="L383" s="138" t="s">
        <v>1115</v>
      </c>
      <c r="M383" s="132" t="str">
        <f>VLOOKUP(L383,CódigosRetorno!$A$2:$B$2080,2,FALSE)</f>
        <v>El dato ingresado como atributo @schemeName es incorrecto.</v>
      </c>
      <c r="N383" s="141" t="s">
        <v>9</v>
      </c>
      <c r="O383" s="210"/>
    </row>
    <row r="384" spans="1:15" ht="24" x14ac:dyDescent="0.3">
      <c r="A384" s="222"/>
      <c r="B384" s="1047"/>
      <c r="C384" s="1094"/>
      <c r="D384" s="1063"/>
      <c r="E384" s="1047"/>
      <c r="F384" s="1047"/>
      <c r="G384" s="131" t="s">
        <v>1045</v>
      </c>
      <c r="H384" s="132" t="s">
        <v>1046</v>
      </c>
      <c r="I384" s="394" t="s">
        <v>2411</v>
      </c>
      <c r="J384" s="189" t="s">
        <v>1047</v>
      </c>
      <c r="K384" s="124" t="s">
        <v>203</v>
      </c>
      <c r="L384" s="138" t="s">
        <v>1048</v>
      </c>
      <c r="M384" s="132" t="str">
        <f>VLOOKUP(L384,CódigosRetorno!$A$2:$B$2080,2,FALSE)</f>
        <v>El dato ingresado como atributo @schemeAgencyName es incorrecto.</v>
      </c>
      <c r="N384" s="141" t="s">
        <v>9</v>
      </c>
      <c r="O384" s="210"/>
    </row>
    <row r="385" spans="1:15" ht="24" x14ac:dyDescent="0.3">
      <c r="A385" s="222"/>
      <c r="B385" s="1047"/>
      <c r="C385" s="1094"/>
      <c r="D385" s="1063"/>
      <c r="E385" s="1047"/>
      <c r="F385" s="1047"/>
      <c r="G385" s="131" t="s">
        <v>1472</v>
      </c>
      <c r="H385" s="91" t="s">
        <v>1117</v>
      </c>
      <c r="I385" s="394" t="s">
        <v>2411</v>
      </c>
      <c r="J385" s="189" t="s">
        <v>1446</v>
      </c>
      <c r="K385" s="138" t="s">
        <v>203</v>
      </c>
      <c r="L385" s="140" t="s">
        <v>1119</v>
      </c>
      <c r="M385" s="132" t="str">
        <f>VLOOKUP(L385,CódigosRetorno!$A$2:$B$2080,2,FALSE)</f>
        <v>El dato ingresado como atributo @schemeURI es incorrecto.</v>
      </c>
      <c r="N385" s="141" t="s">
        <v>9</v>
      </c>
      <c r="O385" s="210"/>
    </row>
    <row r="386" spans="1:15" ht="24" x14ac:dyDescent="0.3">
      <c r="A386" s="222"/>
      <c r="B386" s="1047"/>
      <c r="C386" s="1094"/>
      <c r="D386" s="1063"/>
      <c r="E386" s="1047"/>
      <c r="F386" s="1047" t="s">
        <v>1447</v>
      </c>
      <c r="G386" s="1063" t="s">
        <v>991</v>
      </c>
      <c r="H386" s="1042" t="s">
        <v>1573</v>
      </c>
      <c r="I386" s="1112">
        <v>1</v>
      </c>
      <c r="J386" s="189" t="s">
        <v>599</v>
      </c>
      <c r="K386" s="138" t="s">
        <v>6</v>
      </c>
      <c r="L386" s="140" t="s">
        <v>1574</v>
      </c>
      <c r="M386" s="132" t="str">
        <f>VLOOKUP(L386,CódigosRetorno!$A$2:$B$2080,2,FALSE)</f>
        <v>El XML no contiene el tag TaxScheme Name de impuestos globales</v>
      </c>
      <c r="N386" s="141" t="s">
        <v>9</v>
      </c>
      <c r="O386" s="210"/>
    </row>
    <row r="387" spans="1:15" ht="24" x14ac:dyDescent="0.3">
      <c r="A387" s="222"/>
      <c r="B387" s="1047"/>
      <c r="C387" s="1094"/>
      <c r="D387" s="1063"/>
      <c r="E387" s="1047"/>
      <c r="F387" s="1047"/>
      <c r="G387" s="1063"/>
      <c r="H387" s="1042"/>
      <c r="I387" s="1112"/>
      <c r="J387" s="582" t="s">
        <v>1575</v>
      </c>
      <c r="K387" s="138" t="s">
        <v>6</v>
      </c>
      <c r="L387" s="140" t="s">
        <v>1576</v>
      </c>
      <c r="M387" s="132" t="str">
        <f>VLOOKUP(L387,CódigosRetorno!$A$2:$B$2080,2,FALSE)</f>
        <v>El valor del tag nombre del tributo no corresponde al esperado.</v>
      </c>
      <c r="N387" s="131" t="s">
        <v>1436</v>
      </c>
      <c r="O387" s="210"/>
    </row>
    <row r="388" spans="1:15" ht="24" x14ac:dyDescent="0.3">
      <c r="A388" s="222"/>
      <c r="B388" s="1047"/>
      <c r="C388" s="1094"/>
      <c r="D388" s="1063"/>
      <c r="E388" s="1047"/>
      <c r="F388" s="1047" t="s">
        <v>141</v>
      </c>
      <c r="G388" s="1063" t="s">
        <v>991</v>
      </c>
      <c r="H388" s="1042" t="s">
        <v>1577</v>
      </c>
      <c r="I388" s="1112">
        <v>1</v>
      </c>
      <c r="J388" s="189" t="s">
        <v>599</v>
      </c>
      <c r="K388" s="138" t="s">
        <v>6</v>
      </c>
      <c r="L388" s="140" t="s">
        <v>1578</v>
      </c>
      <c r="M388" s="132" t="str">
        <f>VLOOKUP(L388,CódigosRetorno!$A$2:$B$2080,2,FALSE)</f>
        <v>El XML no contiene el tag código de tributo internacional de impuestos globales</v>
      </c>
      <c r="N388" s="131" t="s">
        <v>9</v>
      </c>
      <c r="O388" s="210"/>
    </row>
    <row r="389" spans="1:15" ht="24" x14ac:dyDescent="0.3">
      <c r="A389" s="222"/>
      <c r="B389" s="1047"/>
      <c r="C389" s="1094"/>
      <c r="D389" s="1063"/>
      <c r="E389" s="1047"/>
      <c r="F389" s="1047"/>
      <c r="G389" s="1063"/>
      <c r="H389" s="1042"/>
      <c r="I389" s="1112"/>
      <c r="J389" s="582" t="s">
        <v>1579</v>
      </c>
      <c r="K389" s="138" t="s">
        <v>6</v>
      </c>
      <c r="L389" s="140" t="s">
        <v>1580</v>
      </c>
      <c r="M389" s="132" t="str">
        <f>VLOOKUP(L389,CódigosRetorno!$A$2:$B$2080,2,FALSE)</f>
        <v>El valor del tag codigo de tributo internacional no corresponde al esperado.</v>
      </c>
      <c r="N389" s="131" t="s">
        <v>1436</v>
      </c>
      <c r="O389" s="210"/>
    </row>
    <row r="390" spans="1:15" ht="24" x14ac:dyDescent="0.3">
      <c r="A390" s="222"/>
      <c r="B390" s="1047">
        <v>50</v>
      </c>
      <c r="C390" s="1094" t="s">
        <v>1627</v>
      </c>
      <c r="D390" s="1063" t="s">
        <v>60</v>
      </c>
      <c r="E390" s="1063" t="s">
        <v>179</v>
      </c>
      <c r="F390" s="1047" t="s">
        <v>967</v>
      </c>
      <c r="G390" s="1063" t="s">
        <v>1503</v>
      </c>
      <c r="H390" s="1042" t="s">
        <v>1628</v>
      </c>
      <c r="I390" s="1112">
        <v>1</v>
      </c>
      <c r="J390" s="189" t="s">
        <v>1629</v>
      </c>
      <c r="K390" s="124" t="s">
        <v>6</v>
      </c>
      <c r="L390" s="77" t="s">
        <v>1506</v>
      </c>
      <c r="M390" s="132" t="str">
        <f>VLOOKUP(L390,CódigosRetorno!$A$2:$B$2080,2,FALSE)</f>
        <v>El dato ingresado como indicador de cargo/descuento no corresponde al valor esperado.</v>
      </c>
      <c r="N390" s="131" t="s">
        <v>9</v>
      </c>
      <c r="O390" s="210"/>
    </row>
    <row r="391" spans="1:15" ht="24" x14ac:dyDescent="0.3">
      <c r="A391" s="222"/>
      <c r="B391" s="1047"/>
      <c r="C391" s="1094"/>
      <c r="D391" s="1063"/>
      <c r="E391" s="1063"/>
      <c r="F391" s="1047"/>
      <c r="G391" s="1063"/>
      <c r="H391" s="1042"/>
      <c r="I391" s="1112"/>
      <c r="J391" s="189" t="s">
        <v>1630</v>
      </c>
      <c r="K391" s="124" t="s">
        <v>6</v>
      </c>
      <c r="L391" s="77" t="s">
        <v>1506</v>
      </c>
      <c r="M391" s="132" t="str">
        <f>VLOOKUP(L391,CódigosRetorno!$A$2:$B$2080,2,FALSE)</f>
        <v>El dato ingresado como indicador de cargo/descuento no corresponde al valor esperado.</v>
      </c>
      <c r="N391" s="131" t="s">
        <v>9</v>
      </c>
      <c r="O391" s="210"/>
    </row>
    <row r="392" spans="1:15" ht="24" x14ac:dyDescent="0.3">
      <c r="A392" s="222"/>
      <c r="B392" s="1047"/>
      <c r="C392" s="1094"/>
      <c r="D392" s="1063"/>
      <c r="E392" s="1063"/>
      <c r="F392" s="1047" t="s">
        <v>325</v>
      </c>
      <c r="G392" s="1063" t="s">
        <v>1508</v>
      </c>
      <c r="H392" s="1042" t="s">
        <v>1631</v>
      </c>
      <c r="I392" s="1112">
        <v>1</v>
      </c>
      <c r="J392" s="189" t="s">
        <v>1632</v>
      </c>
      <c r="K392" s="138" t="s">
        <v>6</v>
      </c>
      <c r="L392" s="140" t="s">
        <v>1633</v>
      </c>
      <c r="M392" s="132" t="str">
        <f>VLOOKUP(L392,CódigosRetorno!$A$2:$B$2080,2,FALSE)</f>
        <v>El XML no contiene el tag o no existe informacion de codigo de motivo de cargo/descuento global.</v>
      </c>
      <c r="N392" s="141" t="s">
        <v>9</v>
      </c>
      <c r="O392" s="210"/>
    </row>
    <row r="393" spans="1:15" ht="24" x14ac:dyDescent="0.3">
      <c r="A393" s="222"/>
      <c r="B393" s="1047"/>
      <c r="C393" s="1094"/>
      <c r="D393" s="1063"/>
      <c r="E393" s="1063"/>
      <c r="F393" s="1047"/>
      <c r="G393" s="1063"/>
      <c r="H393" s="1042"/>
      <c r="I393" s="1112"/>
      <c r="J393" s="189" t="s">
        <v>1634</v>
      </c>
      <c r="K393" s="138" t="s">
        <v>203</v>
      </c>
      <c r="L393" s="140" t="s">
        <v>1635</v>
      </c>
      <c r="M393" s="132" t="str">
        <f>VLOOKUP(L393,CódigosRetorno!$A$2:$B$2080,2,FALSE)</f>
        <v>El dato ingresado como cargo/descuento no es valido a nivel global.</v>
      </c>
      <c r="N393" s="131" t="s">
        <v>9</v>
      </c>
      <c r="O393" s="210"/>
    </row>
    <row r="394" spans="1:15" ht="24" x14ac:dyDescent="0.3">
      <c r="A394" s="222"/>
      <c r="B394" s="1047"/>
      <c r="C394" s="1094"/>
      <c r="D394" s="1063"/>
      <c r="E394" s="1063"/>
      <c r="F394" s="1047"/>
      <c r="G394" s="1063"/>
      <c r="H394" s="1042"/>
      <c r="I394" s="1112"/>
      <c r="J394" s="189" t="s">
        <v>1511</v>
      </c>
      <c r="K394" s="138" t="s">
        <v>6</v>
      </c>
      <c r="L394" s="140" t="s">
        <v>1636</v>
      </c>
      <c r="M394" s="132" t="str">
        <f>VLOOKUP(L394,CódigosRetorno!$A$2:$B$2080,2,FALSE)</f>
        <v>El dato ingresado como codigo de motivo de cargo/descuento global no es valido (catalogo nro 53)</v>
      </c>
      <c r="N394" s="131" t="s">
        <v>1513</v>
      </c>
      <c r="O394" s="210"/>
    </row>
    <row r="395" spans="1:15" ht="24" x14ac:dyDescent="0.3">
      <c r="A395" s="222"/>
      <c r="B395" s="1047"/>
      <c r="C395" s="1094"/>
      <c r="D395" s="1063"/>
      <c r="E395" s="1063"/>
      <c r="F395" s="1047"/>
      <c r="G395" s="131" t="s">
        <v>1045</v>
      </c>
      <c r="H395" s="132" t="s">
        <v>1065</v>
      </c>
      <c r="I395" s="394" t="s">
        <v>2411</v>
      </c>
      <c r="J395" s="189" t="s">
        <v>1047</v>
      </c>
      <c r="K395" s="138" t="s">
        <v>203</v>
      </c>
      <c r="L395" s="140" t="s">
        <v>1066</v>
      </c>
      <c r="M395" s="132" t="str">
        <f>VLOOKUP(L395,CódigosRetorno!$A$2:$B$2080,2,FALSE)</f>
        <v>El dato ingresado como atributo @listAgencyName es incorrecto.</v>
      </c>
      <c r="N395" s="141" t="s">
        <v>9</v>
      </c>
      <c r="O395" s="210"/>
    </row>
    <row r="396" spans="1:15" ht="24" x14ac:dyDescent="0.3">
      <c r="A396" s="222"/>
      <c r="B396" s="1047"/>
      <c r="C396" s="1094"/>
      <c r="D396" s="1063"/>
      <c r="E396" s="1063"/>
      <c r="F396" s="1047"/>
      <c r="G396" s="131" t="s">
        <v>1516</v>
      </c>
      <c r="H396" s="132" t="s">
        <v>1068</v>
      </c>
      <c r="I396" s="394" t="s">
        <v>2411</v>
      </c>
      <c r="J396" s="189" t="s">
        <v>1517</v>
      </c>
      <c r="K396" s="124" t="s">
        <v>203</v>
      </c>
      <c r="L396" s="138" t="s">
        <v>1070</v>
      </c>
      <c r="M396" s="132" t="str">
        <f>VLOOKUP(L396,CódigosRetorno!$A$2:$B$2080,2,FALSE)</f>
        <v>El dato ingresado como atributo @listName es incorrecto.</v>
      </c>
      <c r="N396" s="141" t="s">
        <v>9</v>
      </c>
      <c r="O396" s="210"/>
    </row>
    <row r="397" spans="1:15" ht="24" x14ac:dyDescent="0.3">
      <c r="A397" s="222"/>
      <c r="B397" s="1047"/>
      <c r="C397" s="1094"/>
      <c r="D397" s="1063"/>
      <c r="E397" s="1063"/>
      <c r="F397" s="1047"/>
      <c r="G397" s="131" t="s">
        <v>1518</v>
      </c>
      <c r="H397" s="132" t="s">
        <v>1072</v>
      </c>
      <c r="I397" s="394" t="s">
        <v>2411</v>
      </c>
      <c r="J397" s="189" t="s">
        <v>1519</v>
      </c>
      <c r="K397" s="138" t="s">
        <v>203</v>
      </c>
      <c r="L397" s="140" t="s">
        <v>1074</v>
      </c>
      <c r="M397" s="132" t="str">
        <f>VLOOKUP(L397,CódigosRetorno!$A$2:$B$2080,2,FALSE)</f>
        <v>El dato ingresado como atributo @listURI es incorrecto.</v>
      </c>
      <c r="N397" s="141" t="s">
        <v>9</v>
      </c>
      <c r="O397" s="210"/>
    </row>
    <row r="398" spans="1:15" ht="36" x14ac:dyDescent="0.3">
      <c r="A398" s="222"/>
      <c r="B398" s="1047"/>
      <c r="C398" s="1094"/>
      <c r="D398" s="1063"/>
      <c r="E398" s="1063"/>
      <c r="F398" s="131" t="s">
        <v>1406</v>
      </c>
      <c r="G398" s="124" t="s">
        <v>1407</v>
      </c>
      <c r="H398" s="132" t="s">
        <v>1637</v>
      </c>
      <c r="I398" s="573" t="s">
        <v>2411</v>
      </c>
      <c r="J398" s="189" t="s">
        <v>1521</v>
      </c>
      <c r="K398" s="138" t="s">
        <v>6</v>
      </c>
      <c r="L398" s="140" t="s">
        <v>1638</v>
      </c>
      <c r="M398" s="132" t="str">
        <f>VLOOKUP(L398,CódigosRetorno!$A$2:$B$2080,2,FALSE)</f>
        <v>El dato ingresado en factor de cargo o descuento global no cumple con el formato establecido.</v>
      </c>
      <c r="N398" s="121" t="s">
        <v>9</v>
      </c>
      <c r="O398" s="210"/>
    </row>
    <row r="399" spans="1:15" ht="24" x14ac:dyDescent="0.3">
      <c r="A399" s="222"/>
      <c r="B399" s="1047"/>
      <c r="C399" s="1094"/>
      <c r="D399" s="1063"/>
      <c r="E399" s="1063"/>
      <c r="F399" s="1047" t="s">
        <v>295</v>
      </c>
      <c r="G399" s="1063" t="s">
        <v>296</v>
      </c>
      <c r="H399" s="1042" t="s">
        <v>1639</v>
      </c>
      <c r="I399" s="1112">
        <v>1</v>
      </c>
      <c r="J399" s="189" t="s">
        <v>1396</v>
      </c>
      <c r="K399" s="138" t="s">
        <v>6</v>
      </c>
      <c r="L399" s="140" t="s">
        <v>1640</v>
      </c>
      <c r="M399" s="132" t="str">
        <f>VLOOKUP(L399,CódigosRetorno!$A$2:$B$2080,2,FALSE)</f>
        <v xml:space="preserve">El dato ingresado en cac:AllowanceCharge/cbc:Amount no cumple con el formato establecido. </v>
      </c>
      <c r="N399" s="141" t="s">
        <v>9</v>
      </c>
      <c r="O399" s="210"/>
    </row>
    <row r="400" spans="1:15" ht="60" x14ac:dyDescent="0.3">
      <c r="A400" s="222"/>
      <c r="B400" s="1047"/>
      <c r="C400" s="1094"/>
      <c r="D400" s="1063"/>
      <c r="E400" s="1063"/>
      <c r="F400" s="1047"/>
      <c r="G400" s="1063"/>
      <c r="H400" s="1042"/>
      <c r="I400" s="1112"/>
      <c r="J400" s="189" t="s">
        <v>1525</v>
      </c>
      <c r="K400" s="562" t="s">
        <v>6</v>
      </c>
      <c r="L400" s="562" t="s">
        <v>1641</v>
      </c>
      <c r="M400" s="132" t="str">
        <f>VLOOKUP(L400,CódigosRetorno!$A$2:$B$2080,2,FALSE)</f>
        <v>El valor de cargo/descuento global difiere de los importes consignados</v>
      </c>
      <c r="N400" s="141" t="s">
        <v>9</v>
      </c>
      <c r="O400" s="210"/>
    </row>
    <row r="401" spans="1:15" ht="48" x14ac:dyDescent="0.3">
      <c r="A401" s="222"/>
      <c r="B401" s="1047"/>
      <c r="C401" s="1094"/>
      <c r="D401" s="1063"/>
      <c r="E401" s="1063"/>
      <c r="F401" s="1047"/>
      <c r="G401" s="1063"/>
      <c r="H401" s="1042"/>
      <c r="I401" s="1112"/>
      <c r="J401" s="189" t="s">
        <v>1642</v>
      </c>
      <c r="K401" s="138" t="s">
        <v>6</v>
      </c>
      <c r="L401" s="138" t="s">
        <v>1643</v>
      </c>
      <c r="M401" s="132" t="str">
        <f>VLOOKUP(L401,CódigosRetorno!$A$2:$B$2080,2,FALSE)</f>
        <v>Si se informa descuentos globales por anticipo debe existir 'Total de anticipos' con monto mayor a cero</v>
      </c>
      <c r="N401" s="141" t="s">
        <v>9</v>
      </c>
      <c r="O401" s="210"/>
    </row>
    <row r="402" spans="1:15" ht="24" x14ac:dyDescent="0.3">
      <c r="A402" s="222"/>
      <c r="B402" s="1047"/>
      <c r="C402" s="1094"/>
      <c r="D402" s="1063"/>
      <c r="E402" s="1063"/>
      <c r="F402" s="131" t="s">
        <v>141</v>
      </c>
      <c r="G402" s="124" t="s">
        <v>303</v>
      </c>
      <c r="H402" s="91" t="s">
        <v>1353</v>
      </c>
      <c r="I402" s="394">
        <v>1</v>
      </c>
      <c r="J402" s="582" t="s">
        <v>1376</v>
      </c>
      <c r="K402" s="138" t="s">
        <v>6</v>
      </c>
      <c r="L402" s="140" t="s">
        <v>939</v>
      </c>
      <c r="M402" s="132" t="str">
        <f>VLOOKUP(L402,CódigosRetorno!$A$2:$B$2080,2,FALSE)</f>
        <v>La moneda debe ser la misma en todo el documento. Salvo las percepciones que sólo son en moneda nacional</v>
      </c>
      <c r="N402" s="131" t="s">
        <v>1080</v>
      </c>
      <c r="O402" s="210"/>
    </row>
    <row r="403" spans="1:15" ht="24" x14ac:dyDescent="0.3">
      <c r="A403" s="222"/>
      <c r="B403" s="1047"/>
      <c r="C403" s="1094"/>
      <c r="D403" s="1063"/>
      <c r="E403" s="1063"/>
      <c r="F403" s="131" t="s">
        <v>295</v>
      </c>
      <c r="G403" s="124" t="s">
        <v>296</v>
      </c>
      <c r="H403" s="132" t="s">
        <v>1644</v>
      </c>
      <c r="I403" s="394" t="s">
        <v>2411</v>
      </c>
      <c r="J403" s="189" t="s">
        <v>1396</v>
      </c>
      <c r="K403" s="138" t="s">
        <v>6</v>
      </c>
      <c r="L403" s="140" t="s">
        <v>1645</v>
      </c>
      <c r="M403" s="132" t="str">
        <f>VLOOKUP(L403,CódigosRetorno!$A$2:$B$2080,2,FALSE)</f>
        <v>El dato ingresado en base monto por cargo/descuento globales no cumple con el formato establecido</v>
      </c>
      <c r="N403" s="141" t="s">
        <v>9</v>
      </c>
      <c r="O403" s="210"/>
    </row>
    <row r="404" spans="1:15" ht="24" x14ac:dyDescent="0.3">
      <c r="A404" s="222"/>
      <c r="B404" s="1047"/>
      <c r="C404" s="1094"/>
      <c r="D404" s="1063"/>
      <c r="E404" s="1063"/>
      <c r="F404" s="124" t="s">
        <v>141</v>
      </c>
      <c r="G404" s="124" t="s">
        <v>303</v>
      </c>
      <c r="H404" s="91" t="s">
        <v>1353</v>
      </c>
      <c r="I404" s="394">
        <v>1</v>
      </c>
      <c r="J404" s="582" t="s">
        <v>1376</v>
      </c>
      <c r="K404" s="138" t="s">
        <v>6</v>
      </c>
      <c r="L404" s="140" t="s">
        <v>939</v>
      </c>
      <c r="M404" s="132" t="str">
        <f>VLOOKUP(L404,CódigosRetorno!$A$2:$B$2080,2,FALSE)</f>
        <v>La moneda debe ser la misma en todo el documento. Salvo las percepciones que sólo son en moneda nacional</v>
      </c>
      <c r="N404" s="131" t="s">
        <v>1080</v>
      </c>
      <c r="O404" s="210"/>
    </row>
    <row r="405" spans="1:15" ht="24" x14ac:dyDescent="0.3">
      <c r="A405" s="222"/>
      <c r="B405" s="1047">
        <f>B390+1</f>
        <v>51</v>
      </c>
      <c r="C405" s="1042" t="s">
        <v>1646</v>
      </c>
      <c r="D405" s="1063" t="s">
        <v>60</v>
      </c>
      <c r="E405" s="1063" t="s">
        <v>179</v>
      </c>
      <c r="F405" s="1047" t="s">
        <v>295</v>
      </c>
      <c r="G405" s="1063" t="s">
        <v>296</v>
      </c>
      <c r="H405" s="1042" t="s">
        <v>1647</v>
      </c>
      <c r="I405" s="1112"/>
      <c r="J405" s="189" t="s">
        <v>1396</v>
      </c>
      <c r="K405" s="138" t="s">
        <v>6</v>
      </c>
      <c r="L405" s="138" t="s">
        <v>1648</v>
      </c>
      <c r="M405" s="132" t="str">
        <f>VLOOKUP(L405,CódigosRetorno!$A$2:$B$2080,2,FALSE)</f>
        <v>El dato ingresado en el campo Total Descuentos no cumple con el formato establecido</v>
      </c>
      <c r="N405" s="131" t="s">
        <v>9</v>
      </c>
      <c r="O405" s="210"/>
    </row>
    <row r="406" spans="1:15" ht="72" x14ac:dyDescent="0.3">
      <c r="A406" s="222"/>
      <c r="B406" s="1047"/>
      <c r="C406" s="1042"/>
      <c r="D406" s="1063"/>
      <c r="E406" s="1063"/>
      <c r="F406" s="1047"/>
      <c r="G406" s="1063"/>
      <c r="H406" s="1042"/>
      <c r="I406" s="1112"/>
      <c r="J406" s="189" t="s">
        <v>1649</v>
      </c>
      <c r="K406" s="562" t="s">
        <v>6</v>
      </c>
      <c r="L406" s="562" t="s">
        <v>1650</v>
      </c>
      <c r="M406" s="132" t="str">
        <f>VLOOKUP(L406,CódigosRetorno!$A$2:$B$2080,2,FALSE)</f>
        <v>La sumatoria consignados en descuentos globales no corresponden al total.</v>
      </c>
      <c r="N406" s="141" t="s">
        <v>9</v>
      </c>
      <c r="O406" s="210"/>
    </row>
    <row r="407" spans="1:15" ht="24" x14ac:dyDescent="0.3">
      <c r="A407" s="222"/>
      <c r="B407" s="1047"/>
      <c r="C407" s="1042"/>
      <c r="D407" s="1063"/>
      <c r="E407" s="1063"/>
      <c r="F407" s="124" t="s">
        <v>141</v>
      </c>
      <c r="G407" s="124" t="s">
        <v>303</v>
      </c>
      <c r="H407" s="91" t="s">
        <v>1353</v>
      </c>
      <c r="I407" s="394">
        <v>1</v>
      </c>
      <c r="J407" s="582" t="s">
        <v>1376</v>
      </c>
      <c r="K407" s="138" t="s">
        <v>6</v>
      </c>
      <c r="L407" s="140" t="s">
        <v>939</v>
      </c>
      <c r="M407" s="132" t="str">
        <f>VLOOKUP(L407,CódigosRetorno!$A$2:$B$2080,2,FALSE)</f>
        <v>La moneda debe ser la misma en todo el documento. Salvo las percepciones que sólo son en moneda nacional</v>
      </c>
      <c r="N407" s="131" t="s">
        <v>1080</v>
      </c>
      <c r="O407" s="210"/>
    </row>
    <row r="408" spans="1:15" ht="24" x14ac:dyDescent="0.3">
      <c r="A408" s="222"/>
      <c r="B408" s="1047">
        <f>B405+1</f>
        <v>52</v>
      </c>
      <c r="C408" s="1094" t="s">
        <v>1651</v>
      </c>
      <c r="D408" s="1063" t="s">
        <v>60</v>
      </c>
      <c r="E408" s="1063" t="s">
        <v>179</v>
      </c>
      <c r="F408" s="1063" t="s">
        <v>295</v>
      </c>
      <c r="G408" s="1063" t="s">
        <v>296</v>
      </c>
      <c r="H408" s="1042" t="s">
        <v>1652</v>
      </c>
      <c r="I408" s="1112">
        <v>1</v>
      </c>
      <c r="J408" s="189" t="s">
        <v>1396</v>
      </c>
      <c r="K408" s="138" t="s">
        <v>6</v>
      </c>
      <c r="L408" s="140" t="s">
        <v>1653</v>
      </c>
      <c r="M408" s="132" t="str">
        <f>VLOOKUP(L408,CódigosRetorno!$A$2:$B$2080,2,FALSE)</f>
        <v>El dato ingresado en ChargeTotalAmount no cumple con el formato establecido</v>
      </c>
      <c r="N408" s="131" t="s">
        <v>9</v>
      </c>
      <c r="O408" s="210"/>
    </row>
    <row r="409" spans="1:15" ht="60" x14ac:dyDescent="0.3">
      <c r="A409" s="222"/>
      <c r="B409" s="1047"/>
      <c r="C409" s="1094"/>
      <c r="D409" s="1063"/>
      <c r="E409" s="1063"/>
      <c r="F409" s="1063"/>
      <c r="G409" s="1063"/>
      <c r="H409" s="1042"/>
      <c r="I409" s="1112"/>
      <c r="J409" s="189" t="s">
        <v>1654</v>
      </c>
      <c r="K409" s="564" t="s">
        <v>6</v>
      </c>
      <c r="L409" s="562" t="s">
        <v>1655</v>
      </c>
      <c r="M409" s="132" t="str">
        <f>VLOOKUP(L409,CódigosRetorno!$A$2:$B$2080,2,FALSE)</f>
        <v>La sumatoria consignados en cargos globales no corresponden al total</v>
      </c>
      <c r="N409" s="141" t="s">
        <v>9</v>
      </c>
      <c r="O409" s="210"/>
    </row>
    <row r="410" spans="1:15" ht="24" x14ac:dyDescent="0.3">
      <c r="A410" s="222"/>
      <c r="B410" s="1047"/>
      <c r="C410" s="1094"/>
      <c r="D410" s="1063"/>
      <c r="E410" s="1063"/>
      <c r="F410" s="131" t="s">
        <v>141</v>
      </c>
      <c r="G410" s="124" t="s">
        <v>303</v>
      </c>
      <c r="H410" s="91" t="s">
        <v>1353</v>
      </c>
      <c r="I410" s="394">
        <v>1</v>
      </c>
      <c r="J410" s="582" t="s">
        <v>1376</v>
      </c>
      <c r="K410" s="138" t="s">
        <v>6</v>
      </c>
      <c r="L410" s="140" t="s">
        <v>939</v>
      </c>
      <c r="M410" s="132" t="str">
        <f>VLOOKUP(L410,CódigosRetorno!$A$2:$B$2080,2,FALSE)</f>
        <v>La moneda debe ser la misma en todo el documento. Salvo las percepciones que sólo son en moneda nacional</v>
      </c>
      <c r="N410" s="131" t="s">
        <v>1080</v>
      </c>
      <c r="O410" s="210"/>
    </row>
    <row r="411" spans="1:15" ht="24" x14ac:dyDescent="0.3">
      <c r="A411" s="222"/>
      <c r="B411" s="1047">
        <f>B408+1</f>
        <v>53</v>
      </c>
      <c r="C411" s="1094" t="s">
        <v>1656</v>
      </c>
      <c r="D411" s="1063" t="s">
        <v>60</v>
      </c>
      <c r="E411" s="1063" t="s">
        <v>140</v>
      </c>
      <c r="F411" s="1047" t="s">
        <v>295</v>
      </c>
      <c r="G411" s="1063" t="s">
        <v>1496</v>
      </c>
      <c r="H411" s="1042" t="s">
        <v>1657</v>
      </c>
      <c r="I411" s="1112">
        <v>1</v>
      </c>
      <c r="J411" s="189" t="s">
        <v>1396</v>
      </c>
      <c r="K411" s="138" t="s">
        <v>6</v>
      </c>
      <c r="L411" s="140" t="s">
        <v>1658</v>
      </c>
      <c r="M411" s="132" t="str">
        <f>VLOOKUP(L411,CódigosRetorno!$A$2:$B$2080,2,FALSE)</f>
        <v>El dato ingresado en PayableAmount no cumple con el formato establecido</v>
      </c>
      <c r="N411" s="131" t="s">
        <v>9</v>
      </c>
      <c r="O411" s="210"/>
    </row>
    <row r="412" spans="1:15" ht="72" x14ac:dyDescent="0.3">
      <c r="A412" s="222"/>
      <c r="B412" s="1047"/>
      <c r="C412" s="1094"/>
      <c r="D412" s="1063"/>
      <c r="E412" s="1063"/>
      <c r="F412" s="1047"/>
      <c r="G412" s="1063"/>
      <c r="H412" s="1042"/>
      <c r="I412" s="1112"/>
      <c r="J412" s="582" t="s">
        <v>1659</v>
      </c>
      <c r="K412" s="562" t="s">
        <v>6</v>
      </c>
      <c r="L412" s="562" t="s">
        <v>1660</v>
      </c>
      <c r="M412" s="132" t="str">
        <f>VLOOKUP(L412,CódigosRetorno!$A$2:$B$2080,2,FALSE)</f>
        <v>El importe total del comprobante no coincide con el valor calculado</v>
      </c>
      <c r="N412" s="131" t="s">
        <v>9</v>
      </c>
      <c r="O412" s="210"/>
    </row>
    <row r="413" spans="1:15" ht="24" x14ac:dyDescent="0.3">
      <c r="A413" s="222"/>
      <c r="B413" s="1047"/>
      <c r="C413" s="1094"/>
      <c r="D413" s="1063"/>
      <c r="E413" s="1063"/>
      <c r="F413" s="124" t="s">
        <v>141</v>
      </c>
      <c r="G413" s="124" t="s">
        <v>303</v>
      </c>
      <c r="H413" s="91" t="s">
        <v>1353</v>
      </c>
      <c r="I413" s="394">
        <v>1</v>
      </c>
      <c r="J413" s="582" t="s">
        <v>1376</v>
      </c>
      <c r="K413" s="138" t="s">
        <v>6</v>
      </c>
      <c r="L413" s="140" t="s">
        <v>939</v>
      </c>
      <c r="M413" s="132" t="str">
        <f>VLOOKUP(L413,CódigosRetorno!$A$2:$B$2080,2,FALSE)</f>
        <v>La moneda debe ser la misma en todo el documento. Salvo las percepciones que sólo son en moneda nacional</v>
      </c>
      <c r="N413" s="131" t="s">
        <v>1080</v>
      </c>
      <c r="O413" s="210"/>
    </row>
    <row r="414" spans="1:15" x14ac:dyDescent="0.3">
      <c r="A414" s="222"/>
      <c r="B414" s="1047">
        <f>B411+1</f>
        <v>54</v>
      </c>
      <c r="C414" s="1094" t="s">
        <v>943</v>
      </c>
      <c r="D414" s="1063" t="s">
        <v>60</v>
      </c>
      <c r="E414" s="1063" t="s">
        <v>140</v>
      </c>
      <c r="F414" s="1061" t="s">
        <v>295</v>
      </c>
      <c r="G414" s="1061" t="s">
        <v>296</v>
      </c>
      <c r="H414" s="1043" t="s">
        <v>1661</v>
      </c>
      <c r="I414" s="1114">
        <v>1</v>
      </c>
      <c r="J414" s="189" t="s">
        <v>1662</v>
      </c>
      <c r="K414" s="562" t="s">
        <v>6</v>
      </c>
      <c r="L414" s="562" t="s">
        <v>1663</v>
      </c>
      <c r="M414" s="132" t="str">
        <f>VLOOKUP(L414,CódigosRetorno!$A$2:$B$2080,2,FALSE)</f>
        <v>Debe consignar el Total Valor de Venta</v>
      </c>
      <c r="N414" s="141" t="s">
        <v>9</v>
      </c>
      <c r="O414" s="210"/>
    </row>
    <row r="415" spans="1:15" ht="36" x14ac:dyDescent="0.3">
      <c r="A415" s="222"/>
      <c r="B415" s="1047"/>
      <c r="C415" s="1094"/>
      <c r="D415" s="1063"/>
      <c r="E415" s="1063"/>
      <c r="F415" s="1062"/>
      <c r="G415" s="1062"/>
      <c r="H415" s="1058"/>
      <c r="I415" s="1115"/>
      <c r="J415" s="189" t="s">
        <v>1664</v>
      </c>
      <c r="K415" s="138" t="s">
        <v>6</v>
      </c>
      <c r="L415" s="138" t="s">
        <v>1665</v>
      </c>
      <c r="M415" s="132" t="str">
        <f>VLOOKUP(L415,CódigosRetorno!$A$2:$B$2080,2,FALSE)</f>
        <v>El dato ingresado en total valor de venta no cumple con el estandar</v>
      </c>
      <c r="N415" s="141" t="s">
        <v>9</v>
      </c>
      <c r="O415" s="210"/>
    </row>
    <row r="416" spans="1:15" ht="108" x14ac:dyDescent="0.3">
      <c r="A416" s="222"/>
      <c r="B416" s="1047"/>
      <c r="C416" s="1094"/>
      <c r="D416" s="1063"/>
      <c r="E416" s="1063"/>
      <c r="F416" s="1062"/>
      <c r="G416" s="1062"/>
      <c r="H416" s="1058"/>
      <c r="I416" s="1115"/>
      <c r="J416" s="189" t="s">
        <v>1666</v>
      </c>
      <c r="K416" s="562" t="s">
        <v>6</v>
      </c>
      <c r="L416" s="562" t="s">
        <v>1667</v>
      </c>
      <c r="M416" s="132" t="str">
        <f>VLOOKUP(L416,CódigosRetorno!$A$2:$B$2080,2,FALSE)</f>
        <v>La sumatoria de valor de venta no corresponde a los importes consignados</v>
      </c>
      <c r="N416" s="141" t="s">
        <v>9</v>
      </c>
      <c r="O416" s="210"/>
    </row>
    <row r="417" spans="1:15" ht="24" x14ac:dyDescent="0.3">
      <c r="A417" s="222"/>
      <c r="B417" s="1047"/>
      <c r="C417" s="1094"/>
      <c r="D417" s="1063"/>
      <c r="E417" s="1063"/>
      <c r="F417" s="124" t="s">
        <v>141</v>
      </c>
      <c r="G417" s="124" t="s">
        <v>303</v>
      </c>
      <c r="H417" s="91" t="s">
        <v>1353</v>
      </c>
      <c r="I417" s="394">
        <v>1</v>
      </c>
      <c r="J417" s="582" t="s">
        <v>1376</v>
      </c>
      <c r="K417" s="138" t="s">
        <v>6</v>
      </c>
      <c r="L417" s="140" t="s">
        <v>939</v>
      </c>
      <c r="M417" s="132" t="str">
        <f>VLOOKUP(L417,CódigosRetorno!$A$2:$B$2080,2,FALSE)</f>
        <v>La moneda debe ser la misma en todo el documento. Salvo las percepciones que sólo son en moneda nacional</v>
      </c>
      <c r="N417" s="131" t="s">
        <v>1080</v>
      </c>
      <c r="O417" s="210"/>
    </row>
    <row r="418" spans="1:15" x14ac:dyDescent="0.3">
      <c r="A418" s="222"/>
      <c r="B418" s="1047">
        <f>B414+1</f>
        <v>55</v>
      </c>
      <c r="C418" s="1094" t="s">
        <v>1668</v>
      </c>
      <c r="D418" s="1063" t="s">
        <v>60</v>
      </c>
      <c r="E418" s="1063" t="s">
        <v>140</v>
      </c>
      <c r="F418" s="1061" t="s">
        <v>295</v>
      </c>
      <c r="G418" s="1061" t="s">
        <v>296</v>
      </c>
      <c r="H418" s="1043" t="s">
        <v>1669</v>
      </c>
      <c r="I418" s="1114">
        <v>1</v>
      </c>
      <c r="J418" s="189" t="s">
        <v>1662</v>
      </c>
      <c r="K418" s="562" t="s">
        <v>6</v>
      </c>
      <c r="L418" s="562" t="s">
        <v>1670</v>
      </c>
      <c r="M418" s="132" t="str">
        <f>VLOOKUP(L418,CódigosRetorno!$A$2:$B$2080,2,FALSE)</f>
        <v>Debe consignar el Total Precio de Venta</v>
      </c>
      <c r="N418" s="141" t="s">
        <v>9</v>
      </c>
      <c r="O418" s="210"/>
    </row>
    <row r="419" spans="1:15" ht="36" x14ac:dyDescent="0.3">
      <c r="A419" s="222"/>
      <c r="B419" s="1047"/>
      <c r="C419" s="1094"/>
      <c r="D419" s="1063"/>
      <c r="E419" s="1063"/>
      <c r="F419" s="1062"/>
      <c r="G419" s="1062"/>
      <c r="H419" s="1058"/>
      <c r="I419" s="1115"/>
      <c r="J419" s="189" t="s">
        <v>1664</v>
      </c>
      <c r="K419" s="138" t="s">
        <v>6</v>
      </c>
      <c r="L419" s="138" t="s">
        <v>1671</v>
      </c>
      <c r="M419" s="132" t="str">
        <f>VLOOKUP(L419,CódigosRetorno!$A$2:$B$2080,2,FALSE)</f>
        <v>El dato ingresado en total precio de venta no cumple con el formato establecido</v>
      </c>
      <c r="N419" s="141" t="s">
        <v>9</v>
      </c>
      <c r="O419" s="210"/>
    </row>
    <row r="420" spans="1:15" ht="252" x14ac:dyDescent="0.3">
      <c r="A420" s="222"/>
      <c r="B420" s="1047"/>
      <c r="C420" s="1094"/>
      <c r="D420" s="1063"/>
      <c r="E420" s="1063"/>
      <c r="F420" s="1062"/>
      <c r="G420" s="1062"/>
      <c r="H420" s="1058"/>
      <c r="I420" s="1115"/>
      <c r="J420" s="635" t="s">
        <v>8245</v>
      </c>
      <c r="K420" s="636" t="s">
        <v>6</v>
      </c>
      <c r="L420" s="636" t="s">
        <v>1672</v>
      </c>
      <c r="M420" s="633" t="str">
        <f>VLOOKUP(L420,CódigosRetorno!$A$2:$B$2080,2,FALSE)</f>
        <v>La sumatoria del Total del valor de venta más los impuestos no concuerda con la base imponible</v>
      </c>
      <c r="N420" s="637" t="s">
        <v>9</v>
      </c>
      <c r="O420" s="210"/>
    </row>
    <row r="421" spans="1:15" ht="168" x14ac:dyDescent="0.3">
      <c r="A421" s="222"/>
      <c r="B421" s="1047"/>
      <c r="C421" s="1094"/>
      <c r="D421" s="1063"/>
      <c r="E421" s="1063"/>
      <c r="F421" s="1062"/>
      <c r="G421" s="1062"/>
      <c r="H421" s="1058"/>
      <c r="I421" s="1115"/>
      <c r="J421" s="189" t="s">
        <v>1673</v>
      </c>
      <c r="K421" s="562" t="s">
        <v>6</v>
      </c>
      <c r="L421" s="562" t="s">
        <v>1672</v>
      </c>
      <c r="M421" s="132" t="str">
        <f>VLOOKUP(L421,CódigosRetorno!$A$2:$B$2080,2,FALSE)</f>
        <v>La sumatoria del Total del valor de venta más los impuestos no concuerda con la base imponible</v>
      </c>
      <c r="N421" s="141" t="s">
        <v>9</v>
      </c>
      <c r="O421" s="210"/>
    </row>
    <row r="422" spans="1:15" ht="24" x14ac:dyDescent="0.3">
      <c r="A422" s="222"/>
      <c r="B422" s="1047"/>
      <c r="C422" s="1094"/>
      <c r="D422" s="1063"/>
      <c r="E422" s="1063"/>
      <c r="F422" s="124" t="s">
        <v>141</v>
      </c>
      <c r="G422" s="124" t="s">
        <v>303</v>
      </c>
      <c r="H422" s="91" t="s">
        <v>1353</v>
      </c>
      <c r="I422" s="394">
        <v>1</v>
      </c>
      <c r="J422" s="582" t="s">
        <v>1376</v>
      </c>
      <c r="K422" s="138" t="s">
        <v>6</v>
      </c>
      <c r="L422" s="140" t="s">
        <v>939</v>
      </c>
      <c r="M422" s="132" t="str">
        <f>VLOOKUP(L422,CódigosRetorno!$A$2:$B$2080,2,FALSE)</f>
        <v>La moneda debe ser la misma en todo el documento. Salvo las percepciones que sólo son en moneda nacional</v>
      </c>
      <c r="N422" s="131" t="s">
        <v>1080</v>
      </c>
      <c r="O422" s="210"/>
    </row>
    <row r="423" spans="1:15" ht="24" x14ac:dyDescent="0.3">
      <c r="A423" s="222"/>
      <c r="B423" s="1048">
        <f>B418+1</f>
        <v>56</v>
      </c>
      <c r="C423" s="1043" t="s">
        <v>1674</v>
      </c>
      <c r="D423" s="1061" t="s">
        <v>60</v>
      </c>
      <c r="E423" s="1061" t="s">
        <v>179</v>
      </c>
      <c r="F423" s="124" t="s">
        <v>295</v>
      </c>
      <c r="G423" s="124" t="s">
        <v>296</v>
      </c>
      <c r="H423" s="132" t="s">
        <v>1675</v>
      </c>
      <c r="I423" s="394"/>
      <c r="J423" s="582" t="s">
        <v>317</v>
      </c>
      <c r="K423" s="562" t="s">
        <v>6</v>
      </c>
      <c r="L423" s="562" t="s">
        <v>318</v>
      </c>
      <c r="M423" s="132" t="str">
        <f>VLOOKUP(L423,CódigosRetorno!$A$2:$B$2080,2,FALSE)</f>
        <v>El monto para el redondeo del Importe Total excede el valor permitido</v>
      </c>
      <c r="N423" s="131" t="s">
        <v>9</v>
      </c>
      <c r="O423" s="210"/>
    </row>
    <row r="424" spans="1:15" ht="24" x14ac:dyDescent="0.3">
      <c r="A424" s="222"/>
      <c r="B424" s="1049"/>
      <c r="C424" s="1044"/>
      <c r="D424" s="1065"/>
      <c r="E424" s="1065"/>
      <c r="F424" s="124" t="s">
        <v>141</v>
      </c>
      <c r="G424" s="124" t="s">
        <v>303</v>
      </c>
      <c r="H424" s="91" t="s">
        <v>1353</v>
      </c>
      <c r="I424" s="394"/>
      <c r="J424" s="582" t="s">
        <v>1376</v>
      </c>
      <c r="K424" s="138" t="s">
        <v>6</v>
      </c>
      <c r="L424" s="140" t="s">
        <v>939</v>
      </c>
      <c r="M424" s="132" t="str">
        <f>VLOOKUP(L424,CódigosRetorno!$A$2:$B$2080,2,FALSE)</f>
        <v>La moneda debe ser la misma en todo el documento. Salvo las percepciones que sólo son en moneda nacional</v>
      </c>
      <c r="N424" s="131" t="s">
        <v>1080</v>
      </c>
      <c r="O424" s="210"/>
    </row>
    <row r="425" spans="1:15" x14ac:dyDescent="0.3">
      <c r="A425" s="222"/>
      <c r="B425" s="430" t="s">
        <v>1676</v>
      </c>
      <c r="C425" s="419"/>
      <c r="D425" s="425"/>
      <c r="E425" s="425" t="s">
        <v>9</v>
      </c>
      <c r="F425" s="432" t="s">
        <v>9</v>
      </c>
      <c r="G425" s="432" t="s">
        <v>9</v>
      </c>
      <c r="H425" s="433" t="s">
        <v>9</v>
      </c>
      <c r="I425" s="572"/>
      <c r="J425" s="440" t="s">
        <v>9</v>
      </c>
      <c r="K425" s="421" t="s">
        <v>9</v>
      </c>
      <c r="L425" s="428" t="s">
        <v>9</v>
      </c>
      <c r="M425" s="419" t="str">
        <f>VLOOKUP(L425,CódigosRetorno!$A$2:$B$2080,2,FALSE)</f>
        <v>-</v>
      </c>
      <c r="N425" s="418" t="s">
        <v>9</v>
      </c>
      <c r="O425" s="210"/>
    </row>
    <row r="426" spans="1:15" ht="24" x14ac:dyDescent="0.3">
      <c r="A426" s="222"/>
      <c r="B426" s="1047">
        <f>B423+1</f>
        <v>57</v>
      </c>
      <c r="C426" s="1042" t="s">
        <v>1677</v>
      </c>
      <c r="D426" s="1063" t="s">
        <v>60</v>
      </c>
      <c r="E426" s="1047" t="s">
        <v>1678</v>
      </c>
      <c r="F426" s="1047" t="s">
        <v>655</v>
      </c>
      <c r="G426" s="1063" t="s">
        <v>1679</v>
      </c>
      <c r="H426" s="1094" t="s">
        <v>1680</v>
      </c>
      <c r="I426" s="1112">
        <v>1</v>
      </c>
      <c r="J426" s="582" t="s">
        <v>1681</v>
      </c>
      <c r="K426" s="138" t="s">
        <v>6</v>
      </c>
      <c r="L426" s="138" t="s">
        <v>1682</v>
      </c>
      <c r="M426" s="132" t="str">
        <f>VLOOKUP(L426,CódigosRetorno!$A$2:$B$2080,2,FALSE)</f>
        <v>El valor del atributo no se encuentra en el catálogo</v>
      </c>
      <c r="N426" s="131" t="s">
        <v>1554</v>
      </c>
      <c r="O426" s="210"/>
    </row>
    <row r="427" spans="1:15" ht="24" x14ac:dyDescent="0.3">
      <c r="A427" s="222"/>
      <c r="B427" s="1047"/>
      <c r="C427" s="1042"/>
      <c r="D427" s="1063"/>
      <c r="E427" s="1047"/>
      <c r="F427" s="1047"/>
      <c r="G427" s="1063"/>
      <c r="H427" s="1094"/>
      <c r="I427" s="1112"/>
      <c r="J427" s="588" t="s">
        <v>1683</v>
      </c>
      <c r="K427" s="140" t="s">
        <v>6</v>
      </c>
      <c r="L427" s="140" t="s">
        <v>1684</v>
      </c>
      <c r="M427" s="132" t="str">
        <f>VLOOKUP(L427,CódigosRetorno!$A$2:$B$2080,2,FALSE)</f>
        <v>El codigo de leyenda no debe repetirse en el comprobante.</v>
      </c>
      <c r="N427" s="141" t="s">
        <v>9</v>
      </c>
      <c r="O427" s="210"/>
    </row>
    <row r="428" spans="1:15" ht="48" x14ac:dyDescent="0.3">
      <c r="A428" s="222"/>
      <c r="B428" s="1047"/>
      <c r="C428" s="1042"/>
      <c r="D428" s="1063"/>
      <c r="E428" s="1047"/>
      <c r="F428" s="1047"/>
      <c r="G428" s="1063"/>
      <c r="H428" s="1094"/>
      <c r="I428" s="1112"/>
      <c r="J428" s="582" t="s">
        <v>1685</v>
      </c>
      <c r="K428" s="138" t="s">
        <v>203</v>
      </c>
      <c r="L428" s="138" t="s">
        <v>1686</v>
      </c>
      <c r="M428" s="132" t="str">
        <f>VLOOKUP(L428,CódigosRetorno!$A$2:$B$2080,2,FALSE)</f>
        <v>El XML no contiene el codigo de leyenda 2007 para el tipo de operación IVAP</v>
      </c>
      <c r="N428" s="141" t="s">
        <v>9</v>
      </c>
      <c r="O428" s="210"/>
    </row>
    <row r="429" spans="1:15" ht="24" x14ac:dyDescent="0.3">
      <c r="A429" s="222"/>
      <c r="B429" s="1047"/>
      <c r="C429" s="1042"/>
      <c r="D429" s="1063"/>
      <c r="E429" s="1047"/>
      <c r="F429" s="1047"/>
      <c r="G429" s="1063"/>
      <c r="H429" s="1094"/>
      <c r="I429" s="1112"/>
      <c r="J429" s="582" t="s">
        <v>1687</v>
      </c>
      <c r="K429" s="138" t="s">
        <v>203</v>
      </c>
      <c r="L429" s="138" t="s">
        <v>1688</v>
      </c>
      <c r="M429" s="132" t="str">
        <f>VLOOKUP(L429,CódigosRetorno!$A$2:$B$2080,2,FALSE)</f>
        <v>El XML no contiene el codigo de leyenda 2006 para tipo de operación de detracciones</v>
      </c>
      <c r="N429" s="141" t="s">
        <v>9</v>
      </c>
      <c r="O429" s="210"/>
    </row>
    <row r="430" spans="1:15" ht="36" x14ac:dyDescent="0.3">
      <c r="A430" s="222"/>
      <c r="B430" s="1047"/>
      <c r="C430" s="1042"/>
      <c r="D430" s="1063"/>
      <c r="E430" s="1047"/>
      <c r="F430" s="1047"/>
      <c r="G430" s="1063"/>
      <c r="H430" s="1094"/>
      <c r="I430" s="1112"/>
      <c r="J430" s="582" t="s">
        <v>1689</v>
      </c>
      <c r="K430" s="138" t="s">
        <v>203</v>
      </c>
      <c r="L430" s="138" t="s">
        <v>1688</v>
      </c>
      <c r="M430" s="132" t="str">
        <f>VLOOKUP(L430,CódigosRetorno!$A$2:$B$2080,2,FALSE)</f>
        <v>El XML no contiene el codigo de leyenda 2006 para tipo de operación de detracciones</v>
      </c>
      <c r="N430" s="141" t="s">
        <v>9</v>
      </c>
      <c r="O430" s="210"/>
    </row>
    <row r="431" spans="1:15" ht="36" x14ac:dyDescent="0.3">
      <c r="A431" s="222"/>
      <c r="B431" s="1047"/>
      <c r="C431" s="1042"/>
      <c r="D431" s="1063"/>
      <c r="E431" s="1047"/>
      <c r="F431" s="1047"/>
      <c r="G431" s="1063"/>
      <c r="H431" s="1094"/>
      <c r="I431" s="1112"/>
      <c r="J431" s="582" t="s">
        <v>1690</v>
      </c>
      <c r="K431" s="138" t="s">
        <v>203</v>
      </c>
      <c r="L431" s="138" t="s">
        <v>1688</v>
      </c>
      <c r="M431" s="132" t="str">
        <f>VLOOKUP(L431,CódigosRetorno!$A$2:$B$2080,2,FALSE)</f>
        <v>El XML no contiene el codigo de leyenda 2006 para tipo de operación de detracciones</v>
      </c>
      <c r="N431" s="141" t="s">
        <v>9</v>
      </c>
      <c r="O431" s="210"/>
    </row>
    <row r="432" spans="1:15" ht="36" x14ac:dyDescent="0.3">
      <c r="A432" s="222"/>
      <c r="B432" s="1047"/>
      <c r="C432" s="1042"/>
      <c r="D432" s="1063"/>
      <c r="E432" s="1047"/>
      <c r="F432" s="1047"/>
      <c r="G432" s="1063"/>
      <c r="H432" s="1094"/>
      <c r="I432" s="1112"/>
      <c r="J432" s="582" t="s">
        <v>1691</v>
      </c>
      <c r="K432" s="138" t="s">
        <v>203</v>
      </c>
      <c r="L432" s="138" t="s">
        <v>1688</v>
      </c>
      <c r="M432" s="132" t="str">
        <f>VLOOKUP(L432,CódigosRetorno!$A$2:$B$2080,2,FALSE)</f>
        <v>El XML no contiene el codigo de leyenda 2006 para tipo de operación de detracciones</v>
      </c>
      <c r="N432" s="141" t="s">
        <v>9</v>
      </c>
      <c r="O432" s="210"/>
    </row>
    <row r="433" spans="1:15" ht="36" x14ac:dyDescent="0.3">
      <c r="A433" s="222"/>
      <c r="B433" s="1047"/>
      <c r="C433" s="1042"/>
      <c r="D433" s="1063"/>
      <c r="E433" s="1047"/>
      <c r="F433" s="1047"/>
      <c r="G433" s="1063"/>
      <c r="H433" s="1094"/>
      <c r="I433" s="1112"/>
      <c r="J433" s="582" t="s">
        <v>1692</v>
      </c>
      <c r="K433" s="138" t="s">
        <v>203</v>
      </c>
      <c r="L433" s="138" t="s">
        <v>1693</v>
      </c>
      <c r="M433" s="132" t="str">
        <f>VLOOKUP(L433,CódigosRetorno!$A$2:$B$2080,2,FALSE)</f>
        <v>El XML no contiene el codigo de leyenda 2005 para el tipo de operación Venta itinerante</v>
      </c>
      <c r="N433" s="141" t="s">
        <v>9</v>
      </c>
      <c r="O433" s="210"/>
    </row>
    <row r="434" spans="1:15" ht="48" x14ac:dyDescent="0.3">
      <c r="A434" s="222"/>
      <c r="B434" s="1047"/>
      <c r="C434" s="1042"/>
      <c r="D434" s="1063"/>
      <c r="E434" s="1047"/>
      <c r="F434" s="131" t="s">
        <v>1127</v>
      </c>
      <c r="G434" s="124"/>
      <c r="H434" s="132" t="s">
        <v>1694</v>
      </c>
      <c r="I434" s="394">
        <v>1</v>
      </c>
      <c r="J434" s="189" t="s">
        <v>1695</v>
      </c>
      <c r="K434" s="138" t="s">
        <v>6</v>
      </c>
      <c r="L434" s="140" t="s">
        <v>1696</v>
      </c>
      <c r="M434" s="132" t="str">
        <f>VLOOKUP(L434,CódigosRetorno!$A$2:$B$2080,2,FALSE)</f>
        <v>El dato ingresado en descripcion de leyenda no cumple con el formato establecido.</v>
      </c>
      <c r="N434" s="141" t="s">
        <v>9</v>
      </c>
      <c r="O434" s="210"/>
    </row>
    <row r="435" spans="1:15" x14ac:dyDescent="0.3">
      <c r="A435" s="222"/>
      <c r="B435" s="1063">
        <f>B426+1</f>
        <v>58</v>
      </c>
      <c r="C435" s="1094" t="s">
        <v>1697</v>
      </c>
      <c r="D435" s="1063" t="s">
        <v>60</v>
      </c>
      <c r="E435" s="1061" t="s">
        <v>140</v>
      </c>
      <c r="F435" s="1048" t="s">
        <v>655</v>
      </c>
      <c r="G435" s="1061" t="s">
        <v>1698</v>
      </c>
      <c r="H435" s="1043" t="s">
        <v>1699</v>
      </c>
      <c r="I435" s="1048">
        <v>1</v>
      </c>
      <c r="J435" s="189" t="s">
        <v>1700</v>
      </c>
      <c r="K435" s="138" t="s">
        <v>6</v>
      </c>
      <c r="L435" s="140" t="s">
        <v>1701</v>
      </c>
      <c r="M435" s="132" t="str">
        <f>VLOOKUP(L435,CódigosRetorno!$A$2:$B$2080,2,FALSE)</f>
        <v>Debe consignar el tipo de operación</v>
      </c>
      <c r="N435" s="131" t="s">
        <v>9</v>
      </c>
      <c r="O435" s="210"/>
    </row>
    <row r="436" spans="1:15" ht="24" x14ac:dyDescent="0.3">
      <c r="A436" s="222"/>
      <c r="B436" s="1063"/>
      <c r="C436" s="1094"/>
      <c r="D436" s="1063"/>
      <c r="E436" s="1062"/>
      <c r="F436" s="1057"/>
      <c r="G436" s="1062"/>
      <c r="H436" s="1058"/>
      <c r="I436" s="1057"/>
      <c r="J436" s="189" t="s">
        <v>1702</v>
      </c>
      <c r="K436" s="138" t="s">
        <v>6</v>
      </c>
      <c r="L436" s="140" t="s">
        <v>1703</v>
      </c>
      <c r="M436" s="132" t="str">
        <f>VLOOKUP(L436,CódigosRetorno!$A$2:$B$2080,2,FALSE)</f>
        <v>El dato ingresado como tipo de operación no corresponde a un valor esperado (catálogo nro. 51)</v>
      </c>
      <c r="N436" s="131" t="s">
        <v>1704</v>
      </c>
      <c r="O436" s="210"/>
    </row>
    <row r="437" spans="1:15" ht="36" x14ac:dyDescent="0.3">
      <c r="A437" s="222"/>
      <c r="B437" s="1063"/>
      <c r="C437" s="1094"/>
      <c r="D437" s="1063"/>
      <c r="E437" s="1065"/>
      <c r="F437" s="1049"/>
      <c r="G437" s="1065"/>
      <c r="H437" s="1044"/>
      <c r="I437" s="1049"/>
      <c r="J437" s="189" t="s">
        <v>1705</v>
      </c>
      <c r="K437" s="138" t="s">
        <v>6</v>
      </c>
      <c r="L437" s="140" t="s">
        <v>1706</v>
      </c>
      <c r="M437" s="132" t="str">
        <f>VLOOKUP(L437,CódigosRetorno!$A$2:$B$2080,2,FALSE)</f>
        <v>Debe enviar su comprobante por el SEE-Empresas supervisadas</v>
      </c>
      <c r="N437" s="131" t="s">
        <v>1102</v>
      </c>
      <c r="O437" s="210"/>
    </row>
    <row r="438" spans="1:15" ht="24" x14ac:dyDescent="0.3">
      <c r="A438" s="222"/>
      <c r="B438" s="1063"/>
      <c r="C438" s="1094"/>
      <c r="D438" s="1063"/>
      <c r="E438" s="1063" t="s">
        <v>179</v>
      </c>
      <c r="F438" s="1047"/>
      <c r="G438" s="131" t="s">
        <v>1707</v>
      </c>
      <c r="H438" s="91" t="s">
        <v>1708</v>
      </c>
      <c r="I438" s="394" t="s">
        <v>2411</v>
      </c>
      <c r="J438" s="189" t="s">
        <v>1709</v>
      </c>
      <c r="K438" s="124" t="s">
        <v>203</v>
      </c>
      <c r="L438" s="138" t="s">
        <v>1710</v>
      </c>
      <c r="M438" s="132" t="str">
        <f>VLOOKUP(L438,CódigosRetorno!$A$2:$B$2080,2,FALSE)</f>
        <v>El dato ingresado como atributo @name es incorrecto.</v>
      </c>
      <c r="N438" s="141" t="s">
        <v>9</v>
      </c>
      <c r="O438" s="210"/>
    </row>
    <row r="439" spans="1:15" ht="24" x14ac:dyDescent="0.3">
      <c r="A439" s="222"/>
      <c r="B439" s="1063"/>
      <c r="C439" s="1094"/>
      <c r="D439" s="1063"/>
      <c r="E439" s="1063"/>
      <c r="F439" s="1047"/>
      <c r="G439" s="131" t="s">
        <v>1711</v>
      </c>
      <c r="H439" s="91" t="s">
        <v>1712</v>
      </c>
      <c r="I439" s="394" t="s">
        <v>2411</v>
      </c>
      <c r="J439" s="189" t="s">
        <v>1713</v>
      </c>
      <c r="K439" s="138" t="s">
        <v>203</v>
      </c>
      <c r="L439" s="140" t="s">
        <v>1714</v>
      </c>
      <c r="M439" s="132" t="str">
        <f>VLOOKUP(L439,CódigosRetorno!$A$2:$B$2080,2,FALSE)</f>
        <v>El dato ingresado como atributo @listSchemeURI es incorrecto.</v>
      </c>
      <c r="N439" s="141" t="s">
        <v>9</v>
      </c>
      <c r="O439" s="210"/>
    </row>
    <row r="440" spans="1:15" ht="60" x14ac:dyDescent="0.3">
      <c r="A440" s="222"/>
      <c r="B440" s="131">
        <f>B435+1</f>
        <v>59</v>
      </c>
      <c r="C440" s="204" t="s">
        <v>1715</v>
      </c>
      <c r="D440" s="124" t="s">
        <v>60</v>
      </c>
      <c r="E440" s="124" t="s">
        <v>179</v>
      </c>
      <c r="F440" s="124" t="s">
        <v>705</v>
      </c>
      <c r="G440" s="124"/>
      <c r="H440" s="132" t="s">
        <v>1716</v>
      </c>
      <c r="I440" s="394">
        <v>1</v>
      </c>
      <c r="J440" s="189" t="s">
        <v>1717</v>
      </c>
      <c r="K440" s="124" t="s">
        <v>203</v>
      </c>
      <c r="L440" s="140" t="s">
        <v>1718</v>
      </c>
      <c r="M440" s="132" t="str">
        <f>VLOOKUP(L440,CódigosRetorno!$A$2:$B$2080,2,FALSE)</f>
        <v>El dato ingresado en order de compra no cumple con el formato establecido.</v>
      </c>
      <c r="N440" s="141" t="s">
        <v>9</v>
      </c>
      <c r="O440" s="210"/>
    </row>
    <row r="441" spans="1:15" ht="24" x14ac:dyDescent="0.3">
      <c r="A441" s="222"/>
      <c r="B441" s="1047">
        <f>B440+1</f>
        <v>60</v>
      </c>
      <c r="C441" s="1042" t="s">
        <v>1719</v>
      </c>
      <c r="D441" s="1063" t="s">
        <v>60</v>
      </c>
      <c r="E441" s="1063" t="s">
        <v>179</v>
      </c>
      <c r="F441" s="131" t="s">
        <v>967</v>
      </c>
      <c r="G441" s="124" t="s">
        <v>1720</v>
      </c>
      <c r="H441" s="132" t="s">
        <v>1721</v>
      </c>
      <c r="I441" s="394">
        <v>1</v>
      </c>
      <c r="J441" s="189" t="s">
        <v>1722</v>
      </c>
      <c r="K441" s="124" t="s">
        <v>6</v>
      </c>
      <c r="L441" s="77" t="s">
        <v>1506</v>
      </c>
      <c r="M441" s="132" t="str">
        <f>VLOOKUP(L441,CódigosRetorno!$A$2:$B$2080,2,FALSE)</f>
        <v>El dato ingresado como indicador de cargo/descuento no corresponde al valor esperado.</v>
      </c>
      <c r="N441" s="131" t="s">
        <v>9</v>
      </c>
      <c r="O441" s="210"/>
    </row>
    <row r="442" spans="1:15" ht="24" x14ac:dyDescent="0.3">
      <c r="A442" s="222"/>
      <c r="B442" s="1047"/>
      <c r="C442" s="1042"/>
      <c r="D442" s="1063"/>
      <c r="E442" s="1063"/>
      <c r="F442" s="1047" t="s">
        <v>325</v>
      </c>
      <c r="G442" s="1063" t="s">
        <v>1508</v>
      </c>
      <c r="H442" s="1042" t="s">
        <v>1723</v>
      </c>
      <c r="I442" s="1112">
        <v>1</v>
      </c>
      <c r="J442" s="189" t="s">
        <v>1724</v>
      </c>
      <c r="K442" s="138" t="s">
        <v>6</v>
      </c>
      <c r="L442" s="140" t="s">
        <v>1633</v>
      </c>
      <c r="M442" s="132" t="str">
        <f>VLOOKUP(L442,CódigosRetorno!$A$2:$B$2080,2,FALSE)</f>
        <v>El XML no contiene el tag o no existe informacion de codigo de motivo de cargo/descuento global.</v>
      </c>
      <c r="N442" s="131" t="s">
        <v>9</v>
      </c>
      <c r="O442" s="210"/>
    </row>
    <row r="443" spans="1:15" ht="24" x14ac:dyDescent="0.3">
      <c r="A443" s="222"/>
      <c r="B443" s="1047"/>
      <c r="C443" s="1042"/>
      <c r="D443" s="1063"/>
      <c r="E443" s="1063"/>
      <c r="F443" s="1047"/>
      <c r="G443" s="1063"/>
      <c r="H443" s="1042"/>
      <c r="I443" s="1112"/>
      <c r="J443" s="189" t="s">
        <v>1511</v>
      </c>
      <c r="K443" s="138" t="s">
        <v>6</v>
      </c>
      <c r="L443" s="140" t="s">
        <v>1636</v>
      </c>
      <c r="M443" s="132" t="str">
        <f>VLOOKUP(L443,CódigosRetorno!$A$2:$B$2080,2,FALSE)</f>
        <v>El dato ingresado como codigo de motivo de cargo/descuento global no es valido (catalogo nro 53)</v>
      </c>
      <c r="N443" s="131" t="s">
        <v>1513</v>
      </c>
      <c r="O443" s="210"/>
    </row>
    <row r="444" spans="1:15" ht="24" x14ac:dyDescent="0.3">
      <c r="A444" s="222"/>
      <c r="B444" s="1047"/>
      <c r="C444" s="1042"/>
      <c r="D444" s="1063"/>
      <c r="E444" s="1063"/>
      <c r="F444" s="1048"/>
      <c r="G444" s="131" t="s">
        <v>1045</v>
      </c>
      <c r="H444" s="132" t="s">
        <v>1065</v>
      </c>
      <c r="I444" s="394" t="s">
        <v>2411</v>
      </c>
      <c r="J444" s="189" t="s">
        <v>1047</v>
      </c>
      <c r="K444" s="138" t="s">
        <v>203</v>
      </c>
      <c r="L444" s="140" t="s">
        <v>1066</v>
      </c>
      <c r="M444" s="132" t="str">
        <f>VLOOKUP(L444,CódigosRetorno!$A$2:$B$2080,2,FALSE)</f>
        <v>El dato ingresado como atributo @listAgencyName es incorrecto.</v>
      </c>
      <c r="N444" s="141" t="s">
        <v>9</v>
      </c>
      <c r="O444" s="210"/>
    </row>
    <row r="445" spans="1:15" ht="24" x14ac:dyDescent="0.3">
      <c r="A445" s="222"/>
      <c r="B445" s="1047"/>
      <c r="C445" s="1042"/>
      <c r="D445" s="1063"/>
      <c r="E445" s="1063"/>
      <c r="F445" s="1057"/>
      <c r="G445" s="131" t="s">
        <v>1516</v>
      </c>
      <c r="H445" s="132" t="s">
        <v>1068</v>
      </c>
      <c r="I445" s="394" t="s">
        <v>2411</v>
      </c>
      <c r="J445" s="189" t="s">
        <v>1517</v>
      </c>
      <c r="K445" s="124" t="s">
        <v>203</v>
      </c>
      <c r="L445" s="138" t="s">
        <v>1070</v>
      </c>
      <c r="M445" s="132" t="str">
        <f>VLOOKUP(L445,CódigosRetorno!$A$2:$B$2080,2,FALSE)</f>
        <v>El dato ingresado como atributo @listName es incorrecto.</v>
      </c>
      <c r="N445" s="141" t="s">
        <v>9</v>
      </c>
      <c r="O445" s="210"/>
    </row>
    <row r="446" spans="1:15" ht="24" x14ac:dyDescent="0.3">
      <c r="A446" s="222"/>
      <c r="B446" s="1047"/>
      <c r="C446" s="1042"/>
      <c r="D446" s="1063"/>
      <c r="E446" s="1063"/>
      <c r="F446" s="1049"/>
      <c r="G446" s="131" t="s">
        <v>1518</v>
      </c>
      <c r="H446" s="132" t="s">
        <v>1072</v>
      </c>
      <c r="I446" s="394" t="s">
        <v>2411</v>
      </c>
      <c r="J446" s="189" t="s">
        <v>1519</v>
      </c>
      <c r="K446" s="138" t="s">
        <v>203</v>
      </c>
      <c r="L446" s="140" t="s">
        <v>1074</v>
      </c>
      <c r="M446" s="132" t="str">
        <f>VLOOKUP(L446,CódigosRetorno!$A$2:$B$2080,2,FALSE)</f>
        <v>El dato ingresado como atributo @listURI es incorrecto.</v>
      </c>
      <c r="N446" s="141" t="s">
        <v>9</v>
      </c>
      <c r="O446" s="210"/>
    </row>
    <row r="447" spans="1:15" ht="24" x14ac:dyDescent="0.3">
      <c r="A447" s="222"/>
      <c r="B447" s="1047"/>
      <c r="C447" s="1042"/>
      <c r="D447" s="1063"/>
      <c r="E447" s="1063"/>
      <c r="F447" s="131" t="s">
        <v>295</v>
      </c>
      <c r="G447" s="124" t="s">
        <v>296</v>
      </c>
      <c r="H447" s="132" t="s">
        <v>1725</v>
      </c>
      <c r="I447" s="394">
        <v>1</v>
      </c>
      <c r="J447" s="189" t="s">
        <v>1726</v>
      </c>
      <c r="K447" s="138" t="s">
        <v>6</v>
      </c>
      <c r="L447" s="140" t="s">
        <v>1727</v>
      </c>
      <c r="M447" s="132" t="str">
        <f>VLOOKUP(L447,CódigosRetorno!$A$2:$B$2080,2,FALSE)</f>
        <v xml:space="preserve">El monto del cargo para el para FISE debe ser igual mayor a 0.00 </v>
      </c>
      <c r="N447" s="141" t="s">
        <v>9</v>
      </c>
      <c r="O447" s="210"/>
    </row>
    <row r="448" spans="1:15" ht="36" x14ac:dyDescent="0.3">
      <c r="A448" s="222"/>
      <c r="B448" s="1047"/>
      <c r="C448" s="1042"/>
      <c r="D448" s="1063"/>
      <c r="E448" s="1063"/>
      <c r="F448" s="1047" t="s">
        <v>295</v>
      </c>
      <c r="G448" s="1063" t="s">
        <v>296</v>
      </c>
      <c r="H448" s="1042" t="s">
        <v>1728</v>
      </c>
      <c r="I448" s="1112" t="s">
        <v>2411</v>
      </c>
      <c r="J448" s="189" t="s">
        <v>1382</v>
      </c>
      <c r="K448" s="124" t="s">
        <v>6</v>
      </c>
      <c r="L448" s="140" t="s">
        <v>1645</v>
      </c>
      <c r="M448" s="132" t="str">
        <f>VLOOKUP(L448,CódigosRetorno!$A$2:$B$2080,2,FALSE)</f>
        <v>El dato ingresado en base monto por cargo/descuento globales no cumple con el formato establecido</v>
      </c>
      <c r="N448" s="141" t="s">
        <v>9</v>
      </c>
      <c r="O448" s="210"/>
    </row>
    <row r="449" spans="1:15" ht="24" x14ac:dyDescent="0.3">
      <c r="A449" s="222"/>
      <c r="B449" s="1047"/>
      <c r="C449" s="1042"/>
      <c r="D449" s="1063"/>
      <c r="E449" s="1063"/>
      <c r="F449" s="1047"/>
      <c r="G449" s="1063"/>
      <c r="H449" s="1042"/>
      <c r="I449" s="1112"/>
      <c r="J449" s="189" t="s">
        <v>1729</v>
      </c>
      <c r="K449" s="124" t="s">
        <v>6</v>
      </c>
      <c r="L449" s="140" t="s">
        <v>1730</v>
      </c>
      <c r="M449" s="132" t="str">
        <f>VLOOKUP(L449,CódigosRetorno!$A$2:$B$2080,2,FALSE)</f>
        <v>Para cargo/descuento FISE, debe ingresar monto base y debe ser mayor a 0.00</v>
      </c>
      <c r="N449" s="141" t="s">
        <v>9</v>
      </c>
      <c r="O449" s="210"/>
    </row>
    <row r="450" spans="1:15" ht="24" x14ac:dyDescent="0.3">
      <c r="A450" s="222"/>
      <c r="B450" s="1047"/>
      <c r="C450" s="1042"/>
      <c r="D450" s="1063"/>
      <c r="E450" s="1063"/>
      <c r="F450" s="124" t="s">
        <v>141</v>
      </c>
      <c r="G450" s="124" t="s">
        <v>303</v>
      </c>
      <c r="H450" s="91" t="s">
        <v>1353</v>
      </c>
      <c r="I450" s="394">
        <v>1</v>
      </c>
      <c r="J450" s="582" t="s">
        <v>1376</v>
      </c>
      <c r="K450" s="138" t="s">
        <v>6</v>
      </c>
      <c r="L450" s="140" t="s">
        <v>939</v>
      </c>
      <c r="M450" s="132" t="str">
        <f>VLOOKUP(L450,CódigosRetorno!$A$2:$B$2080,2,FALSE)</f>
        <v>La moneda debe ser la misma en todo el documento. Salvo las percepciones que sólo son en moneda nacional</v>
      </c>
      <c r="N450" s="131" t="s">
        <v>1080</v>
      </c>
      <c r="O450" s="210"/>
    </row>
    <row r="451" spans="1:15" ht="24" x14ac:dyDescent="0.3">
      <c r="A451" s="222"/>
      <c r="B451" s="1048">
        <f>B441+1</f>
        <v>61</v>
      </c>
      <c r="C451" s="1043" t="s">
        <v>1731</v>
      </c>
      <c r="D451" s="1061" t="s">
        <v>60</v>
      </c>
      <c r="E451" s="1061" t="s">
        <v>179</v>
      </c>
      <c r="F451" s="124" t="s">
        <v>655</v>
      </c>
      <c r="G451" s="124" t="s">
        <v>1732</v>
      </c>
      <c r="H451" s="132" t="s">
        <v>1733</v>
      </c>
      <c r="I451" s="394"/>
      <c r="J451" s="189" t="s">
        <v>181</v>
      </c>
      <c r="K451" s="138"/>
      <c r="L451" s="140" t="s">
        <v>9</v>
      </c>
      <c r="M451" s="132" t="str">
        <f>VLOOKUP(L451,CódigosRetorno!$A$2:$B$2080,2,FALSE)</f>
        <v>-</v>
      </c>
      <c r="N451" s="131" t="s">
        <v>1554</v>
      </c>
      <c r="O451" s="210"/>
    </row>
    <row r="452" spans="1:15" x14ac:dyDescent="0.3">
      <c r="A452" s="222"/>
      <c r="B452" s="1049"/>
      <c r="C452" s="1044"/>
      <c r="D452" s="1065"/>
      <c r="E452" s="1065"/>
      <c r="F452" s="124" t="s">
        <v>1127</v>
      </c>
      <c r="G452" s="124"/>
      <c r="H452" s="132" t="s">
        <v>1734</v>
      </c>
      <c r="I452" s="394"/>
      <c r="J452" s="189" t="s">
        <v>181</v>
      </c>
      <c r="K452" s="138"/>
      <c r="L452" s="140" t="s">
        <v>9</v>
      </c>
      <c r="M452" s="132" t="str">
        <f>VLOOKUP(L452,CódigosRetorno!$A$2:$B$2080,2,FALSE)</f>
        <v>-</v>
      </c>
      <c r="N452" s="131" t="s">
        <v>9</v>
      </c>
      <c r="O452" s="210"/>
    </row>
    <row r="453" spans="1:15" x14ac:dyDescent="0.3">
      <c r="A453" s="222"/>
      <c r="B453" s="131">
        <f>B451+1</f>
        <v>62</v>
      </c>
      <c r="C453" s="132" t="s">
        <v>1735</v>
      </c>
      <c r="D453" s="124" t="s">
        <v>60</v>
      </c>
      <c r="E453" s="124" t="s">
        <v>179</v>
      </c>
      <c r="F453" s="124" t="s">
        <v>141</v>
      </c>
      <c r="G453" s="124"/>
      <c r="H453" s="132" t="s">
        <v>1736</v>
      </c>
      <c r="I453" s="394"/>
      <c r="J453" s="189" t="s">
        <v>181</v>
      </c>
      <c r="K453" s="138"/>
      <c r="L453" s="140" t="s">
        <v>9</v>
      </c>
      <c r="M453" s="132" t="str">
        <f>VLOOKUP(L453,CódigosRetorno!$A$2:$B$2080,2,FALSE)</f>
        <v>-</v>
      </c>
      <c r="N453" s="131" t="s">
        <v>9</v>
      </c>
      <c r="O453" s="210"/>
    </row>
    <row r="454" spans="1:15" x14ac:dyDescent="0.3">
      <c r="A454" s="222"/>
      <c r="B454" s="423" t="s">
        <v>1737</v>
      </c>
      <c r="C454" s="424"/>
      <c r="D454" s="425"/>
      <c r="E454" s="426"/>
      <c r="F454" s="426"/>
      <c r="G454" s="425"/>
      <c r="H454" s="427"/>
      <c r="I454" s="574"/>
      <c r="J454" s="440" t="s">
        <v>9</v>
      </c>
      <c r="K454" s="421" t="s">
        <v>9</v>
      </c>
      <c r="L454" s="428" t="s">
        <v>9</v>
      </c>
      <c r="M454" s="419" t="str">
        <f>VLOOKUP(L454,CódigosRetorno!$A$2:$B$2080,2,FALSE)</f>
        <v>-</v>
      </c>
      <c r="N454" s="418" t="s">
        <v>9</v>
      </c>
      <c r="O454" s="210"/>
    </row>
    <row r="455" spans="1:15" ht="24" x14ac:dyDescent="0.3">
      <c r="A455" s="222"/>
      <c r="B455" s="1047">
        <f>B453+1</f>
        <v>63</v>
      </c>
      <c r="C455" s="1094" t="s">
        <v>1738</v>
      </c>
      <c r="D455" s="1063" t="s">
        <v>60</v>
      </c>
      <c r="E455" s="1063" t="s">
        <v>179</v>
      </c>
      <c r="F455" s="131" t="s">
        <v>967</v>
      </c>
      <c r="G455" s="124" t="s">
        <v>1720</v>
      </c>
      <c r="H455" s="132" t="s">
        <v>1628</v>
      </c>
      <c r="I455" s="394">
        <v>1</v>
      </c>
      <c r="J455" s="189" t="s">
        <v>1739</v>
      </c>
      <c r="K455" s="124" t="s">
        <v>6</v>
      </c>
      <c r="L455" s="77" t="s">
        <v>1506</v>
      </c>
      <c r="M455" s="132" t="str">
        <f>VLOOKUP(L455,CódigosRetorno!$A$2:$B$2080,2,FALSE)</f>
        <v>El dato ingresado como indicador de cargo/descuento no corresponde al valor esperado.</v>
      </c>
      <c r="N455" s="131" t="s">
        <v>9</v>
      </c>
      <c r="O455" s="210"/>
    </row>
    <row r="456" spans="1:15" ht="24" x14ac:dyDescent="0.3">
      <c r="A456" s="222"/>
      <c r="B456" s="1047"/>
      <c r="C456" s="1094"/>
      <c r="D456" s="1063"/>
      <c r="E456" s="1063"/>
      <c r="F456" s="1047" t="s">
        <v>325</v>
      </c>
      <c r="G456" s="1063" t="s">
        <v>1508</v>
      </c>
      <c r="H456" s="1042" t="s">
        <v>1740</v>
      </c>
      <c r="I456" s="1112">
        <v>1</v>
      </c>
      <c r="J456" s="189" t="s">
        <v>1632</v>
      </c>
      <c r="K456" s="138" t="s">
        <v>6</v>
      </c>
      <c r="L456" s="140" t="s">
        <v>1633</v>
      </c>
      <c r="M456" s="132" t="str">
        <f>VLOOKUP(L456,CódigosRetorno!$A$2:$B$2080,2,FALSE)</f>
        <v>El XML no contiene el tag o no existe informacion de codigo de motivo de cargo/descuento global.</v>
      </c>
      <c r="N456" s="79" t="s">
        <v>9</v>
      </c>
      <c r="O456" s="210"/>
    </row>
    <row r="457" spans="1:15" ht="24" x14ac:dyDescent="0.3">
      <c r="A457" s="222"/>
      <c r="B457" s="1047"/>
      <c r="C457" s="1094"/>
      <c r="D457" s="1063"/>
      <c r="E457" s="1063"/>
      <c r="F457" s="1047"/>
      <c r="G457" s="1063"/>
      <c r="H457" s="1042"/>
      <c r="I457" s="1112"/>
      <c r="J457" s="189" t="s">
        <v>1741</v>
      </c>
      <c r="K457" s="138" t="s">
        <v>6</v>
      </c>
      <c r="L457" s="140" t="s">
        <v>1636</v>
      </c>
      <c r="M457" s="132" t="str">
        <f>VLOOKUP(L457,CódigosRetorno!$A$2:$B$2080,2,FALSE)</f>
        <v>El dato ingresado como codigo de motivo de cargo/descuento global no es valido (catalogo nro 53)</v>
      </c>
      <c r="N457" s="131" t="s">
        <v>1513</v>
      </c>
      <c r="O457" s="210"/>
    </row>
    <row r="458" spans="1:15" ht="48" x14ac:dyDescent="0.3">
      <c r="A458" s="222"/>
      <c r="B458" s="1047"/>
      <c r="C458" s="1094"/>
      <c r="D458" s="1063"/>
      <c r="E458" s="1063"/>
      <c r="F458" s="1047"/>
      <c r="G458" s="1063"/>
      <c r="H458" s="1042"/>
      <c r="I458" s="1112"/>
      <c r="J458" s="189" t="s">
        <v>1742</v>
      </c>
      <c r="K458" s="138" t="s">
        <v>6</v>
      </c>
      <c r="L458" s="79" t="s">
        <v>1743</v>
      </c>
      <c r="M458" s="132" t="str">
        <f>VLOOKUP(L458,CódigosRetorno!$A$2:$B$2080,2,FALSE)</f>
        <v>Si operación es sujeta a percepción y la forma de pago es Contado, debe ingresar cargo para Percepción</v>
      </c>
      <c r="N458" s="131" t="s">
        <v>9</v>
      </c>
      <c r="O458" s="210"/>
    </row>
    <row r="459" spans="1:15" ht="36" x14ac:dyDescent="0.3">
      <c r="A459" s="222"/>
      <c r="B459" s="1047"/>
      <c r="C459" s="1094"/>
      <c r="D459" s="1063"/>
      <c r="E459" s="1063"/>
      <c r="F459" s="1047"/>
      <c r="G459" s="1063"/>
      <c r="H459" s="1042"/>
      <c r="I459" s="1112"/>
      <c r="J459" s="189" t="s">
        <v>1744</v>
      </c>
      <c r="K459" s="138" t="s">
        <v>6</v>
      </c>
      <c r="L459" s="76" t="s">
        <v>1745</v>
      </c>
      <c r="M459" s="132" t="str">
        <f>VLOOKUP(L459,CódigosRetorno!$A$2:$B$2080,2,FALSE)</f>
        <v>Solo debe consignar informacion de percepciones si el tipo de operación es 2001-Operación sujeta a Percepcion</v>
      </c>
      <c r="N459" s="131" t="s">
        <v>9</v>
      </c>
      <c r="O459" s="210"/>
    </row>
    <row r="460" spans="1:15" ht="36" x14ac:dyDescent="0.3">
      <c r="A460" s="222"/>
      <c r="B460" s="1047"/>
      <c r="C460" s="1094"/>
      <c r="D460" s="1063"/>
      <c r="E460" s="1063"/>
      <c r="F460" s="131"/>
      <c r="G460" s="124"/>
      <c r="H460" s="132"/>
      <c r="I460" s="394"/>
      <c r="J460" s="189" t="s">
        <v>1746</v>
      </c>
      <c r="K460" s="138" t="s">
        <v>6</v>
      </c>
      <c r="L460" s="76" t="s">
        <v>1747</v>
      </c>
      <c r="M460" s="132" t="str">
        <f>VLOOKUP(L460,CódigosRetorno!$A$2:$B$2080,2,FALSE)</f>
        <v>Solo debe consignar información de percepciones si la forma de pago es "Contado"</v>
      </c>
      <c r="N460" s="131"/>
      <c r="O460" s="210"/>
    </row>
    <row r="461" spans="1:15" ht="24" x14ac:dyDescent="0.3">
      <c r="A461" s="222"/>
      <c r="B461" s="1047"/>
      <c r="C461" s="1094"/>
      <c r="D461" s="1063"/>
      <c r="E461" s="1063"/>
      <c r="F461" s="1047"/>
      <c r="G461" s="131" t="s">
        <v>1045</v>
      </c>
      <c r="H461" s="132" t="s">
        <v>1065</v>
      </c>
      <c r="I461" s="394" t="s">
        <v>2411</v>
      </c>
      <c r="J461" s="189" t="s">
        <v>1047</v>
      </c>
      <c r="K461" s="138" t="s">
        <v>203</v>
      </c>
      <c r="L461" s="140" t="s">
        <v>1066</v>
      </c>
      <c r="M461" s="132" t="str">
        <f>VLOOKUP(L461,CódigosRetorno!$A$2:$B$2080,2,FALSE)</f>
        <v>El dato ingresado como atributo @listAgencyName es incorrecto.</v>
      </c>
      <c r="N461" s="141" t="s">
        <v>9</v>
      </c>
      <c r="O461" s="210"/>
    </row>
    <row r="462" spans="1:15" ht="24" x14ac:dyDescent="0.3">
      <c r="A462" s="222"/>
      <c r="B462" s="1047"/>
      <c r="C462" s="1094"/>
      <c r="D462" s="1063"/>
      <c r="E462" s="1063"/>
      <c r="F462" s="1047"/>
      <c r="G462" s="131" t="s">
        <v>1516</v>
      </c>
      <c r="H462" s="132" t="s">
        <v>1068</v>
      </c>
      <c r="I462" s="394" t="s">
        <v>2411</v>
      </c>
      <c r="J462" s="189" t="s">
        <v>1517</v>
      </c>
      <c r="K462" s="124" t="s">
        <v>203</v>
      </c>
      <c r="L462" s="138" t="s">
        <v>1070</v>
      </c>
      <c r="M462" s="132" t="str">
        <f>VLOOKUP(L462,CódigosRetorno!$A$2:$B$2080,2,FALSE)</f>
        <v>El dato ingresado como atributo @listName es incorrecto.</v>
      </c>
      <c r="N462" s="141" t="s">
        <v>9</v>
      </c>
      <c r="O462" s="210"/>
    </row>
    <row r="463" spans="1:15" ht="24" x14ac:dyDescent="0.3">
      <c r="A463" s="222"/>
      <c r="B463" s="1047"/>
      <c r="C463" s="1094"/>
      <c r="D463" s="1063"/>
      <c r="E463" s="1063"/>
      <c r="F463" s="1047"/>
      <c r="G463" s="131" t="s">
        <v>1518</v>
      </c>
      <c r="H463" s="132" t="s">
        <v>1072</v>
      </c>
      <c r="I463" s="394" t="s">
        <v>2411</v>
      </c>
      <c r="J463" s="189" t="s">
        <v>1519</v>
      </c>
      <c r="K463" s="138" t="s">
        <v>203</v>
      </c>
      <c r="L463" s="140" t="s">
        <v>1074</v>
      </c>
      <c r="M463" s="132" t="str">
        <f>VLOOKUP(L463,CódigosRetorno!$A$2:$B$2080,2,FALSE)</f>
        <v>El dato ingresado como atributo @listURI es incorrecto.</v>
      </c>
      <c r="N463" s="141" t="s">
        <v>9</v>
      </c>
      <c r="O463" s="210"/>
    </row>
    <row r="464" spans="1:15" ht="36" x14ac:dyDescent="0.3">
      <c r="A464" s="222"/>
      <c r="B464" s="1047"/>
      <c r="C464" s="1094"/>
      <c r="D464" s="1063"/>
      <c r="E464" s="1063"/>
      <c r="F464" s="131" t="s">
        <v>1406</v>
      </c>
      <c r="G464" s="124" t="s">
        <v>1407</v>
      </c>
      <c r="H464" s="132" t="s">
        <v>1748</v>
      </c>
      <c r="I464" s="394" t="s">
        <v>2411</v>
      </c>
      <c r="J464" s="189" t="s">
        <v>1749</v>
      </c>
      <c r="K464" s="138" t="s">
        <v>6</v>
      </c>
      <c r="L464" s="140" t="s">
        <v>1638</v>
      </c>
      <c r="M464" s="132" t="str">
        <f>VLOOKUP(L464,CódigosRetorno!$A$2:$B$2080,2,FALSE)</f>
        <v>El dato ingresado en factor de cargo o descuento global no cumple con el formato establecido.</v>
      </c>
      <c r="N464" s="141" t="s">
        <v>9</v>
      </c>
      <c r="O464" s="210"/>
    </row>
    <row r="465" spans="1:15" ht="24" x14ac:dyDescent="0.3">
      <c r="A465" s="222"/>
      <c r="B465" s="1047"/>
      <c r="C465" s="1094"/>
      <c r="D465" s="1063"/>
      <c r="E465" s="1063"/>
      <c r="F465" s="1047" t="s">
        <v>295</v>
      </c>
      <c r="G465" s="1063" t="s">
        <v>296</v>
      </c>
      <c r="H465" s="1042" t="s">
        <v>1750</v>
      </c>
      <c r="I465" s="1112">
        <v>1</v>
      </c>
      <c r="J465" s="189" t="s">
        <v>1751</v>
      </c>
      <c r="K465" s="138" t="s">
        <v>6</v>
      </c>
      <c r="L465" s="140" t="s">
        <v>1640</v>
      </c>
      <c r="M465" s="132" t="str">
        <f>VLOOKUP(L465,CódigosRetorno!$A$2:$B$2080,2,FALSE)</f>
        <v xml:space="preserve">El dato ingresado en cac:AllowanceCharge/cbc:Amount no cumple con el formato establecido. </v>
      </c>
      <c r="N465" s="141" t="s">
        <v>9</v>
      </c>
      <c r="O465" s="210"/>
    </row>
    <row r="466" spans="1:15" ht="48" x14ac:dyDescent="0.3">
      <c r="A466" s="222"/>
      <c r="B466" s="1047"/>
      <c r="C466" s="1094"/>
      <c r="D466" s="1063"/>
      <c r="E466" s="1063"/>
      <c r="F466" s="1047"/>
      <c r="G466" s="1063"/>
      <c r="H466" s="1042"/>
      <c r="I466" s="1112"/>
      <c r="J466" s="582" t="s">
        <v>1752</v>
      </c>
      <c r="K466" s="138" t="s">
        <v>6</v>
      </c>
      <c r="L466" s="140" t="s">
        <v>1753</v>
      </c>
      <c r="M466" s="132" t="str">
        <f>VLOOKUP(L466,CódigosRetorno!$A$2:$B$2080,2,FALSE)</f>
        <v>El Monto de percepcion no tiene el valor correcto según el tipo de percepcion.</v>
      </c>
      <c r="N466" s="131" t="s">
        <v>899</v>
      </c>
      <c r="O466" s="210"/>
    </row>
    <row r="467" spans="1:15" ht="36" x14ac:dyDescent="0.3">
      <c r="A467" s="222"/>
      <c r="B467" s="1047"/>
      <c r="C467" s="1094"/>
      <c r="D467" s="1063"/>
      <c r="E467" s="1063"/>
      <c r="F467" s="131" t="s">
        <v>141</v>
      </c>
      <c r="G467" s="124" t="s">
        <v>303</v>
      </c>
      <c r="H467" s="91" t="s">
        <v>1353</v>
      </c>
      <c r="I467" s="394">
        <v>1</v>
      </c>
      <c r="J467" s="189" t="s">
        <v>1754</v>
      </c>
      <c r="K467" s="138" t="s">
        <v>6</v>
      </c>
      <c r="L467" s="140" t="s">
        <v>1755</v>
      </c>
      <c r="M467" s="132" t="str">
        <f>VLOOKUP(L467,CódigosRetorno!$A$2:$B$2080,2,FALSE)</f>
        <v>El dato ingresado en moneda del monto de cargo/descuento para percepcion debe ser PEN</v>
      </c>
      <c r="N467" s="131" t="s">
        <v>1080</v>
      </c>
      <c r="O467" s="210"/>
    </row>
    <row r="468" spans="1:15" ht="24" x14ac:dyDescent="0.3">
      <c r="A468" s="222"/>
      <c r="B468" s="1047"/>
      <c r="C468" s="1094"/>
      <c r="D468" s="1063"/>
      <c r="E468" s="1063"/>
      <c r="F468" s="1047" t="s">
        <v>295</v>
      </c>
      <c r="G468" s="1063" t="s">
        <v>296</v>
      </c>
      <c r="H468" s="1042" t="s">
        <v>1756</v>
      </c>
      <c r="I468" s="1112" t="s">
        <v>2411</v>
      </c>
      <c r="J468" s="189" t="s">
        <v>1757</v>
      </c>
      <c r="K468" s="124" t="s">
        <v>6</v>
      </c>
      <c r="L468" s="140" t="s">
        <v>1645</v>
      </c>
      <c r="M468" s="132" t="str">
        <f>VLOOKUP(L468,CódigosRetorno!$A$2:$B$2080,2,FALSE)</f>
        <v>El dato ingresado en base monto por cargo/descuento globales no cumple con el formato establecido</v>
      </c>
      <c r="N468" s="141" t="s">
        <v>9</v>
      </c>
      <c r="O468" s="210"/>
    </row>
    <row r="469" spans="1:15" ht="36" x14ac:dyDescent="0.3">
      <c r="A469" s="222"/>
      <c r="B469" s="1047"/>
      <c r="C469" s="1094"/>
      <c r="D469" s="1063"/>
      <c r="E469" s="1063"/>
      <c r="F469" s="1047"/>
      <c r="G469" s="1063"/>
      <c r="H469" s="1042"/>
      <c r="I469" s="1112"/>
      <c r="J469" s="582" t="s">
        <v>1758</v>
      </c>
      <c r="K469" s="138" t="s">
        <v>6</v>
      </c>
      <c r="L469" s="140" t="s">
        <v>1759</v>
      </c>
      <c r="M469" s="132" t="str">
        <f>VLOOKUP(L469,CódigosRetorno!$A$2:$B$2080,2,FALSE)</f>
        <v>El Monto de percepcion no puede ser mayor al importe total del comprobante.</v>
      </c>
      <c r="N469" s="141" t="s">
        <v>9</v>
      </c>
      <c r="O469" s="210"/>
    </row>
    <row r="470" spans="1:15" ht="24" x14ac:dyDescent="0.3">
      <c r="A470" s="222"/>
      <c r="B470" s="1047"/>
      <c r="C470" s="1094"/>
      <c r="D470" s="1063"/>
      <c r="E470" s="1063"/>
      <c r="F470" s="1047"/>
      <c r="G470" s="1063"/>
      <c r="H470" s="1042"/>
      <c r="I470" s="1112"/>
      <c r="J470" s="189" t="s">
        <v>1760</v>
      </c>
      <c r="K470" s="138" t="s">
        <v>6</v>
      </c>
      <c r="L470" s="140" t="s">
        <v>1761</v>
      </c>
      <c r="M470" s="132" t="str">
        <f>VLOOKUP(L470,CódigosRetorno!$A$2:$B$2080,2,FALSE)</f>
        <v>Para cargo Percepción, debe ingresar monto base y debe ser mayor a 0.00</v>
      </c>
      <c r="N470" s="141" t="s">
        <v>9</v>
      </c>
      <c r="O470" s="210"/>
    </row>
    <row r="471" spans="1:15" ht="36" x14ac:dyDescent="0.3">
      <c r="A471" s="222"/>
      <c r="B471" s="1047"/>
      <c r="C471" s="1094"/>
      <c r="D471" s="1063"/>
      <c r="E471" s="1063"/>
      <c r="F471" s="131" t="s">
        <v>141</v>
      </c>
      <c r="G471" s="124" t="s">
        <v>303</v>
      </c>
      <c r="H471" s="91" t="s">
        <v>1353</v>
      </c>
      <c r="I471" s="394">
        <v>1</v>
      </c>
      <c r="J471" s="189" t="s">
        <v>1754</v>
      </c>
      <c r="K471" s="138" t="s">
        <v>6</v>
      </c>
      <c r="L471" s="140" t="s">
        <v>1762</v>
      </c>
      <c r="M471" s="132" t="str">
        <f>VLOOKUP(L471,CódigosRetorno!$A$2:$B$2080,2,FALSE)</f>
        <v>El dato ingresado en moneda debe ser PEN</v>
      </c>
      <c r="N471" s="131" t="s">
        <v>1080</v>
      </c>
      <c r="O471" s="210"/>
    </row>
    <row r="472" spans="1:15" ht="48" x14ac:dyDescent="0.3">
      <c r="A472" s="222"/>
      <c r="B472" s="1048">
        <f>B455+1</f>
        <v>64</v>
      </c>
      <c r="C472" s="1043" t="s">
        <v>1763</v>
      </c>
      <c r="D472" s="1061" t="s">
        <v>60</v>
      </c>
      <c r="E472" s="1061" t="s">
        <v>179</v>
      </c>
      <c r="F472" s="1061" t="s">
        <v>174</v>
      </c>
      <c r="G472" s="1061" t="s">
        <v>1764</v>
      </c>
      <c r="H472" s="1043" t="s">
        <v>1765</v>
      </c>
      <c r="I472" s="394"/>
      <c r="J472" s="189" t="s">
        <v>1766</v>
      </c>
      <c r="K472" s="138" t="s">
        <v>6</v>
      </c>
      <c r="L472" s="140" t="s">
        <v>1767</v>
      </c>
      <c r="M472" s="132" t="str">
        <f>VLOOKUP(L472,CódigosRetorno!$A$2:$B$2080,2,FALSE)</f>
        <v>Si forma de pago es Contado debe consignar un Payment Terms con indicador Percepcion</v>
      </c>
      <c r="N472" s="131" t="s">
        <v>9</v>
      </c>
      <c r="O472" s="210"/>
    </row>
    <row r="473" spans="1:15" ht="24" x14ac:dyDescent="0.3">
      <c r="A473" s="222"/>
      <c r="B473" s="1057"/>
      <c r="C473" s="1058"/>
      <c r="D473" s="1062"/>
      <c r="E473" s="1062"/>
      <c r="F473" s="1065"/>
      <c r="G473" s="1065"/>
      <c r="H473" s="1044"/>
      <c r="I473" s="394"/>
      <c r="J473" s="189" t="s">
        <v>1768</v>
      </c>
      <c r="K473" s="138" t="s">
        <v>6</v>
      </c>
      <c r="L473" s="140" t="s">
        <v>1745</v>
      </c>
      <c r="M473" s="132" t="str">
        <f>VLOOKUP(L473,CódigosRetorno!$A$2:$B$2080,2,FALSE)</f>
        <v>Solo debe consignar informacion de percepciones si el tipo de operación es 2001-Operación sujeta a Percepcion</v>
      </c>
      <c r="N473" s="131"/>
      <c r="O473" s="210"/>
    </row>
    <row r="474" spans="1:15" ht="36" x14ac:dyDescent="0.3">
      <c r="A474" s="222"/>
      <c r="B474" s="1057"/>
      <c r="C474" s="1058"/>
      <c r="D474" s="1062"/>
      <c r="E474" s="1062"/>
      <c r="F474" s="271"/>
      <c r="G474" s="271"/>
      <c r="H474" s="300"/>
      <c r="I474" s="394"/>
      <c r="J474" s="189" t="s">
        <v>1769</v>
      </c>
      <c r="K474" s="138" t="s">
        <v>6</v>
      </c>
      <c r="L474" s="140" t="s">
        <v>1747</v>
      </c>
      <c r="M474" s="132" t="str">
        <f>VLOOKUP(L474,CódigosRetorno!$A$2:$B$2080,2,FALSE)</f>
        <v>Solo debe consignar información de percepciones si la forma de pago es "Contado"</v>
      </c>
      <c r="N474" s="131"/>
      <c r="O474" s="210"/>
    </row>
    <row r="475" spans="1:15" x14ac:dyDescent="0.3">
      <c r="A475" s="222"/>
      <c r="B475" s="1057"/>
      <c r="C475" s="1058"/>
      <c r="D475" s="1062"/>
      <c r="E475" s="1062"/>
      <c r="F475" s="1061" t="s">
        <v>295</v>
      </c>
      <c r="G475" s="1061" t="s">
        <v>296</v>
      </c>
      <c r="H475" s="1043" t="s">
        <v>1770</v>
      </c>
      <c r="I475" s="394"/>
      <c r="J475" s="189" t="s">
        <v>1771</v>
      </c>
      <c r="K475" s="138" t="s">
        <v>6</v>
      </c>
      <c r="L475" s="140" t="s">
        <v>1772</v>
      </c>
      <c r="M475" s="132" t="str">
        <f>VLOOKUP(L475,CódigosRetorno!$A$2:$B$2080,2,FALSE)</f>
        <v>Debe consignar el Monto total incluido la percepcion</v>
      </c>
      <c r="N475" s="131" t="s">
        <v>9</v>
      </c>
      <c r="O475" s="210"/>
    </row>
    <row r="476" spans="1:15" ht="24" x14ac:dyDescent="0.3">
      <c r="A476" s="222"/>
      <c r="B476" s="1057"/>
      <c r="C476" s="1058"/>
      <c r="D476" s="1062"/>
      <c r="E476" s="1062"/>
      <c r="F476" s="1065"/>
      <c r="G476" s="1065"/>
      <c r="H476" s="1044"/>
      <c r="I476" s="394"/>
      <c r="J476" s="189" t="s">
        <v>1751</v>
      </c>
      <c r="K476" s="138" t="s">
        <v>6</v>
      </c>
      <c r="L476" s="140" t="s">
        <v>1773</v>
      </c>
      <c r="M476" s="132" t="str">
        <f>VLOOKUP(L476,CódigosRetorno!$A$2:$B$2080,2,FALSE)</f>
        <v>El Monto total incluido la percepción no cumple con el formato establecido</v>
      </c>
      <c r="N476" s="131"/>
      <c r="O476" s="210"/>
    </row>
    <row r="477" spans="1:15" ht="36" x14ac:dyDescent="0.3">
      <c r="A477" s="222"/>
      <c r="B477" s="1049"/>
      <c r="C477" s="1044"/>
      <c r="D477" s="1065"/>
      <c r="E477" s="1065"/>
      <c r="F477" s="124" t="s">
        <v>141</v>
      </c>
      <c r="G477" s="124" t="s">
        <v>303</v>
      </c>
      <c r="H477" s="91" t="s">
        <v>1353</v>
      </c>
      <c r="I477" s="394"/>
      <c r="J477" s="189" t="s">
        <v>1774</v>
      </c>
      <c r="K477" s="138" t="s">
        <v>6</v>
      </c>
      <c r="L477" s="140" t="s">
        <v>1762</v>
      </c>
      <c r="M477" s="132" t="str">
        <f>VLOOKUP(L477,CódigosRetorno!$A$2:$B$2080,2,FALSE)</f>
        <v>El dato ingresado en moneda debe ser PEN</v>
      </c>
      <c r="N477" s="131" t="s">
        <v>1080</v>
      </c>
      <c r="O477" s="210"/>
    </row>
    <row r="478" spans="1:15" x14ac:dyDescent="0.3">
      <c r="A478" s="222"/>
      <c r="B478" s="430" t="s">
        <v>1775</v>
      </c>
      <c r="C478" s="419"/>
      <c r="D478" s="425"/>
      <c r="E478" s="425" t="s">
        <v>9</v>
      </c>
      <c r="F478" s="432" t="s">
        <v>9</v>
      </c>
      <c r="G478" s="432" t="s">
        <v>9</v>
      </c>
      <c r="H478" s="433" t="s">
        <v>9</v>
      </c>
      <c r="I478" s="572"/>
      <c r="J478" s="440" t="s">
        <v>9</v>
      </c>
      <c r="K478" s="421" t="s">
        <v>9</v>
      </c>
      <c r="L478" s="428" t="s">
        <v>9</v>
      </c>
      <c r="M478" s="419" t="str">
        <f>VLOOKUP(L478,CódigosRetorno!$A$2:$B$2080,2,FALSE)</f>
        <v>-</v>
      </c>
      <c r="N478" s="418" t="s">
        <v>9</v>
      </c>
      <c r="O478" s="210"/>
    </row>
    <row r="479" spans="1:15" ht="24" x14ac:dyDescent="0.3">
      <c r="A479" s="222"/>
      <c r="B479" s="1063">
        <f>B472+1</f>
        <v>65</v>
      </c>
      <c r="C479" s="1094" t="s">
        <v>1776</v>
      </c>
      <c r="D479" s="1063" t="s">
        <v>60</v>
      </c>
      <c r="E479" s="1063" t="s">
        <v>179</v>
      </c>
      <c r="F479" s="1047" t="s">
        <v>1777</v>
      </c>
      <c r="G479" s="1063" t="s">
        <v>280</v>
      </c>
      <c r="H479" s="1042" t="s">
        <v>1778</v>
      </c>
      <c r="I479" s="1112">
        <v>1</v>
      </c>
      <c r="J479" s="189" t="s">
        <v>1779</v>
      </c>
      <c r="K479" s="138" t="s">
        <v>6</v>
      </c>
      <c r="L479" s="140" t="s">
        <v>1780</v>
      </c>
      <c r="M479" s="132" t="str">
        <f>VLOOKUP(L479,CódigosRetorno!$A$2:$B$2080,2,FALSE)</f>
        <v>Falta identificador del pago del Monto de anticipo para relacionarlo con el comprobante que se realizo el  anticipo</v>
      </c>
      <c r="N479" s="141" t="s">
        <v>9</v>
      </c>
      <c r="O479" s="210"/>
    </row>
    <row r="480" spans="1:15" ht="24" x14ac:dyDescent="0.3">
      <c r="A480" s="222"/>
      <c r="B480" s="1063"/>
      <c r="C480" s="1094"/>
      <c r="D480" s="1063"/>
      <c r="E480" s="1063"/>
      <c r="F480" s="1047"/>
      <c r="G480" s="1063"/>
      <c r="H480" s="1042"/>
      <c r="I480" s="1112"/>
      <c r="J480" s="189" t="s">
        <v>1781</v>
      </c>
      <c r="K480" s="138" t="s">
        <v>6</v>
      </c>
      <c r="L480" s="140" t="s">
        <v>1782</v>
      </c>
      <c r="M480" s="132" t="str">
        <f>VLOOKUP(L480,CódigosRetorno!$A$2:$B$2080,2,FALSE)</f>
        <v>El comprobante contiene un identificador de pago repetido en los montos anticipados</v>
      </c>
      <c r="N480" s="141" t="s">
        <v>9</v>
      </c>
      <c r="O480" s="210"/>
    </row>
    <row r="481" spans="1:15" ht="36" x14ac:dyDescent="0.3">
      <c r="A481" s="222"/>
      <c r="B481" s="1063"/>
      <c r="C481" s="1094"/>
      <c r="D481" s="1063"/>
      <c r="E481" s="1063"/>
      <c r="F481" s="1047"/>
      <c r="G481" s="1063"/>
      <c r="H481" s="1042"/>
      <c r="I481" s="1112"/>
      <c r="J481" s="189" t="s">
        <v>1783</v>
      </c>
      <c r="K481" s="138" t="s">
        <v>6</v>
      </c>
      <c r="L481" s="140" t="s">
        <v>1784</v>
      </c>
      <c r="M481" s="132" t="str">
        <f>VLOOKUP(L481,CódigosRetorno!$A$2:$B$2080,2,FALSE)</f>
        <v>El comprobante contiene un pago anticipado pero no se ha consignado el documento que se realizo el anticipo</v>
      </c>
      <c r="N481" s="141" t="s">
        <v>9</v>
      </c>
      <c r="O481" s="210"/>
    </row>
    <row r="482" spans="1:15" ht="24" x14ac:dyDescent="0.3">
      <c r="A482" s="222"/>
      <c r="B482" s="1063"/>
      <c r="C482" s="1094"/>
      <c r="D482" s="1063"/>
      <c r="E482" s="1063"/>
      <c r="F482" s="1047"/>
      <c r="G482" s="124" t="s">
        <v>1785</v>
      </c>
      <c r="H482" s="91" t="s">
        <v>1113</v>
      </c>
      <c r="I482" s="394" t="s">
        <v>2411</v>
      </c>
      <c r="J482" s="189" t="s">
        <v>1786</v>
      </c>
      <c r="K482" s="124" t="s">
        <v>203</v>
      </c>
      <c r="L482" s="138" t="s">
        <v>1115</v>
      </c>
      <c r="M482" s="132" t="str">
        <f>VLOOKUP(L482,CódigosRetorno!$A$2:$B$2080,2,FALSE)</f>
        <v>El dato ingresado como atributo @schemeName es incorrecto.</v>
      </c>
      <c r="N482" s="141" t="s">
        <v>9</v>
      </c>
      <c r="O482" s="210"/>
    </row>
    <row r="483" spans="1:15" ht="24" x14ac:dyDescent="0.3">
      <c r="A483" s="222"/>
      <c r="B483" s="1063"/>
      <c r="C483" s="1094"/>
      <c r="D483" s="1063"/>
      <c r="E483" s="1063"/>
      <c r="F483" s="1047"/>
      <c r="G483" s="124" t="s">
        <v>1045</v>
      </c>
      <c r="H483" s="91" t="s">
        <v>1046</v>
      </c>
      <c r="I483" s="394" t="s">
        <v>2411</v>
      </c>
      <c r="J483" s="189" t="s">
        <v>1047</v>
      </c>
      <c r="K483" s="124" t="s">
        <v>203</v>
      </c>
      <c r="L483" s="138" t="s">
        <v>1048</v>
      </c>
      <c r="M483" s="132" t="str">
        <f>VLOOKUP(L483,CódigosRetorno!$A$2:$B$2080,2,FALSE)</f>
        <v>El dato ingresado como atributo @schemeAgencyName es incorrecto.</v>
      </c>
      <c r="N483" s="141" t="s">
        <v>9</v>
      </c>
      <c r="O483" s="210"/>
    </row>
    <row r="484" spans="1:15" ht="24" x14ac:dyDescent="0.3">
      <c r="A484" s="222"/>
      <c r="B484" s="1063"/>
      <c r="C484" s="1094"/>
      <c r="D484" s="1063"/>
      <c r="E484" s="1063"/>
      <c r="F484" s="1048" t="s">
        <v>295</v>
      </c>
      <c r="G484" s="1061" t="s">
        <v>296</v>
      </c>
      <c r="H484" s="1043" t="s">
        <v>1787</v>
      </c>
      <c r="I484" s="1114">
        <v>1</v>
      </c>
      <c r="J484" s="189" t="s">
        <v>1788</v>
      </c>
      <c r="K484" s="138" t="s">
        <v>6</v>
      </c>
      <c r="L484" s="140" t="s">
        <v>1789</v>
      </c>
      <c r="M484" s="132" t="str">
        <f>VLOOKUP(L484,CódigosRetorno!$A$2:$B$2080,2,FALSE)</f>
        <v>PaidAmount: monto anticipado por documento debe ser mayor a cero.</v>
      </c>
      <c r="N484" s="131" t="s">
        <v>9</v>
      </c>
      <c r="O484" s="210"/>
    </row>
    <row r="485" spans="1:15" ht="24" x14ac:dyDescent="0.3">
      <c r="A485" s="222"/>
      <c r="B485" s="1063"/>
      <c r="C485" s="1094"/>
      <c r="D485" s="1063"/>
      <c r="E485" s="1063"/>
      <c r="F485" s="1049"/>
      <c r="G485" s="1065"/>
      <c r="H485" s="1044"/>
      <c r="I485" s="1116"/>
      <c r="J485" s="189" t="s">
        <v>1790</v>
      </c>
      <c r="K485" s="138" t="s">
        <v>6</v>
      </c>
      <c r="L485" s="140" t="s">
        <v>1791</v>
      </c>
      <c r="M485" s="132" t="str">
        <f>VLOOKUP(L485,CódigosRetorno!$A$2:$B$2080,2,FALSE)</f>
        <v>Si consigna montos de anticipo debe informar el Total de Anticipos</v>
      </c>
      <c r="N485" s="131" t="s">
        <v>9</v>
      </c>
      <c r="O485" s="210"/>
    </row>
    <row r="486" spans="1:15" ht="24" x14ac:dyDescent="0.3">
      <c r="A486" s="222"/>
      <c r="B486" s="1063"/>
      <c r="C486" s="1094"/>
      <c r="D486" s="1063"/>
      <c r="E486" s="1063"/>
      <c r="F486" s="131" t="s">
        <v>141</v>
      </c>
      <c r="G486" s="124" t="s">
        <v>303</v>
      </c>
      <c r="H486" s="91" t="s">
        <v>1353</v>
      </c>
      <c r="I486" s="394" t="s">
        <v>2411</v>
      </c>
      <c r="J486" s="582" t="s">
        <v>1376</v>
      </c>
      <c r="K486" s="138" t="s">
        <v>6</v>
      </c>
      <c r="L486" s="140" t="s">
        <v>939</v>
      </c>
      <c r="M486" s="132" t="str">
        <f>VLOOKUP(L486,CódigosRetorno!$A$2:$B$2080,2,FALSE)</f>
        <v>La moneda debe ser la misma en todo el documento. Salvo las percepciones que sólo son en moneda nacional</v>
      </c>
      <c r="N486" s="131" t="s">
        <v>1080</v>
      </c>
      <c r="O486" s="210"/>
    </row>
    <row r="487" spans="1:15" ht="24" x14ac:dyDescent="0.3">
      <c r="A487" s="222"/>
      <c r="B487" s="1063"/>
      <c r="C487" s="1094"/>
      <c r="D487" s="1063"/>
      <c r="E487" s="1063"/>
      <c r="F487" s="131" t="s">
        <v>174</v>
      </c>
      <c r="G487" s="131" t="s">
        <v>175</v>
      </c>
      <c r="H487" s="132" t="s">
        <v>1792</v>
      </c>
      <c r="I487" s="394" t="s">
        <v>2411</v>
      </c>
      <c r="J487" s="189" t="s">
        <v>181</v>
      </c>
      <c r="K487" s="124" t="s">
        <v>9</v>
      </c>
      <c r="L487" s="138" t="s">
        <v>9</v>
      </c>
      <c r="M487" s="132" t="str">
        <f>VLOOKUP(L487,CódigosRetorno!$A$2:$B$2080,2,FALSE)</f>
        <v>-</v>
      </c>
      <c r="N487" s="131" t="s">
        <v>9</v>
      </c>
      <c r="O487" s="210"/>
    </row>
    <row r="488" spans="1:15" ht="36" x14ac:dyDescent="0.3">
      <c r="A488" s="222"/>
      <c r="B488" s="1063"/>
      <c r="C488" s="1094"/>
      <c r="D488" s="1063"/>
      <c r="E488" s="1063"/>
      <c r="F488" s="1047" t="s">
        <v>1777</v>
      </c>
      <c r="G488" s="1063" t="s">
        <v>280</v>
      </c>
      <c r="H488" s="1094" t="s">
        <v>1793</v>
      </c>
      <c r="I488" s="1112">
        <v>1</v>
      </c>
      <c r="J488" s="189" t="s">
        <v>1794</v>
      </c>
      <c r="K488" s="138" t="s">
        <v>6</v>
      </c>
      <c r="L488" s="140" t="s">
        <v>1795</v>
      </c>
      <c r="M488" s="132" t="str">
        <f>VLOOKUP(L488,CódigosRetorno!$A$2:$B$2080,2,FALSE)</f>
        <v>No existe información del Monto Anticipado para el comprobante que se realizo el anticipo</v>
      </c>
      <c r="N488" s="131" t="s">
        <v>9</v>
      </c>
      <c r="O488" s="210"/>
    </row>
    <row r="489" spans="1:15" ht="36" x14ac:dyDescent="0.3">
      <c r="A489" s="222"/>
      <c r="B489" s="1063"/>
      <c r="C489" s="1094"/>
      <c r="D489" s="1063"/>
      <c r="E489" s="1063"/>
      <c r="F489" s="1047"/>
      <c r="G489" s="1063"/>
      <c r="H489" s="1094"/>
      <c r="I489" s="1112"/>
      <c r="J489" s="189" t="s">
        <v>1796</v>
      </c>
      <c r="K489" s="138" t="s">
        <v>6</v>
      </c>
      <c r="L489" s="140" t="s">
        <v>1797</v>
      </c>
      <c r="M489" s="132" t="str">
        <f>VLOOKUP(L489,CódigosRetorno!$A$2:$B$2080,2,FALSE)</f>
        <v>El comprobante contiene un identificador de pago repetido en los comprobantes que se realizo el anticipo</v>
      </c>
      <c r="N489" s="141" t="s">
        <v>9</v>
      </c>
      <c r="O489" s="210"/>
    </row>
    <row r="490" spans="1:15" ht="24" x14ac:dyDescent="0.3">
      <c r="A490" s="222"/>
      <c r="B490" s="1063"/>
      <c r="C490" s="1094"/>
      <c r="D490" s="1063"/>
      <c r="E490" s="1063"/>
      <c r="F490" s="1047"/>
      <c r="G490" s="1063"/>
      <c r="H490" s="1094"/>
      <c r="I490" s="1112"/>
      <c r="J490" s="189" t="s">
        <v>1798</v>
      </c>
      <c r="K490" s="138" t="s">
        <v>6</v>
      </c>
      <c r="L490" s="140" t="s">
        <v>1799</v>
      </c>
      <c r="M490" s="132" t="str">
        <f>VLOOKUP(L490,CódigosRetorno!$A$2:$B$2080,2,FALSE)</f>
        <v>Falta identificador del pago del comprobante para relacionarlo con el monto de  anticipo</v>
      </c>
      <c r="N490" s="141" t="s">
        <v>9</v>
      </c>
      <c r="O490" s="210"/>
    </row>
    <row r="491" spans="1:15" ht="24" x14ac:dyDescent="0.3">
      <c r="A491" s="222"/>
      <c r="B491" s="1063"/>
      <c r="C491" s="1094"/>
      <c r="D491" s="1063"/>
      <c r="E491" s="1063"/>
      <c r="F491" s="1047"/>
      <c r="G491" s="124" t="s">
        <v>1785</v>
      </c>
      <c r="H491" s="91" t="s">
        <v>1068</v>
      </c>
      <c r="I491" s="394" t="s">
        <v>2411</v>
      </c>
      <c r="J491" s="189" t="s">
        <v>1786</v>
      </c>
      <c r="K491" s="124" t="s">
        <v>203</v>
      </c>
      <c r="L491" s="138" t="s">
        <v>1070</v>
      </c>
      <c r="M491" s="132" t="str">
        <f>VLOOKUP(L491,CódigosRetorno!$A$2:$B$2080,2,FALSE)</f>
        <v>El dato ingresado como atributo @listName es incorrecto.</v>
      </c>
      <c r="N491" s="141" t="s">
        <v>9</v>
      </c>
      <c r="O491" s="210"/>
    </row>
    <row r="492" spans="1:15" ht="24" x14ac:dyDescent="0.3">
      <c r="A492" s="222"/>
      <c r="B492" s="1063"/>
      <c r="C492" s="1094"/>
      <c r="D492" s="1063"/>
      <c r="E492" s="1063"/>
      <c r="F492" s="1047"/>
      <c r="G492" s="124" t="s">
        <v>1045</v>
      </c>
      <c r="H492" s="91" t="s">
        <v>1065</v>
      </c>
      <c r="I492" s="394" t="s">
        <v>2411</v>
      </c>
      <c r="J492" s="189" t="s">
        <v>1047</v>
      </c>
      <c r="K492" s="138" t="s">
        <v>203</v>
      </c>
      <c r="L492" s="140" t="s">
        <v>1066</v>
      </c>
      <c r="M492" s="132" t="str">
        <f>VLOOKUP(L492,CódigosRetorno!$A$2:$B$2080,2,FALSE)</f>
        <v>El dato ingresado como atributo @listAgencyName es incorrecto.</v>
      </c>
      <c r="N492" s="141" t="s">
        <v>9</v>
      </c>
      <c r="O492" s="210"/>
    </row>
    <row r="493" spans="1:15" ht="72" x14ac:dyDescent="0.3">
      <c r="A493" s="222"/>
      <c r="B493" s="1063"/>
      <c r="C493" s="1094"/>
      <c r="D493" s="1063"/>
      <c r="E493" s="1063"/>
      <c r="F493" s="1047" t="s">
        <v>159</v>
      </c>
      <c r="G493" s="1063" t="s">
        <v>160</v>
      </c>
      <c r="H493" s="1094" t="s">
        <v>1800</v>
      </c>
      <c r="I493" s="1112">
        <v>1</v>
      </c>
      <c r="J493" s="582" t="s">
        <v>1801</v>
      </c>
      <c r="K493" s="138" t="s">
        <v>6</v>
      </c>
      <c r="L493" s="140" t="s">
        <v>1802</v>
      </c>
      <c r="M493" s="132" t="str">
        <f>VLOOKUP(L493,CódigosRetorno!$A$2:$B$2080,2,FALSE)</f>
        <v>El dato ingresado debe indicar SERIE-CORRELATIVO del documento que se realizo el anticipo.</v>
      </c>
      <c r="N493" s="141" t="s">
        <v>9</v>
      </c>
      <c r="O493" s="210"/>
    </row>
    <row r="494" spans="1:15" ht="72" x14ac:dyDescent="0.3">
      <c r="A494" s="222"/>
      <c r="B494" s="1063"/>
      <c r="C494" s="1094"/>
      <c r="D494" s="1063"/>
      <c r="E494" s="1063"/>
      <c r="F494" s="1047"/>
      <c r="G494" s="1063"/>
      <c r="H494" s="1094"/>
      <c r="I494" s="1112"/>
      <c r="J494" s="582" t="s">
        <v>1803</v>
      </c>
      <c r="K494" s="138" t="s">
        <v>6</v>
      </c>
      <c r="L494" s="140" t="s">
        <v>1802</v>
      </c>
      <c r="M494" s="132" t="str">
        <f>VLOOKUP(L494,CódigosRetorno!$A$2:$B$2080,2,FALSE)</f>
        <v>El dato ingresado debe indicar SERIE-CORRELATIVO del documento que se realizo el anticipo.</v>
      </c>
      <c r="N494" s="141" t="s">
        <v>9</v>
      </c>
      <c r="O494" s="210"/>
    </row>
    <row r="495" spans="1:15" ht="36" x14ac:dyDescent="0.3">
      <c r="A495" s="222"/>
      <c r="B495" s="1063"/>
      <c r="C495" s="1094"/>
      <c r="D495" s="1063"/>
      <c r="E495" s="1063"/>
      <c r="F495" s="125" t="s">
        <v>325</v>
      </c>
      <c r="G495" s="129" t="s">
        <v>1260</v>
      </c>
      <c r="H495" s="133" t="s">
        <v>1804</v>
      </c>
      <c r="I495" s="322">
        <v>1</v>
      </c>
      <c r="J495" s="189" t="s">
        <v>1805</v>
      </c>
      <c r="K495" s="138" t="s">
        <v>6</v>
      </c>
      <c r="L495" s="140" t="s">
        <v>1806</v>
      </c>
      <c r="M495" s="132" t="str">
        <f>VLOOKUP(L495,CódigosRetorno!$A$2:$B$2080,2,FALSE)</f>
        <v>Código de documento de referencia debe ser 02 o 03.</v>
      </c>
      <c r="N495" s="131" t="s">
        <v>1264</v>
      </c>
      <c r="O495" s="210"/>
    </row>
    <row r="496" spans="1:15" ht="24" x14ac:dyDescent="0.3">
      <c r="A496" s="222"/>
      <c r="B496" s="1063"/>
      <c r="C496" s="1094"/>
      <c r="D496" s="1063"/>
      <c r="E496" s="1063"/>
      <c r="F496" s="1047"/>
      <c r="G496" s="131" t="s">
        <v>1265</v>
      </c>
      <c r="H496" s="91" t="s">
        <v>1068</v>
      </c>
      <c r="I496" s="394" t="s">
        <v>2411</v>
      </c>
      <c r="J496" s="189" t="s">
        <v>1807</v>
      </c>
      <c r="K496" s="124" t="s">
        <v>203</v>
      </c>
      <c r="L496" s="138" t="s">
        <v>1070</v>
      </c>
      <c r="M496" s="132" t="str">
        <f>VLOOKUP(L496,CódigosRetorno!$A$2:$B$2080,2,FALSE)</f>
        <v>El dato ingresado como atributo @listName es incorrecto.</v>
      </c>
      <c r="N496" s="141" t="s">
        <v>9</v>
      </c>
      <c r="O496" s="210"/>
    </row>
    <row r="497" spans="1:15" ht="24" x14ac:dyDescent="0.3">
      <c r="A497" s="222"/>
      <c r="B497" s="1063"/>
      <c r="C497" s="1094"/>
      <c r="D497" s="1063"/>
      <c r="E497" s="1063"/>
      <c r="F497" s="1047"/>
      <c r="G497" s="141" t="s">
        <v>1045</v>
      </c>
      <c r="H497" s="91" t="s">
        <v>1065</v>
      </c>
      <c r="I497" s="394" t="s">
        <v>2411</v>
      </c>
      <c r="J497" s="189" t="s">
        <v>1047</v>
      </c>
      <c r="K497" s="138" t="s">
        <v>203</v>
      </c>
      <c r="L497" s="140" t="s">
        <v>1066</v>
      </c>
      <c r="M497" s="132" t="str">
        <f>VLOOKUP(L497,CódigosRetorno!$A$2:$B$2080,2,FALSE)</f>
        <v>El dato ingresado como atributo @listAgencyName es incorrecto.</v>
      </c>
      <c r="N497" s="141" t="s">
        <v>9</v>
      </c>
      <c r="O497" s="210"/>
    </row>
    <row r="498" spans="1:15" ht="24" x14ac:dyDescent="0.3">
      <c r="A498" s="222"/>
      <c r="B498" s="1063"/>
      <c r="C498" s="1094"/>
      <c r="D498" s="1063"/>
      <c r="E498" s="1063"/>
      <c r="F498" s="1047"/>
      <c r="G498" s="141" t="s">
        <v>1266</v>
      </c>
      <c r="H498" s="91" t="s">
        <v>1072</v>
      </c>
      <c r="I498" s="394" t="s">
        <v>2411</v>
      </c>
      <c r="J498" s="189" t="s">
        <v>1267</v>
      </c>
      <c r="K498" s="138" t="s">
        <v>203</v>
      </c>
      <c r="L498" s="140" t="s">
        <v>1074</v>
      </c>
      <c r="M498" s="132" t="str">
        <f>VLOOKUP(L498,CódigosRetorno!$A$2:$B$2080,2,FALSE)</f>
        <v>El dato ingresado como atributo @listURI es incorrecto.</v>
      </c>
      <c r="N498" s="141" t="s">
        <v>9</v>
      </c>
      <c r="O498" s="210"/>
    </row>
    <row r="499" spans="1:15" ht="24" x14ac:dyDescent="0.3">
      <c r="A499" s="222"/>
      <c r="B499" s="1063"/>
      <c r="C499" s="1094"/>
      <c r="D499" s="1063"/>
      <c r="E499" s="1063"/>
      <c r="F499" s="1048" t="s">
        <v>1808</v>
      </c>
      <c r="G499" s="1061" t="s">
        <v>184</v>
      </c>
      <c r="H499" s="1043" t="s">
        <v>1809</v>
      </c>
      <c r="I499" s="1114">
        <v>1</v>
      </c>
      <c r="J499" s="189" t="s">
        <v>1810</v>
      </c>
      <c r="K499" s="138" t="s">
        <v>6</v>
      </c>
      <c r="L499" s="140" t="s">
        <v>1811</v>
      </c>
      <c r="M499" s="132" t="str">
        <f>VLOOKUP(L499,CódigosRetorno!$A$2:$B$2080,2,FALSE)</f>
        <v>Debe consignar Numero de RUC del emisor del comprobante de anticipo</v>
      </c>
      <c r="N499" s="141" t="s">
        <v>9</v>
      </c>
      <c r="O499" s="210"/>
    </row>
    <row r="500" spans="1:15" ht="24" x14ac:dyDescent="0.3">
      <c r="A500" s="222"/>
      <c r="B500" s="1063"/>
      <c r="C500" s="1094"/>
      <c r="D500" s="1063"/>
      <c r="E500" s="1063"/>
      <c r="F500" s="1057"/>
      <c r="G500" s="1062"/>
      <c r="H500" s="1125"/>
      <c r="I500" s="1115"/>
      <c r="J500" s="189" t="s">
        <v>1812</v>
      </c>
      <c r="K500" s="138" t="s">
        <v>6</v>
      </c>
      <c r="L500" s="140" t="s">
        <v>1813</v>
      </c>
      <c r="M500" s="132" t="str">
        <f>VLOOKUP(L500,CódigosRetorno!$A$2:$B$2080,2,FALSE)</f>
        <v>RUC que emitio documento de anticipo no existe.</v>
      </c>
      <c r="N500" s="131" t="s">
        <v>253</v>
      </c>
      <c r="O500" s="210"/>
    </row>
    <row r="501" spans="1:15" ht="72" x14ac:dyDescent="0.3">
      <c r="A501" s="222"/>
      <c r="B501" s="1063"/>
      <c r="C501" s="1094"/>
      <c r="D501" s="1063"/>
      <c r="E501" s="1063"/>
      <c r="F501" s="1057"/>
      <c r="G501" s="1062"/>
      <c r="H501" s="1125"/>
      <c r="I501" s="1115"/>
      <c r="J501" s="189" t="s">
        <v>1814</v>
      </c>
      <c r="K501" s="124" t="s">
        <v>6</v>
      </c>
      <c r="L501" s="138" t="s">
        <v>1815</v>
      </c>
      <c r="M501" s="132" t="str">
        <f>VLOOKUP(L501,CódigosRetorno!$A$2:$B$2080,2,FALSE)</f>
        <v>El comprobante que se realizo el anticipo no existe</v>
      </c>
      <c r="N501" s="131" t="s">
        <v>840</v>
      </c>
      <c r="O501" s="210"/>
    </row>
    <row r="502" spans="1:15" ht="72" x14ac:dyDescent="0.3">
      <c r="A502" s="222"/>
      <c r="B502" s="1063"/>
      <c r="C502" s="1094"/>
      <c r="D502" s="1063"/>
      <c r="E502" s="1063"/>
      <c r="F502" s="1049"/>
      <c r="G502" s="1065"/>
      <c r="H502" s="1126"/>
      <c r="I502" s="1116"/>
      <c r="J502" s="189" t="s">
        <v>1816</v>
      </c>
      <c r="K502" s="564" t="s">
        <v>6</v>
      </c>
      <c r="L502" s="138" t="s">
        <v>1817</v>
      </c>
      <c r="M502" s="132" t="str">
        <f>VLOOKUP(L502,CódigosRetorno!$A$2:$B$2080,2,FALSE)</f>
        <v>El comprobante que se realizo el anticipo no se encuentra autorizado</v>
      </c>
      <c r="N502" s="131" t="s">
        <v>172</v>
      </c>
      <c r="O502" s="210"/>
    </row>
    <row r="503" spans="1:15" ht="36" x14ac:dyDescent="0.3">
      <c r="A503" s="222"/>
      <c r="B503" s="1063"/>
      <c r="C503" s="1094"/>
      <c r="D503" s="1063"/>
      <c r="E503" s="1063"/>
      <c r="F503" s="131" t="s">
        <v>1213</v>
      </c>
      <c r="G503" s="124" t="s">
        <v>193</v>
      </c>
      <c r="H503" s="132" t="s">
        <v>1818</v>
      </c>
      <c r="I503" s="394">
        <v>1</v>
      </c>
      <c r="J503" s="189" t="s">
        <v>1819</v>
      </c>
      <c r="K503" s="138" t="s">
        <v>6</v>
      </c>
      <c r="L503" s="140" t="s">
        <v>1820</v>
      </c>
      <c r="M503" s="132" t="str">
        <f>VLOOKUP(L503,CódigosRetorno!$A$2:$B$2080,2,FALSE)</f>
        <v>El tipo documento del emisor que realiza el anticipo debe ser 6 del catalogo de tipo de documento.</v>
      </c>
      <c r="N503" s="131" t="s">
        <v>1821</v>
      </c>
      <c r="O503" s="210"/>
    </row>
    <row r="504" spans="1:15" ht="24" x14ac:dyDescent="0.3">
      <c r="A504" s="222"/>
      <c r="B504" s="1063"/>
      <c r="C504" s="1094"/>
      <c r="D504" s="1063"/>
      <c r="E504" s="1063"/>
      <c r="F504" s="1047"/>
      <c r="G504" s="141" t="s">
        <v>1112</v>
      </c>
      <c r="H504" s="88" t="s">
        <v>1113</v>
      </c>
      <c r="I504" s="394" t="s">
        <v>2411</v>
      </c>
      <c r="J504" s="189" t="s">
        <v>1114</v>
      </c>
      <c r="K504" s="124" t="s">
        <v>203</v>
      </c>
      <c r="L504" s="138" t="s">
        <v>1115</v>
      </c>
      <c r="M504" s="132" t="str">
        <f>VLOOKUP(L504,CódigosRetorno!$A$2:$B$2080,2,FALSE)</f>
        <v>El dato ingresado como atributo @schemeName es incorrecto.</v>
      </c>
      <c r="N504" s="141" t="s">
        <v>9</v>
      </c>
      <c r="O504" s="210"/>
    </row>
    <row r="505" spans="1:15" ht="24" x14ac:dyDescent="0.3">
      <c r="A505" s="222"/>
      <c r="B505" s="1063"/>
      <c r="C505" s="1094"/>
      <c r="D505" s="1063"/>
      <c r="E505" s="1063"/>
      <c r="F505" s="1047"/>
      <c r="G505" s="141" t="s">
        <v>1045</v>
      </c>
      <c r="H505" s="88" t="s">
        <v>1046</v>
      </c>
      <c r="I505" s="394" t="s">
        <v>2411</v>
      </c>
      <c r="J505" s="189" t="s">
        <v>1047</v>
      </c>
      <c r="K505" s="124" t="s">
        <v>203</v>
      </c>
      <c r="L505" s="138" t="s">
        <v>1048</v>
      </c>
      <c r="M505" s="132" t="str">
        <f>VLOOKUP(L505,CódigosRetorno!$A$2:$B$2080,2,FALSE)</f>
        <v>El dato ingresado como atributo @schemeAgencyName es incorrecto.</v>
      </c>
      <c r="N505" s="141" t="s">
        <v>9</v>
      </c>
      <c r="O505" s="210"/>
    </row>
    <row r="506" spans="1:15" ht="36" x14ac:dyDescent="0.3">
      <c r="A506" s="222"/>
      <c r="B506" s="1063"/>
      <c r="C506" s="1094"/>
      <c r="D506" s="1063"/>
      <c r="E506" s="1063"/>
      <c r="F506" s="1047"/>
      <c r="G506" s="141" t="s">
        <v>1822</v>
      </c>
      <c r="H506" s="88" t="s">
        <v>1117</v>
      </c>
      <c r="I506" s="394" t="s">
        <v>2411</v>
      </c>
      <c r="J506" s="189" t="s">
        <v>1118</v>
      </c>
      <c r="K506" s="138" t="s">
        <v>203</v>
      </c>
      <c r="L506" s="140" t="s">
        <v>1119</v>
      </c>
      <c r="M506" s="132" t="str">
        <f>VLOOKUP(L506,CódigosRetorno!$A$2:$B$2080,2,FALSE)</f>
        <v>El dato ingresado como atributo @schemeURI es incorrecto.</v>
      </c>
      <c r="N506" s="141" t="s">
        <v>9</v>
      </c>
      <c r="O506" s="210"/>
    </row>
    <row r="507" spans="1:15" ht="24" x14ac:dyDescent="0.3">
      <c r="A507" s="222"/>
      <c r="B507" s="1063">
        <f>B479+1</f>
        <v>66</v>
      </c>
      <c r="C507" s="1094" t="s">
        <v>1823</v>
      </c>
      <c r="D507" s="1063"/>
      <c r="E507" s="1063" t="s">
        <v>179</v>
      </c>
      <c r="F507" s="1048" t="s">
        <v>295</v>
      </c>
      <c r="G507" s="1048" t="s">
        <v>296</v>
      </c>
      <c r="H507" s="1043" t="s">
        <v>1824</v>
      </c>
      <c r="I507" s="1114">
        <v>1</v>
      </c>
      <c r="J507" s="582" t="s">
        <v>1825</v>
      </c>
      <c r="K507" s="138" t="s">
        <v>6</v>
      </c>
      <c r="L507" s="140" t="s">
        <v>1826</v>
      </c>
      <c r="M507" s="132" t="str">
        <f>VLOOKUP(L507,CódigosRetorno!$A$2:$B$2080,2,FALSE)</f>
        <v>Total de anticipos diferente a los montos anticipados por documento.</v>
      </c>
      <c r="N507" s="131" t="s">
        <v>9</v>
      </c>
      <c r="O507" s="210"/>
    </row>
    <row r="508" spans="1:15" ht="60" x14ac:dyDescent="0.3">
      <c r="A508" s="222"/>
      <c r="B508" s="1063"/>
      <c r="C508" s="1094"/>
      <c r="D508" s="1063"/>
      <c r="E508" s="1063"/>
      <c r="F508" s="1049"/>
      <c r="G508" s="1049"/>
      <c r="H508" s="1044"/>
      <c r="I508" s="1116"/>
      <c r="J508" s="582" t="s">
        <v>1827</v>
      </c>
      <c r="K508" s="138" t="s">
        <v>6</v>
      </c>
      <c r="L508" s="140" t="s">
        <v>1828</v>
      </c>
      <c r="M508" s="132" t="str">
        <f>VLOOKUP(L508,CódigosRetorno!$A$2:$B$2080,2,FALSE)</f>
        <v>Si se informa 'Total de anticipos' debe consignar los descuentos globales por anticipo con monto mayor a cero</v>
      </c>
      <c r="N508" s="131" t="s">
        <v>9</v>
      </c>
      <c r="O508" s="210"/>
    </row>
    <row r="509" spans="1:15" ht="24" x14ac:dyDescent="0.3">
      <c r="A509" s="222"/>
      <c r="B509" s="1063"/>
      <c r="C509" s="1094"/>
      <c r="D509" s="1063"/>
      <c r="E509" s="1063"/>
      <c r="F509" s="131" t="s">
        <v>141</v>
      </c>
      <c r="G509" s="124" t="s">
        <v>303</v>
      </c>
      <c r="H509" s="91" t="s">
        <v>1353</v>
      </c>
      <c r="I509" s="394">
        <v>1</v>
      </c>
      <c r="J509" s="582" t="s">
        <v>1376</v>
      </c>
      <c r="K509" s="138" t="s">
        <v>6</v>
      </c>
      <c r="L509" s="140" t="s">
        <v>939</v>
      </c>
      <c r="M509" s="132" t="str">
        <f>VLOOKUP(L509,CódigosRetorno!$A$2:$B$2080,2,FALSE)</f>
        <v>La moneda debe ser la misma en todo el documento. Salvo las percepciones que sólo son en moneda nacional</v>
      </c>
      <c r="N509" s="131" t="s">
        <v>1080</v>
      </c>
      <c r="O509" s="210"/>
    </row>
    <row r="510" spans="1:15" x14ac:dyDescent="0.3">
      <c r="A510" s="222"/>
      <c r="B510" s="163" t="s">
        <v>1857</v>
      </c>
      <c r="C510" s="164"/>
      <c r="D510" s="187"/>
      <c r="E510" s="157"/>
      <c r="F510" s="158" t="s">
        <v>9</v>
      </c>
      <c r="G510" s="158" t="s">
        <v>9</v>
      </c>
      <c r="H510" s="159" t="s">
        <v>9</v>
      </c>
      <c r="I510" s="570"/>
      <c r="J510" s="581" t="s">
        <v>9</v>
      </c>
      <c r="K510" s="161" t="s">
        <v>9</v>
      </c>
      <c r="L510" s="166" t="s">
        <v>9</v>
      </c>
      <c r="M510" s="419" t="str">
        <f>VLOOKUP(L510,CódigosRetorno!$A$2:$B$2080,2,FALSE)</f>
        <v>-</v>
      </c>
      <c r="N510" s="162" t="s">
        <v>9</v>
      </c>
      <c r="O510" s="210"/>
    </row>
    <row r="511" spans="1:15" ht="24" x14ac:dyDescent="0.3">
      <c r="A511" s="222"/>
      <c r="B511" s="1047" t="s">
        <v>8043</v>
      </c>
      <c r="C511" s="1094" t="s">
        <v>1858</v>
      </c>
      <c r="D511" s="1063" t="s">
        <v>324</v>
      </c>
      <c r="E511" s="1063" t="s">
        <v>179</v>
      </c>
      <c r="F511" s="138" t="s">
        <v>218</v>
      </c>
      <c r="G511" s="124" t="s">
        <v>1327</v>
      </c>
      <c r="H511" s="132" t="s">
        <v>1859</v>
      </c>
      <c r="I511" s="119">
        <v>1</v>
      </c>
      <c r="J511" s="189" t="s">
        <v>1329</v>
      </c>
      <c r="K511" s="124" t="s">
        <v>203</v>
      </c>
      <c r="L511" s="138" t="s">
        <v>1330</v>
      </c>
      <c r="M511" s="132" t="str">
        <f>VLOOKUP(L511,CódigosRetorno!$A$2:$B$2080,2,FALSE)</f>
        <v>No existe información en el nombre del concepto.</v>
      </c>
      <c r="N511" s="131" t="s">
        <v>9</v>
      </c>
      <c r="O511" s="210"/>
    </row>
    <row r="512" spans="1:15" ht="36" x14ac:dyDescent="0.3">
      <c r="A512" s="222"/>
      <c r="B512" s="1047"/>
      <c r="C512" s="1094"/>
      <c r="D512" s="1063"/>
      <c r="E512" s="1063"/>
      <c r="F512" s="138" t="s">
        <v>655</v>
      </c>
      <c r="G512" s="124" t="s">
        <v>1327</v>
      </c>
      <c r="H512" s="134" t="s">
        <v>1860</v>
      </c>
      <c r="I512" s="119">
        <v>1</v>
      </c>
      <c r="J512" s="189" t="s">
        <v>181</v>
      </c>
      <c r="K512" s="124" t="s">
        <v>9</v>
      </c>
      <c r="L512" s="138" t="s">
        <v>9</v>
      </c>
      <c r="M512" s="132" t="str">
        <f>VLOOKUP(L512,CódigosRetorno!$A$2:$B$2080,2,FALSE)</f>
        <v>-</v>
      </c>
      <c r="N512" s="131" t="s">
        <v>1332</v>
      </c>
      <c r="O512" s="210"/>
    </row>
    <row r="513" spans="1:15" ht="24" x14ac:dyDescent="0.3">
      <c r="A513" s="222"/>
      <c r="B513" s="1047"/>
      <c r="C513" s="1094"/>
      <c r="D513" s="1063"/>
      <c r="E513" s="1063"/>
      <c r="F513" s="1063"/>
      <c r="G513" s="131" t="s">
        <v>1333</v>
      </c>
      <c r="H513" s="132" t="s">
        <v>1068</v>
      </c>
      <c r="I513" s="394" t="s">
        <v>2411</v>
      </c>
      <c r="J513" s="189" t="s">
        <v>1334</v>
      </c>
      <c r="K513" s="124" t="s">
        <v>203</v>
      </c>
      <c r="L513" s="138" t="s">
        <v>1070</v>
      </c>
      <c r="M513" s="132" t="str">
        <f>VLOOKUP(L513,CódigosRetorno!$A$2:$B$2080,2,FALSE)</f>
        <v>El dato ingresado como atributo @listName es incorrecto.</v>
      </c>
      <c r="N513" s="141" t="s">
        <v>9</v>
      </c>
      <c r="O513" s="210"/>
    </row>
    <row r="514" spans="1:15" ht="24" x14ac:dyDescent="0.3">
      <c r="A514" s="222"/>
      <c r="B514" s="1047"/>
      <c r="C514" s="1094"/>
      <c r="D514" s="1063"/>
      <c r="E514" s="1063"/>
      <c r="F514" s="1063"/>
      <c r="G514" s="131" t="s">
        <v>1045</v>
      </c>
      <c r="H514" s="132" t="s">
        <v>1065</v>
      </c>
      <c r="I514" s="394" t="s">
        <v>2411</v>
      </c>
      <c r="J514" s="189" t="s">
        <v>1047</v>
      </c>
      <c r="K514" s="138" t="s">
        <v>203</v>
      </c>
      <c r="L514" s="140" t="s">
        <v>1066</v>
      </c>
      <c r="M514" s="132" t="str">
        <f>VLOOKUP(L514,CódigosRetorno!$A$2:$B$2080,2,FALSE)</f>
        <v>El dato ingresado como atributo @listAgencyName es incorrecto.</v>
      </c>
      <c r="N514" s="141" t="s">
        <v>9</v>
      </c>
      <c r="O514" s="210"/>
    </row>
    <row r="515" spans="1:15" ht="24" x14ac:dyDescent="0.3">
      <c r="A515" s="222"/>
      <c r="B515" s="1047"/>
      <c r="C515" s="1094"/>
      <c r="D515" s="1063"/>
      <c r="E515" s="1063"/>
      <c r="F515" s="1063"/>
      <c r="G515" s="141" t="s">
        <v>1335</v>
      </c>
      <c r="H515" s="328" t="s">
        <v>1072</v>
      </c>
      <c r="I515" s="322" t="s">
        <v>2411</v>
      </c>
      <c r="J515" s="189" t="s">
        <v>1336</v>
      </c>
      <c r="K515" s="138" t="s">
        <v>203</v>
      </c>
      <c r="L515" s="140" t="s">
        <v>1074</v>
      </c>
      <c r="M515" s="132" t="str">
        <f>VLOOKUP(L515,CódigosRetorno!$A$2:$B$2080,2,FALSE)</f>
        <v>El dato ingresado como atributo @listURI es incorrecto.</v>
      </c>
      <c r="N515" s="141" t="s">
        <v>9</v>
      </c>
      <c r="O515" s="210"/>
    </row>
    <row r="516" spans="1:15" ht="36" x14ac:dyDescent="0.3">
      <c r="A516" s="222"/>
      <c r="B516" s="1047"/>
      <c r="C516" s="1094"/>
      <c r="D516" s="1063"/>
      <c r="E516" s="1063"/>
      <c r="F516" s="1118" t="s">
        <v>705</v>
      </c>
      <c r="G516" s="1114"/>
      <c r="H516" s="1085" t="s">
        <v>1861</v>
      </c>
      <c r="I516" s="1127">
        <v>1</v>
      </c>
      <c r="J516" s="189" t="s">
        <v>1862</v>
      </c>
      <c r="K516" s="124" t="s">
        <v>6</v>
      </c>
      <c r="L516" s="138" t="s">
        <v>1339</v>
      </c>
      <c r="M516" s="132" t="str">
        <f>VLOOKUP(L516,CódigosRetorno!$A$2:$B$2080,2,FALSE)</f>
        <v>El XML no contiene tag o no existe información del valor del concepto por linea.</v>
      </c>
      <c r="N516" s="131" t="s">
        <v>9</v>
      </c>
      <c r="O516" s="210"/>
    </row>
    <row r="517" spans="1:15" ht="24" x14ac:dyDescent="0.3">
      <c r="A517" s="222"/>
      <c r="B517" s="1047"/>
      <c r="C517" s="1094"/>
      <c r="D517" s="1063"/>
      <c r="E517" s="1129"/>
      <c r="F517" s="1119"/>
      <c r="G517" s="1115"/>
      <c r="H517" s="1086"/>
      <c r="I517" s="1128"/>
      <c r="J517" s="189" t="s">
        <v>1863</v>
      </c>
      <c r="K517" s="124" t="s">
        <v>203</v>
      </c>
      <c r="L517" s="138" t="s">
        <v>1864</v>
      </c>
      <c r="M517" s="132" t="str">
        <f>VLOOKUP(L517,CódigosRetorno!$A$2:$B$2080,2,FALSE)</f>
        <v>El dato ingresado como valor del concepto de la linea no cumple con el formato establecido.</v>
      </c>
      <c r="N517" s="131" t="s">
        <v>9</v>
      </c>
      <c r="O517" s="210"/>
    </row>
    <row r="518" spans="1:15" ht="36" x14ac:dyDescent="0.3">
      <c r="A518" s="222"/>
      <c r="B518" s="1047"/>
      <c r="C518" s="1094"/>
      <c r="D518" s="1063"/>
      <c r="E518" s="1129"/>
      <c r="F518" s="206" t="s">
        <v>705</v>
      </c>
      <c r="G518" s="54"/>
      <c r="H518" s="316" t="s">
        <v>1865</v>
      </c>
      <c r="I518" s="575"/>
      <c r="J518" s="189" t="s">
        <v>1866</v>
      </c>
      <c r="K518" s="124" t="s">
        <v>203</v>
      </c>
      <c r="L518" s="138" t="s">
        <v>1864</v>
      </c>
      <c r="M518" s="132" t="str">
        <f>VLOOKUP(L518,CódigosRetorno!$A$2:$B$2080,2,FALSE)</f>
        <v>El dato ingresado como valor del concepto de la linea no cumple con el formato establecido.</v>
      </c>
      <c r="N518" s="131" t="s">
        <v>9</v>
      </c>
      <c r="O518" s="210"/>
    </row>
    <row r="519" spans="1:15" ht="36" x14ac:dyDescent="0.3">
      <c r="A519" s="222"/>
      <c r="B519" s="1047"/>
      <c r="C519" s="1094"/>
      <c r="D519" s="1063"/>
      <c r="E519" s="1129"/>
      <c r="F519" s="206" t="s">
        <v>295</v>
      </c>
      <c r="G519" s="54"/>
      <c r="H519" s="316" t="s">
        <v>1867</v>
      </c>
      <c r="I519" s="575"/>
      <c r="J519" s="189" t="s">
        <v>1868</v>
      </c>
      <c r="K519" s="124" t="s">
        <v>203</v>
      </c>
      <c r="L519" s="138" t="s">
        <v>1864</v>
      </c>
      <c r="M519" s="132" t="str">
        <f>VLOOKUP(L519,CódigosRetorno!$A$2:$B$2080,2,FALSE)</f>
        <v>El dato ingresado como valor del concepto de la linea no cumple con el formato establecido.</v>
      </c>
      <c r="N519" s="131" t="s">
        <v>9</v>
      </c>
      <c r="O519" s="210"/>
    </row>
    <row r="520" spans="1:15" ht="36" x14ac:dyDescent="0.3">
      <c r="A520" s="222"/>
      <c r="B520" s="1047"/>
      <c r="C520" s="1094"/>
      <c r="D520" s="1063"/>
      <c r="E520" s="1129"/>
      <c r="F520" s="206" t="s">
        <v>1213</v>
      </c>
      <c r="G520" s="54" t="s">
        <v>193</v>
      </c>
      <c r="H520" s="316" t="s">
        <v>1869</v>
      </c>
      <c r="I520" s="575"/>
      <c r="J520" s="189" t="s">
        <v>1870</v>
      </c>
      <c r="K520" s="124" t="s">
        <v>203</v>
      </c>
      <c r="L520" s="138" t="s">
        <v>1864</v>
      </c>
      <c r="M520" s="132" t="str">
        <f>VLOOKUP(L520,CódigosRetorno!$A$2:$B$2080,2,FALSE)</f>
        <v>El dato ingresado como valor del concepto de la linea no cumple con el formato establecido.</v>
      </c>
      <c r="N520" s="131" t="s">
        <v>1821</v>
      </c>
      <c r="O520" s="210"/>
    </row>
    <row r="521" spans="1:15" ht="36" x14ac:dyDescent="0.3">
      <c r="A521" s="222"/>
      <c r="B521" s="1047"/>
      <c r="C521" s="1094"/>
      <c r="D521" s="1063"/>
      <c r="E521" s="1129"/>
      <c r="F521" s="206" t="s">
        <v>1127</v>
      </c>
      <c r="G521" s="54"/>
      <c r="H521" s="316" t="s">
        <v>1871</v>
      </c>
      <c r="I521" s="575"/>
      <c r="J521" s="189" t="s">
        <v>1872</v>
      </c>
      <c r="K521" s="124" t="s">
        <v>203</v>
      </c>
      <c r="L521" s="138" t="s">
        <v>1864</v>
      </c>
      <c r="M521" s="132" t="str">
        <f>VLOOKUP(L521,CódigosRetorno!$A$2:$B$2080,2,FALSE)</f>
        <v>El dato ingresado como valor del concepto de la linea no cumple con el formato establecido.</v>
      </c>
      <c r="N521" s="131" t="s">
        <v>9</v>
      </c>
      <c r="O521" s="210"/>
    </row>
    <row r="522" spans="1:15" ht="36" x14ac:dyDescent="0.3">
      <c r="A522" s="222"/>
      <c r="B522" s="1047"/>
      <c r="C522" s="1094"/>
      <c r="D522" s="1063"/>
      <c r="E522" s="1129"/>
      <c r="F522" s="206" t="s">
        <v>211</v>
      </c>
      <c r="G522" s="54" t="s">
        <v>212</v>
      </c>
      <c r="H522" s="316" t="s">
        <v>1873</v>
      </c>
      <c r="I522" s="575"/>
      <c r="J522" s="189" t="s">
        <v>1874</v>
      </c>
      <c r="K522" s="124" t="s">
        <v>203</v>
      </c>
      <c r="L522" s="138" t="s">
        <v>1864</v>
      </c>
      <c r="M522" s="132" t="str">
        <f>VLOOKUP(L522,CódigosRetorno!$A$2:$B$2080,2,FALSE)</f>
        <v>El dato ingresado como valor del concepto de la linea no cumple con el formato establecido.</v>
      </c>
      <c r="N522" s="131" t="s">
        <v>1140</v>
      </c>
      <c r="O522" s="210"/>
    </row>
    <row r="523" spans="1:15" ht="36" x14ac:dyDescent="0.3">
      <c r="A523" s="222"/>
      <c r="B523" s="1047"/>
      <c r="C523" s="1094"/>
      <c r="D523" s="1063"/>
      <c r="E523" s="1129"/>
      <c r="F523" s="206" t="s">
        <v>1127</v>
      </c>
      <c r="G523" s="54"/>
      <c r="H523" s="316" t="s">
        <v>1875</v>
      </c>
      <c r="I523" s="575"/>
      <c r="J523" s="189" t="s">
        <v>1876</v>
      </c>
      <c r="K523" s="124" t="s">
        <v>203</v>
      </c>
      <c r="L523" s="138" t="s">
        <v>1864</v>
      </c>
      <c r="M523" s="132" t="str">
        <f>VLOOKUP(L523,CódigosRetorno!$A$2:$B$2080,2,FALSE)</f>
        <v>El dato ingresado como valor del concepto de la linea no cumple con el formato establecido.</v>
      </c>
      <c r="N523" s="131" t="s">
        <v>9</v>
      </c>
      <c r="O523" s="210"/>
    </row>
    <row r="524" spans="1:15" ht="36" x14ac:dyDescent="0.3">
      <c r="A524" s="222"/>
      <c r="B524" s="1047"/>
      <c r="C524" s="1094"/>
      <c r="D524" s="1063"/>
      <c r="E524" s="1129"/>
      <c r="F524" s="206" t="s">
        <v>211</v>
      </c>
      <c r="G524" s="54" t="s">
        <v>212</v>
      </c>
      <c r="H524" s="316" t="s">
        <v>1877</v>
      </c>
      <c r="I524" s="575"/>
      <c r="J524" s="189" t="s">
        <v>1878</v>
      </c>
      <c r="K524" s="124" t="s">
        <v>203</v>
      </c>
      <c r="L524" s="138" t="s">
        <v>1864</v>
      </c>
      <c r="M524" s="132" t="str">
        <f>VLOOKUP(L524,CódigosRetorno!$A$2:$B$2080,2,FALSE)</f>
        <v>El dato ingresado como valor del concepto de la linea no cumple con el formato establecido.</v>
      </c>
      <c r="N524" s="131" t="s">
        <v>1140</v>
      </c>
      <c r="O524" s="210"/>
    </row>
    <row r="525" spans="1:15" ht="36" x14ac:dyDescent="0.3">
      <c r="A525" s="222"/>
      <c r="B525" s="1047"/>
      <c r="C525" s="1094"/>
      <c r="D525" s="1063"/>
      <c r="E525" s="1129"/>
      <c r="F525" s="320" t="s">
        <v>1127</v>
      </c>
      <c r="G525" s="383"/>
      <c r="H525" s="317" t="s">
        <v>1879</v>
      </c>
      <c r="I525" s="576"/>
      <c r="J525" s="189" t="s">
        <v>1880</v>
      </c>
      <c r="K525" s="124" t="s">
        <v>203</v>
      </c>
      <c r="L525" s="138" t="s">
        <v>1864</v>
      </c>
      <c r="M525" s="132" t="str">
        <f>VLOOKUP(L525,CódigosRetorno!$A$2:$B$2080,2,FALSE)</f>
        <v>El dato ingresado como valor del concepto de la linea no cumple con el formato establecido.</v>
      </c>
      <c r="N525" s="131" t="s">
        <v>9</v>
      </c>
      <c r="O525" s="210"/>
    </row>
    <row r="526" spans="1:15" ht="24" x14ac:dyDescent="0.3">
      <c r="A526" s="222"/>
      <c r="B526" s="1047">
        <v>102</v>
      </c>
      <c r="C526" s="1094" t="s">
        <v>1881</v>
      </c>
      <c r="D526" s="1063" t="s">
        <v>324</v>
      </c>
      <c r="E526" s="1063" t="s">
        <v>179</v>
      </c>
      <c r="F526" s="320" t="s">
        <v>218</v>
      </c>
      <c r="G526" s="130" t="s">
        <v>1327</v>
      </c>
      <c r="H526" s="315" t="s">
        <v>1859</v>
      </c>
      <c r="I526" s="576">
        <v>1</v>
      </c>
      <c r="J526" s="189" t="s">
        <v>1329</v>
      </c>
      <c r="K526" s="124" t="s">
        <v>203</v>
      </c>
      <c r="L526" s="138" t="s">
        <v>1330</v>
      </c>
      <c r="M526" s="132" t="str">
        <f>VLOOKUP(L526,CódigosRetorno!$A$2:$B$2080,2,FALSE)</f>
        <v>No existe información en el nombre del concepto.</v>
      </c>
      <c r="N526" s="131" t="s">
        <v>9</v>
      </c>
      <c r="O526" s="210"/>
    </row>
    <row r="527" spans="1:15" ht="36" x14ac:dyDescent="0.3">
      <c r="A527" s="222"/>
      <c r="B527" s="1047"/>
      <c r="C527" s="1094"/>
      <c r="D527" s="1063"/>
      <c r="E527" s="1063"/>
      <c r="F527" s="138" t="s">
        <v>655</v>
      </c>
      <c r="G527" s="124" t="s">
        <v>1327</v>
      </c>
      <c r="H527" s="134" t="s">
        <v>1860</v>
      </c>
      <c r="I527" s="119">
        <v>1</v>
      </c>
      <c r="J527" s="189" t="s">
        <v>181</v>
      </c>
      <c r="K527" s="124" t="s">
        <v>9</v>
      </c>
      <c r="L527" s="138" t="s">
        <v>9</v>
      </c>
      <c r="M527" s="132" t="str">
        <f>VLOOKUP(L527,CódigosRetorno!$A$2:$B$2080,2,FALSE)</f>
        <v>-</v>
      </c>
      <c r="N527" s="131"/>
      <c r="O527" s="210"/>
    </row>
    <row r="528" spans="1:15" ht="24" x14ac:dyDescent="0.3">
      <c r="A528" s="222"/>
      <c r="B528" s="1047"/>
      <c r="C528" s="1094"/>
      <c r="D528" s="1063"/>
      <c r="E528" s="1063"/>
      <c r="F528" s="1063"/>
      <c r="G528" s="131" t="s">
        <v>1333</v>
      </c>
      <c r="H528" s="132" t="s">
        <v>1068</v>
      </c>
      <c r="I528" s="394" t="s">
        <v>2411</v>
      </c>
      <c r="J528" s="189" t="s">
        <v>1334</v>
      </c>
      <c r="K528" s="124" t="s">
        <v>203</v>
      </c>
      <c r="L528" s="138" t="s">
        <v>1070</v>
      </c>
      <c r="M528" s="132" t="str">
        <f>VLOOKUP(L528,CódigosRetorno!$A$2:$B$2080,2,FALSE)</f>
        <v>El dato ingresado como atributo @listName es incorrecto.</v>
      </c>
      <c r="N528" s="141" t="s">
        <v>9</v>
      </c>
      <c r="O528" s="210"/>
    </row>
    <row r="529" spans="1:15" ht="24" x14ac:dyDescent="0.3">
      <c r="A529" s="222"/>
      <c r="B529" s="1047"/>
      <c r="C529" s="1094"/>
      <c r="D529" s="1063"/>
      <c r="E529" s="1063"/>
      <c r="F529" s="1063"/>
      <c r="G529" s="131" t="s">
        <v>1045</v>
      </c>
      <c r="H529" s="132" t="s">
        <v>1065</v>
      </c>
      <c r="I529" s="394" t="s">
        <v>2411</v>
      </c>
      <c r="J529" s="189" t="s">
        <v>1047</v>
      </c>
      <c r="K529" s="138" t="s">
        <v>203</v>
      </c>
      <c r="L529" s="140" t="s">
        <v>1066</v>
      </c>
      <c r="M529" s="132" t="str">
        <f>VLOOKUP(L529,CódigosRetorno!$A$2:$B$2080,2,FALSE)</f>
        <v>El dato ingresado como atributo @listAgencyName es incorrecto.</v>
      </c>
      <c r="N529" s="141" t="s">
        <v>9</v>
      </c>
      <c r="O529" s="210"/>
    </row>
    <row r="530" spans="1:15" ht="24" x14ac:dyDescent="0.3">
      <c r="A530" s="222"/>
      <c r="B530" s="1047"/>
      <c r="C530" s="1094"/>
      <c r="D530" s="1063"/>
      <c r="E530" s="1063"/>
      <c r="F530" s="1063"/>
      <c r="G530" s="141" t="s">
        <v>1335</v>
      </c>
      <c r="H530" s="91" t="s">
        <v>1072</v>
      </c>
      <c r="I530" s="394" t="s">
        <v>2411</v>
      </c>
      <c r="J530" s="189" t="s">
        <v>1336</v>
      </c>
      <c r="K530" s="138" t="s">
        <v>203</v>
      </c>
      <c r="L530" s="140" t="s">
        <v>1074</v>
      </c>
      <c r="M530" s="132" t="str">
        <f>VLOOKUP(L530,CódigosRetorno!$A$2:$B$2080,2,FALSE)</f>
        <v>El dato ingresado como atributo @listURI es incorrecto.</v>
      </c>
      <c r="N530" s="141" t="s">
        <v>9</v>
      </c>
      <c r="O530" s="210"/>
    </row>
    <row r="531" spans="1:15" ht="36" x14ac:dyDescent="0.3">
      <c r="A531" s="222"/>
      <c r="B531" s="1047"/>
      <c r="C531" s="1094"/>
      <c r="D531" s="1063"/>
      <c r="E531" s="1063"/>
      <c r="F531" s="124" t="s">
        <v>174</v>
      </c>
      <c r="G531" s="124" t="s">
        <v>175</v>
      </c>
      <c r="H531" s="132" t="s">
        <v>1882</v>
      </c>
      <c r="I531" s="119">
        <v>1</v>
      </c>
      <c r="J531" s="189" t="s">
        <v>1883</v>
      </c>
      <c r="K531" s="124" t="s">
        <v>6</v>
      </c>
      <c r="L531" s="138" t="s">
        <v>1884</v>
      </c>
      <c r="M531" s="132" t="str">
        <f>VLOOKUP(L531,CódigosRetorno!$A$2:$B$2080,2,FALSE)</f>
        <v>El XML no contiene tag de la fecha del concepto por linea.</v>
      </c>
      <c r="N531" s="141" t="s">
        <v>9</v>
      </c>
      <c r="O531" s="210"/>
    </row>
    <row r="532" spans="1:15" ht="24" x14ac:dyDescent="0.3">
      <c r="A532" s="222"/>
      <c r="B532" s="1047">
        <f>B526+1</f>
        <v>103</v>
      </c>
      <c r="C532" s="1094" t="s">
        <v>1885</v>
      </c>
      <c r="D532" s="1063" t="s">
        <v>324</v>
      </c>
      <c r="E532" s="1063" t="s">
        <v>179</v>
      </c>
      <c r="F532" s="131" t="s">
        <v>218</v>
      </c>
      <c r="G532" s="124" t="s">
        <v>1327</v>
      </c>
      <c r="H532" s="132" t="s">
        <v>1859</v>
      </c>
      <c r="I532" s="119">
        <v>1</v>
      </c>
      <c r="J532" s="189" t="s">
        <v>1329</v>
      </c>
      <c r="K532" s="124" t="s">
        <v>203</v>
      </c>
      <c r="L532" s="138" t="s">
        <v>1330</v>
      </c>
      <c r="M532" s="132" t="str">
        <f>VLOOKUP(L532,CódigosRetorno!$A$2:$B$2080,2,FALSE)</f>
        <v>No existe información en el nombre del concepto.</v>
      </c>
      <c r="N532" s="131" t="s">
        <v>9</v>
      </c>
      <c r="O532" s="210"/>
    </row>
    <row r="533" spans="1:15" ht="36" x14ac:dyDescent="0.3">
      <c r="A533" s="222"/>
      <c r="B533" s="1047"/>
      <c r="C533" s="1094"/>
      <c r="D533" s="1063"/>
      <c r="E533" s="1063"/>
      <c r="F533" s="138" t="s">
        <v>655</v>
      </c>
      <c r="G533" s="124" t="s">
        <v>1327</v>
      </c>
      <c r="H533" s="134" t="s">
        <v>1860</v>
      </c>
      <c r="I533" s="119">
        <v>1</v>
      </c>
      <c r="J533" s="189" t="s">
        <v>181</v>
      </c>
      <c r="K533" s="124" t="s">
        <v>9</v>
      </c>
      <c r="L533" s="138" t="s">
        <v>9</v>
      </c>
      <c r="M533" s="132" t="str">
        <f>VLOOKUP(L533,CódigosRetorno!$A$2:$B$2080,2,FALSE)</f>
        <v>-</v>
      </c>
      <c r="N533" s="131" t="s">
        <v>1332</v>
      </c>
      <c r="O533" s="210"/>
    </row>
    <row r="534" spans="1:15" ht="24" x14ac:dyDescent="0.3">
      <c r="A534" s="222"/>
      <c r="B534" s="1047"/>
      <c r="C534" s="1094"/>
      <c r="D534" s="1063"/>
      <c r="E534" s="1063"/>
      <c r="F534" s="1117"/>
      <c r="G534" s="131" t="s">
        <v>1333</v>
      </c>
      <c r="H534" s="132" t="s">
        <v>1068</v>
      </c>
      <c r="I534" s="394" t="s">
        <v>2411</v>
      </c>
      <c r="J534" s="189" t="s">
        <v>1334</v>
      </c>
      <c r="K534" s="124" t="s">
        <v>203</v>
      </c>
      <c r="L534" s="138" t="s">
        <v>1070</v>
      </c>
      <c r="M534" s="132" t="str">
        <f>VLOOKUP(L534,CódigosRetorno!$A$2:$B$2080,2,FALSE)</f>
        <v>El dato ingresado como atributo @listName es incorrecto.</v>
      </c>
      <c r="N534" s="141" t="s">
        <v>9</v>
      </c>
      <c r="O534" s="210"/>
    </row>
    <row r="535" spans="1:15" ht="24" x14ac:dyDescent="0.3">
      <c r="A535" s="222"/>
      <c r="B535" s="1047"/>
      <c r="C535" s="1094"/>
      <c r="D535" s="1063"/>
      <c r="E535" s="1063"/>
      <c r="F535" s="1117"/>
      <c r="G535" s="131" t="s">
        <v>1045</v>
      </c>
      <c r="H535" s="132" t="s">
        <v>1065</v>
      </c>
      <c r="I535" s="394" t="s">
        <v>2411</v>
      </c>
      <c r="J535" s="189" t="s">
        <v>1047</v>
      </c>
      <c r="K535" s="138" t="s">
        <v>203</v>
      </c>
      <c r="L535" s="140" t="s">
        <v>1066</v>
      </c>
      <c r="M535" s="132" t="str">
        <f>VLOOKUP(L535,CódigosRetorno!$A$2:$B$2080,2,FALSE)</f>
        <v>El dato ingresado como atributo @listAgencyName es incorrecto.</v>
      </c>
      <c r="N535" s="141" t="s">
        <v>9</v>
      </c>
      <c r="O535" s="210"/>
    </row>
    <row r="536" spans="1:15" ht="24" x14ac:dyDescent="0.3">
      <c r="A536" s="222"/>
      <c r="B536" s="1047"/>
      <c r="C536" s="1094"/>
      <c r="D536" s="1063"/>
      <c r="E536" s="1063"/>
      <c r="F536" s="1117"/>
      <c r="G536" s="141" t="s">
        <v>1335</v>
      </c>
      <c r="H536" s="91" t="s">
        <v>1072</v>
      </c>
      <c r="I536" s="394" t="s">
        <v>2411</v>
      </c>
      <c r="J536" s="189" t="s">
        <v>1336</v>
      </c>
      <c r="K536" s="138" t="s">
        <v>203</v>
      </c>
      <c r="L536" s="140" t="s">
        <v>1074</v>
      </c>
      <c r="M536" s="132" t="str">
        <f>VLOOKUP(L536,CódigosRetorno!$A$2:$B$2080,2,FALSE)</f>
        <v>El dato ingresado como atributo @listURI es incorrecto.</v>
      </c>
      <c r="N536" s="141" t="s">
        <v>9</v>
      </c>
      <c r="O536" s="210"/>
    </row>
    <row r="537" spans="1:15" ht="36" x14ac:dyDescent="0.3">
      <c r="A537" s="222"/>
      <c r="B537" s="1047"/>
      <c r="C537" s="1094"/>
      <c r="D537" s="1063"/>
      <c r="E537" s="1063"/>
      <c r="F537" s="138" t="s">
        <v>758</v>
      </c>
      <c r="G537" s="138" t="s">
        <v>695</v>
      </c>
      <c r="H537" s="132" t="s">
        <v>1886</v>
      </c>
      <c r="I537" s="119">
        <v>1</v>
      </c>
      <c r="J537" s="189" t="s">
        <v>1887</v>
      </c>
      <c r="K537" s="124" t="s">
        <v>6</v>
      </c>
      <c r="L537" s="138" t="s">
        <v>1888</v>
      </c>
      <c r="M537" s="132" t="str">
        <f>VLOOKUP(L537,CódigosRetorno!$A$2:$B$2080,2,FALSE)</f>
        <v>El XML no contiene tag de la Hora del concepto por linea.</v>
      </c>
      <c r="N537" s="141" t="s">
        <v>9</v>
      </c>
      <c r="O537" s="210"/>
    </row>
    <row r="538" spans="1:15" x14ac:dyDescent="0.3">
      <c r="A538" s="222"/>
      <c r="B538" s="430" t="s">
        <v>1889</v>
      </c>
      <c r="C538" s="431"/>
      <c r="D538" s="434"/>
      <c r="E538" s="425"/>
      <c r="F538" s="432" t="s">
        <v>9</v>
      </c>
      <c r="G538" s="432" t="s">
        <v>9</v>
      </c>
      <c r="H538" s="433" t="s">
        <v>9</v>
      </c>
      <c r="I538" s="572"/>
      <c r="J538" s="440" t="s">
        <v>9</v>
      </c>
      <c r="K538" s="421" t="s">
        <v>9</v>
      </c>
      <c r="L538" s="428" t="s">
        <v>9</v>
      </c>
      <c r="M538" s="419" t="str">
        <f>VLOOKUP(L538,CódigosRetorno!$A$2:$B$2080,2,FALSE)</f>
        <v>-</v>
      </c>
      <c r="N538" s="418" t="s">
        <v>9</v>
      </c>
      <c r="O538" s="210"/>
    </row>
    <row r="539" spans="1:15" ht="36" x14ac:dyDescent="0.3">
      <c r="A539" s="222"/>
      <c r="B539" s="1061">
        <f>B532+1</f>
        <v>104</v>
      </c>
      <c r="C539" s="1043" t="s">
        <v>1890</v>
      </c>
      <c r="D539" s="1061" t="s">
        <v>60</v>
      </c>
      <c r="E539" s="1048" t="s">
        <v>179</v>
      </c>
      <c r="F539" s="1133" t="s">
        <v>174</v>
      </c>
      <c r="G539" s="1133" t="s">
        <v>1891</v>
      </c>
      <c r="H539" s="1130" t="s">
        <v>1892</v>
      </c>
      <c r="I539" s="1127" t="s">
        <v>2411</v>
      </c>
      <c r="J539" s="189" t="s">
        <v>1893</v>
      </c>
      <c r="K539" s="138" t="s">
        <v>6</v>
      </c>
      <c r="L539" s="140" t="s">
        <v>1894</v>
      </c>
      <c r="M539" s="132" t="str">
        <f>VLOOKUP(L539,CódigosRetorno!$A$2:$B$2080,2,FALSE)</f>
        <v>El XML no contiene el tag o no existe información del Codigo de BBSS de detracción para el tipo de operación.</v>
      </c>
      <c r="N539" s="131" t="s">
        <v>9</v>
      </c>
      <c r="O539" s="210"/>
    </row>
    <row r="540" spans="1:15" ht="24" x14ac:dyDescent="0.3">
      <c r="A540" s="222"/>
      <c r="B540" s="1062"/>
      <c r="C540" s="1058"/>
      <c r="D540" s="1062"/>
      <c r="E540" s="1057"/>
      <c r="F540" s="1134"/>
      <c r="G540" s="1134"/>
      <c r="H540" s="1131"/>
      <c r="I540" s="1132"/>
      <c r="J540" s="189" t="s">
        <v>1895</v>
      </c>
      <c r="K540" s="138" t="s">
        <v>6</v>
      </c>
      <c r="L540" s="140" t="s">
        <v>1896</v>
      </c>
      <c r="M540" s="132" t="str">
        <f>VLOOKUP(L540,CódigosRetorno!$A$2:$B$2080,2,FALSE)</f>
        <v>El XML contiene información de codigo de bien y servicio de detracción que no corresponde al tipo de operación.</v>
      </c>
      <c r="N540" s="131" t="s">
        <v>9</v>
      </c>
      <c r="O540" s="210"/>
    </row>
    <row r="541" spans="1:15" ht="24" x14ac:dyDescent="0.3">
      <c r="A541" s="222"/>
      <c r="B541" s="1062"/>
      <c r="C541" s="1058"/>
      <c r="D541" s="1062"/>
      <c r="E541" s="1057"/>
      <c r="F541" s="1118" t="s">
        <v>141</v>
      </c>
      <c r="G541" s="1048" t="s">
        <v>1897</v>
      </c>
      <c r="H541" s="1043" t="s">
        <v>1898</v>
      </c>
      <c r="I541" s="1114" t="s">
        <v>2411</v>
      </c>
      <c r="J541" s="189" t="s">
        <v>1899</v>
      </c>
      <c r="K541" s="124" t="s">
        <v>6</v>
      </c>
      <c r="L541" s="138" t="s">
        <v>1894</v>
      </c>
      <c r="M541" s="132" t="str">
        <f>VLOOKUP(L541,CódigosRetorno!$A$2:$B$2080,2,FALSE)</f>
        <v>El XML no contiene el tag o no existe información del Codigo de BBSS de detracción para el tipo de operación.</v>
      </c>
      <c r="N541" s="141" t="s">
        <v>9</v>
      </c>
      <c r="O541" s="210"/>
    </row>
    <row r="542" spans="1:15" ht="24" x14ac:dyDescent="0.3">
      <c r="A542" s="222"/>
      <c r="B542" s="1062"/>
      <c r="C542" s="1058"/>
      <c r="D542" s="1062"/>
      <c r="E542" s="1057"/>
      <c r="F542" s="1119"/>
      <c r="G542" s="1057"/>
      <c r="H542" s="1058"/>
      <c r="I542" s="1115"/>
      <c r="J542" s="189" t="s">
        <v>1900</v>
      </c>
      <c r="K542" s="124" t="s">
        <v>6</v>
      </c>
      <c r="L542" s="138" t="s">
        <v>1901</v>
      </c>
      <c r="M542" s="132" t="str">
        <f>VLOOKUP(L542,CódigosRetorno!$A$2:$B$2080,2,FALSE)</f>
        <v>El codigo de bien o servicio sujeto a detracción no existe en el listado.</v>
      </c>
      <c r="N542" s="131" t="s">
        <v>1902</v>
      </c>
      <c r="O542" s="210"/>
    </row>
    <row r="543" spans="1:15" ht="48" x14ac:dyDescent="0.3">
      <c r="A543" s="222"/>
      <c r="B543" s="1062"/>
      <c r="C543" s="1058"/>
      <c r="D543" s="1062"/>
      <c r="E543" s="1057"/>
      <c r="F543" s="1119"/>
      <c r="G543" s="1057"/>
      <c r="H543" s="1058"/>
      <c r="I543" s="1115"/>
      <c r="J543" s="189" t="s">
        <v>1903</v>
      </c>
      <c r="K543" s="124" t="s">
        <v>6</v>
      </c>
      <c r="L543" s="138" t="s">
        <v>1904</v>
      </c>
      <c r="M543" s="132" t="str">
        <f>VLOOKUP(L543,CódigosRetorno!$A$2:$B$2080,2,FALSE)</f>
        <v>El dato ingresado como codigo de BBSS de detracción no corresponde al valor esperado.</v>
      </c>
      <c r="N543" s="141" t="s">
        <v>9</v>
      </c>
      <c r="O543" s="210"/>
    </row>
    <row r="544" spans="1:15" ht="48" x14ac:dyDescent="0.3">
      <c r="A544" s="222"/>
      <c r="B544" s="1062"/>
      <c r="C544" s="1058"/>
      <c r="D544" s="1062"/>
      <c r="E544" s="1057"/>
      <c r="F544" s="1119"/>
      <c r="G544" s="1057"/>
      <c r="H544" s="1058"/>
      <c r="I544" s="1115"/>
      <c r="J544" s="189" t="s">
        <v>1905</v>
      </c>
      <c r="K544" s="124" t="s">
        <v>6</v>
      </c>
      <c r="L544" s="138" t="s">
        <v>1904</v>
      </c>
      <c r="M544" s="132" t="str">
        <f>VLOOKUP(L544,CódigosRetorno!$A$2:$B$2080,2,FALSE)</f>
        <v>El dato ingresado como codigo de BBSS de detracción no corresponde al valor esperado.</v>
      </c>
      <c r="N544" s="141" t="s">
        <v>9</v>
      </c>
      <c r="O544" s="210"/>
    </row>
    <row r="545" spans="1:15" ht="48" x14ac:dyDescent="0.3">
      <c r="A545" s="222"/>
      <c r="B545" s="1062"/>
      <c r="C545" s="1058"/>
      <c r="D545" s="1062"/>
      <c r="E545" s="1057"/>
      <c r="F545" s="1120"/>
      <c r="G545" s="1049"/>
      <c r="H545" s="1044"/>
      <c r="I545" s="1116"/>
      <c r="J545" s="189" t="s">
        <v>1906</v>
      </c>
      <c r="K545" s="124" t="s">
        <v>6</v>
      </c>
      <c r="L545" s="138" t="s">
        <v>1904</v>
      </c>
      <c r="M545" s="132" t="str">
        <f>VLOOKUP(L545,CódigosRetorno!$A$2:$B$2080,2,FALSE)</f>
        <v>El dato ingresado como codigo de BBSS de detracción no corresponde al valor esperado.</v>
      </c>
      <c r="N545" s="141" t="s">
        <v>9</v>
      </c>
      <c r="O545" s="210"/>
    </row>
    <row r="546" spans="1:15" ht="24" x14ac:dyDescent="0.3">
      <c r="A546" s="222"/>
      <c r="B546" s="1062"/>
      <c r="C546" s="1058"/>
      <c r="D546" s="1062"/>
      <c r="E546" s="1057"/>
      <c r="F546" s="1118"/>
      <c r="G546" s="131" t="s">
        <v>1907</v>
      </c>
      <c r="H546" s="132" t="s">
        <v>1113</v>
      </c>
      <c r="I546" s="394" t="s">
        <v>2411</v>
      </c>
      <c r="J546" s="189" t="s">
        <v>1908</v>
      </c>
      <c r="K546" s="124" t="s">
        <v>203</v>
      </c>
      <c r="L546" s="138" t="s">
        <v>1115</v>
      </c>
      <c r="M546" s="132" t="str">
        <f>VLOOKUP(L546,CódigosRetorno!$A$2:$B$2080,2,FALSE)</f>
        <v>El dato ingresado como atributo @schemeName es incorrecto.</v>
      </c>
      <c r="N546" s="141" t="s">
        <v>9</v>
      </c>
      <c r="O546" s="210"/>
    </row>
    <row r="547" spans="1:15" ht="24" x14ac:dyDescent="0.3">
      <c r="A547" s="222"/>
      <c r="B547" s="1062"/>
      <c r="C547" s="1058"/>
      <c r="D547" s="1062"/>
      <c r="E547" s="1057"/>
      <c r="F547" s="1119"/>
      <c r="G547" s="131" t="s">
        <v>1045</v>
      </c>
      <c r="H547" s="132" t="s">
        <v>1046</v>
      </c>
      <c r="I547" s="394" t="s">
        <v>2411</v>
      </c>
      <c r="J547" s="189" t="s">
        <v>1047</v>
      </c>
      <c r="K547" s="124" t="s">
        <v>203</v>
      </c>
      <c r="L547" s="138" t="s">
        <v>1048</v>
      </c>
      <c r="M547" s="132" t="str">
        <f>VLOOKUP(L547,CódigosRetorno!$A$2:$B$2080,2,FALSE)</f>
        <v>El dato ingresado como atributo @schemeAgencyName es incorrecto.</v>
      </c>
      <c r="N547" s="141" t="s">
        <v>9</v>
      </c>
      <c r="O547" s="210"/>
    </row>
    <row r="548" spans="1:15" ht="24" x14ac:dyDescent="0.3">
      <c r="A548" s="222"/>
      <c r="B548" s="1065"/>
      <c r="C548" s="1044"/>
      <c r="D548" s="1065"/>
      <c r="E548" s="1049"/>
      <c r="F548" s="1120"/>
      <c r="G548" s="131" t="s">
        <v>1909</v>
      </c>
      <c r="H548" s="91" t="s">
        <v>1117</v>
      </c>
      <c r="I548" s="394" t="s">
        <v>2411</v>
      </c>
      <c r="J548" s="189" t="s">
        <v>1910</v>
      </c>
      <c r="K548" s="138" t="s">
        <v>203</v>
      </c>
      <c r="L548" s="140" t="s">
        <v>1119</v>
      </c>
      <c r="M548" s="132" t="str">
        <f>VLOOKUP(L548,CódigosRetorno!$A$2:$B$2080,2,FALSE)</f>
        <v>El dato ingresado como atributo @schemeURI es incorrecto.</v>
      </c>
      <c r="N548" s="141" t="s">
        <v>9</v>
      </c>
      <c r="O548" s="210"/>
    </row>
    <row r="549" spans="1:15" ht="36" x14ac:dyDescent="0.3">
      <c r="A549" s="222"/>
      <c r="B549" s="1048">
        <f>B539+1</f>
        <v>105</v>
      </c>
      <c r="C549" s="1043" t="s">
        <v>1911</v>
      </c>
      <c r="D549" s="1061" t="s">
        <v>60</v>
      </c>
      <c r="E549" s="1061" t="s">
        <v>179</v>
      </c>
      <c r="F549" s="138" t="s">
        <v>338</v>
      </c>
      <c r="G549" s="141" t="s">
        <v>1891</v>
      </c>
      <c r="H549" s="132" t="s">
        <v>1912</v>
      </c>
      <c r="I549" s="394" t="s">
        <v>2411</v>
      </c>
      <c r="J549" s="189" t="s">
        <v>1913</v>
      </c>
      <c r="K549" s="138" t="s">
        <v>6</v>
      </c>
      <c r="L549" s="140" t="s">
        <v>1914</v>
      </c>
      <c r="M549" s="132" t="str">
        <f>VLOOKUP(L549,CódigosRetorno!$A$2:$B$2080,2,FALSE)</f>
        <v>El xml no contiene el tag o no existe información en el nro de cuenta de detracción</v>
      </c>
      <c r="N549" s="131" t="s">
        <v>9</v>
      </c>
      <c r="O549" s="210"/>
    </row>
    <row r="550" spans="1:15" ht="24" x14ac:dyDescent="0.3">
      <c r="A550" s="222"/>
      <c r="B550" s="1057"/>
      <c r="C550" s="1058"/>
      <c r="D550" s="1062"/>
      <c r="E550" s="1062"/>
      <c r="F550" s="138" t="s">
        <v>218</v>
      </c>
      <c r="G550" s="131"/>
      <c r="H550" s="132" t="s">
        <v>1915</v>
      </c>
      <c r="I550" s="394" t="s">
        <v>2411</v>
      </c>
      <c r="J550" s="189" t="s">
        <v>1916</v>
      </c>
      <c r="K550" s="124" t="s">
        <v>6</v>
      </c>
      <c r="L550" s="138" t="s">
        <v>1914</v>
      </c>
      <c r="M550" s="132" t="str">
        <f>VLOOKUP(L550,CódigosRetorno!$A$2:$B$2080,2,FALSE)</f>
        <v>El xml no contiene el tag o no existe información en el nro de cuenta de detracción</v>
      </c>
      <c r="N550" s="131" t="s">
        <v>9</v>
      </c>
      <c r="O550" s="210"/>
    </row>
    <row r="551" spans="1:15" ht="24" x14ac:dyDescent="0.3">
      <c r="A551" s="222"/>
      <c r="B551" s="1057"/>
      <c r="C551" s="1058"/>
      <c r="D551" s="1062"/>
      <c r="E551" s="1062"/>
      <c r="F551" s="138" t="s">
        <v>141</v>
      </c>
      <c r="G551" s="131" t="s">
        <v>1917</v>
      </c>
      <c r="H551" s="132" t="s">
        <v>1918</v>
      </c>
      <c r="I551" s="394"/>
      <c r="J551" s="189" t="s">
        <v>1919</v>
      </c>
      <c r="K551" s="124" t="s">
        <v>6</v>
      </c>
      <c r="L551" s="138" t="s">
        <v>1920</v>
      </c>
      <c r="M551" s="132" t="str">
        <f>VLOOKUP(L551,CódigosRetorno!$A$2:$B$2080,2,FALSE)</f>
        <v>El dato ingreso como Forma de Pago o Medio de Pago no corresponde al valor esperado (catalogo nro 59)</v>
      </c>
      <c r="N551" s="131" t="s">
        <v>1921</v>
      </c>
      <c r="O551" s="210"/>
    </row>
    <row r="552" spans="1:15" ht="24" x14ac:dyDescent="0.3">
      <c r="A552" s="222"/>
      <c r="B552" s="1057"/>
      <c r="C552" s="1058"/>
      <c r="D552" s="1062"/>
      <c r="E552" s="1062"/>
      <c r="F552" s="1118"/>
      <c r="G552" s="131" t="s">
        <v>1922</v>
      </c>
      <c r="H552" s="132" t="s">
        <v>1068</v>
      </c>
      <c r="I552" s="394" t="s">
        <v>2411</v>
      </c>
      <c r="J552" s="189" t="s">
        <v>1923</v>
      </c>
      <c r="K552" s="124" t="s">
        <v>203</v>
      </c>
      <c r="L552" s="138" t="s">
        <v>1070</v>
      </c>
      <c r="M552" s="132" t="str">
        <f>VLOOKUP(L552,CódigosRetorno!$A$2:$B$2080,2,FALSE)</f>
        <v>El dato ingresado como atributo @listName es incorrecto.</v>
      </c>
      <c r="N552" s="141" t="s">
        <v>9</v>
      </c>
      <c r="O552" s="210"/>
    </row>
    <row r="553" spans="1:15" ht="24" x14ac:dyDescent="0.3">
      <c r="A553" s="222"/>
      <c r="B553" s="1057"/>
      <c r="C553" s="1058"/>
      <c r="D553" s="1062"/>
      <c r="E553" s="1062"/>
      <c r="F553" s="1119"/>
      <c r="G553" s="131" t="s">
        <v>1045</v>
      </c>
      <c r="H553" s="132" t="s">
        <v>1065</v>
      </c>
      <c r="I553" s="394" t="s">
        <v>2411</v>
      </c>
      <c r="J553" s="189" t="s">
        <v>1047</v>
      </c>
      <c r="K553" s="138" t="s">
        <v>203</v>
      </c>
      <c r="L553" s="140" t="s">
        <v>1066</v>
      </c>
      <c r="M553" s="132" t="str">
        <f>VLOOKUP(L553,CódigosRetorno!$A$2:$B$2080,2,FALSE)</f>
        <v>El dato ingresado como atributo @listAgencyName es incorrecto.</v>
      </c>
      <c r="N553" s="141" t="s">
        <v>9</v>
      </c>
      <c r="O553" s="210"/>
    </row>
    <row r="554" spans="1:15" ht="24" x14ac:dyDescent="0.3">
      <c r="A554" s="222"/>
      <c r="B554" s="1049"/>
      <c r="C554" s="1044"/>
      <c r="D554" s="1065"/>
      <c r="E554" s="1065"/>
      <c r="F554" s="1120"/>
      <c r="G554" s="141" t="s">
        <v>1924</v>
      </c>
      <c r="H554" s="91" t="s">
        <v>1072</v>
      </c>
      <c r="I554" s="394" t="s">
        <v>2411</v>
      </c>
      <c r="J554" s="189" t="s">
        <v>1925</v>
      </c>
      <c r="K554" s="138" t="s">
        <v>203</v>
      </c>
      <c r="L554" s="140" t="s">
        <v>1074</v>
      </c>
      <c r="M554" s="132" t="str">
        <f>VLOOKUP(L554,CódigosRetorno!$A$2:$B$2080,2,FALSE)</f>
        <v>El dato ingresado como atributo @listURI es incorrecto.</v>
      </c>
      <c r="N554" s="141" t="s">
        <v>9</v>
      </c>
      <c r="O554" s="210"/>
    </row>
    <row r="555" spans="1:15" ht="24" x14ac:dyDescent="0.3">
      <c r="A555" s="222"/>
      <c r="B555" s="1047">
        <f>B549+1</f>
        <v>106</v>
      </c>
      <c r="C555" s="1042" t="s">
        <v>1926</v>
      </c>
      <c r="D555" s="1063" t="s">
        <v>60</v>
      </c>
      <c r="E555" s="1063" t="s">
        <v>179</v>
      </c>
      <c r="F555" s="1117" t="s">
        <v>295</v>
      </c>
      <c r="G555" s="1047" t="s">
        <v>296</v>
      </c>
      <c r="H555" s="1043" t="s">
        <v>1927</v>
      </c>
      <c r="I555" s="1112">
        <v>1</v>
      </c>
      <c r="J555" s="189" t="s">
        <v>1928</v>
      </c>
      <c r="K555" s="124" t="s">
        <v>6</v>
      </c>
      <c r="L555" s="77" t="s">
        <v>1929</v>
      </c>
      <c r="M555" s="132" t="str">
        <f>VLOOKUP(L555,CódigosRetorno!$A$2:$B$2080,2,FALSE)</f>
        <v>El xml no contiene el tag o no existe información en el monto de detraccion</v>
      </c>
      <c r="N555" s="141" t="s">
        <v>9</v>
      </c>
      <c r="O555" s="210"/>
    </row>
    <row r="556" spans="1:15" ht="24" x14ac:dyDescent="0.3">
      <c r="A556" s="222"/>
      <c r="B556" s="1047"/>
      <c r="C556" s="1042"/>
      <c r="D556" s="1063"/>
      <c r="E556" s="1063"/>
      <c r="F556" s="1117"/>
      <c r="G556" s="1047"/>
      <c r="H556" s="1044"/>
      <c r="I556" s="1112"/>
      <c r="J556" s="189" t="s">
        <v>1751</v>
      </c>
      <c r="K556" s="124" t="s">
        <v>6</v>
      </c>
      <c r="L556" s="77" t="s">
        <v>1930</v>
      </c>
      <c r="M556" s="132" t="str">
        <f>VLOOKUP(L556,CódigosRetorno!$A$2:$B$2080,2,FALSE)</f>
        <v>El dato ingresado en monto de detraccion no cumple con el formato establecido</v>
      </c>
      <c r="N556" s="141" t="s">
        <v>9</v>
      </c>
      <c r="O556" s="210"/>
    </row>
    <row r="557" spans="1:15" ht="24" x14ac:dyDescent="0.3">
      <c r="A557" s="222"/>
      <c r="B557" s="1047"/>
      <c r="C557" s="1042"/>
      <c r="D557" s="1063"/>
      <c r="E557" s="1063"/>
      <c r="F557" s="1117"/>
      <c r="G557" s="1047"/>
      <c r="H557" s="403" t="s">
        <v>1353</v>
      </c>
      <c r="I557" s="385">
        <v>1</v>
      </c>
      <c r="J557" s="189" t="s">
        <v>1931</v>
      </c>
      <c r="K557" s="124" t="s">
        <v>6</v>
      </c>
      <c r="L557" s="138" t="s">
        <v>1932</v>
      </c>
      <c r="M557" s="132" t="str">
        <f>VLOOKUP(L557,CódigosRetorno!$A$2:$B$2080,2,FALSE)</f>
        <v>La moneda del monto de la detracción debe ser PEN</v>
      </c>
      <c r="N557" s="141" t="s">
        <v>9</v>
      </c>
      <c r="O557" s="210"/>
    </row>
    <row r="558" spans="1:15" ht="24" x14ac:dyDescent="0.3">
      <c r="A558" s="222"/>
      <c r="B558" s="1047"/>
      <c r="C558" s="1042"/>
      <c r="D558" s="1063"/>
      <c r="E558" s="1063"/>
      <c r="F558" s="138" t="s">
        <v>1406</v>
      </c>
      <c r="G558" s="131" t="s">
        <v>1933</v>
      </c>
      <c r="H558" s="132" t="s">
        <v>1934</v>
      </c>
      <c r="I558" s="394">
        <v>1</v>
      </c>
      <c r="J558" s="189" t="s">
        <v>181</v>
      </c>
      <c r="K558" s="124" t="s">
        <v>9</v>
      </c>
      <c r="L558" s="138" t="s">
        <v>9</v>
      </c>
      <c r="M558" s="132" t="str">
        <f>VLOOKUP(L558,CódigosRetorno!$A$2:$B$2080,2,FALSE)</f>
        <v>-</v>
      </c>
      <c r="N558" s="195" t="s">
        <v>9</v>
      </c>
      <c r="O558" s="210"/>
    </row>
    <row r="559" spans="1:15" x14ac:dyDescent="0.3">
      <c r="A559" s="222"/>
      <c r="B559" s="430" t="s">
        <v>1935</v>
      </c>
      <c r="C559" s="424"/>
      <c r="D559" s="420"/>
      <c r="E559" s="420"/>
      <c r="F559" s="421"/>
      <c r="G559" s="418"/>
      <c r="H559" s="419"/>
      <c r="I559" s="394"/>
      <c r="J559" s="440"/>
      <c r="K559" s="421" t="s">
        <v>9</v>
      </c>
      <c r="L559" s="428" t="s">
        <v>9</v>
      </c>
      <c r="M559" s="419" t="str">
        <f>VLOOKUP(L559,CódigosRetorno!$A$2:$B$2080,2,FALSE)</f>
        <v>-</v>
      </c>
      <c r="N559" s="418"/>
      <c r="O559" s="210"/>
    </row>
    <row r="560" spans="1:15" ht="24" x14ac:dyDescent="0.3">
      <c r="A560" s="222"/>
      <c r="B560" s="1047" t="s">
        <v>1936</v>
      </c>
      <c r="C560" s="1094" t="s">
        <v>1937</v>
      </c>
      <c r="D560" s="1063" t="s">
        <v>324</v>
      </c>
      <c r="E560" s="1063" t="s">
        <v>179</v>
      </c>
      <c r="F560" s="138" t="s">
        <v>218</v>
      </c>
      <c r="G560" s="131"/>
      <c r="H560" s="132" t="s">
        <v>1859</v>
      </c>
      <c r="I560" s="394">
        <v>1</v>
      </c>
      <c r="J560" s="189" t="s">
        <v>1329</v>
      </c>
      <c r="K560" s="124" t="s">
        <v>203</v>
      </c>
      <c r="L560" s="138" t="s">
        <v>1330</v>
      </c>
      <c r="M560" s="132" t="str">
        <f>VLOOKUP(L560,CódigosRetorno!$A$2:$B$2080,2,FALSE)</f>
        <v>No existe información en el nombre del concepto.</v>
      </c>
      <c r="N560" s="141" t="s">
        <v>9</v>
      </c>
      <c r="O560" s="210"/>
    </row>
    <row r="561" spans="1:15" ht="24" x14ac:dyDescent="0.3">
      <c r="A561" s="222"/>
      <c r="B561" s="1047"/>
      <c r="C561" s="1094"/>
      <c r="D561" s="1063"/>
      <c r="E561" s="1063"/>
      <c r="F561" s="1118" t="s">
        <v>655</v>
      </c>
      <c r="G561" s="1118" t="s">
        <v>1327</v>
      </c>
      <c r="H561" s="1135" t="s">
        <v>1860</v>
      </c>
      <c r="I561" s="1138">
        <v>1</v>
      </c>
      <c r="J561" s="189" t="s">
        <v>1938</v>
      </c>
      <c r="K561" s="124" t="s">
        <v>6</v>
      </c>
      <c r="L561" s="138" t="s">
        <v>1939</v>
      </c>
      <c r="M561" s="132" t="str">
        <f>VLOOKUP(L561,CódigosRetorno!$A$2:$B$2080,2,FALSE)</f>
        <v>El XML no contiene el tag de matricula de embarcación en Detracciones para recursos hidrobiologicos.</v>
      </c>
      <c r="N561" s="141" t="s">
        <v>9</v>
      </c>
      <c r="O561" s="210"/>
    </row>
    <row r="562" spans="1:15" ht="24" x14ac:dyDescent="0.3">
      <c r="A562" s="222"/>
      <c r="B562" s="1047"/>
      <c r="C562" s="1094"/>
      <c r="D562" s="1063"/>
      <c r="E562" s="1063"/>
      <c r="F562" s="1119"/>
      <c r="G562" s="1119"/>
      <c r="H562" s="1136"/>
      <c r="I562" s="1139"/>
      <c r="J562" s="189" t="s">
        <v>1940</v>
      </c>
      <c r="K562" s="124" t="s">
        <v>6</v>
      </c>
      <c r="L562" s="138" t="s">
        <v>1941</v>
      </c>
      <c r="M562" s="132" t="str">
        <f>VLOOKUP(L562,CódigosRetorno!$A$2:$B$2080,2,FALSE)</f>
        <v>El XML no contiene el tag de nombre de embarcación en Detracciones para recursos hidrobiologicos.</v>
      </c>
      <c r="N562" s="141" t="s">
        <v>9</v>
      </c>
      <c r="O562" s="210"/>
    </row>
    <row r="563" spans="1:15" ht="24" x14ac:dyDescent="0.3">
      <c r="A563" s="222"/>
      <c r="B563" s="1047"/>
      <c r="C563" s="1094"/>
      <c r="D563" s="1063"/>
      <c r="E563" s="1063"/>
      <c r="F563" s="1119"/>
      <c r="G563" s="1119"/>
      <c r="H563" s="1136"/>
      <c r="I563" s="1139"/>
      <c r="J563" s="189" t="s">
        <v>1942</v>
      </c>
      <c r="K563" s="124" t="s">
        <v>6</v>
      </c>
      <c r="L563" s="138" t="s">
        <v>1943</v>
      </c>
      <c r="M563" s="132" t="str">
        <f>VLOOKUP(L563,CódigosRetorno!$A$2:$B$2080,2,FALSE)</f>
        <v>El XML no contiene el tag de tipo de especie vendidas en Detracciones para recursos hidrobiologicos.</v>
      </c>
      <c r="N563" s="141" t="s">
        <v>9</v>
      </c>
      <c r="O563" s="210"/>
    </row>
    <row r="564" spans="1:15" ht="24" x14ac:dyDescent="0.3">
      <c r="A564" s="222"/>
      <c r="B564" s="1047"/>
      <c r="C564" s="1094"/>
      <c r="D564" s="1063"/>
      <c r="E564" s="1063"/>
      <c r="F564" s="1120"/>
      <c r="G564" s="1120"/>
      <c r="H564" s="1137"/>
      <c r="I564" s="1140"/>
      <c r="J564" s="189" t="s">
        <v>1944</v>
      </c>
      <c r="K564" s="124" t="s">
        <v>6</v>
      </c>
      <c r="L564" s="138" t="s">
        <v>1945</v>
      </c>
      <c r="M564" s="132" t="str">
        <f>VLOOKUP(L564,CódigosRetorno!$A$2:$B$2080,2,FALSE)</f>
        <v>El XML no contiene el tag de lugar de descarga en Detracciones para recursos hidrobiologicos.</v>
      </c>
      <c r="N564" s="141" t="s">
        <v>9</v>
      </c>
      <c r="O564" s="210"/>
    </row>
    <row r="565" spans="1:15" ht="24" x14ac:dyDescent="0.3">
      <c r="A565" s="222"/>
      <c r="B565" s="1047"/>
      <c r="C565" s="1094"/>
      <c r="D565" s="1063"/>
      <c r="E565" s="1063"/>
      <c r="F565" s="1117"/>
      <c r="G565" s="131" t="s">
        <v>1333</v>
      </c>
      <c r="H565" s="132" t="s">
        <v>1068</v>
      </c>
      <c r="I565" s="394" t="s">
        <v>2411</v>
      </c>
      <c r="J565" s="189" t="s">
        <v>1334</v>
      </c>
      <c r="K565" s="124" t="s">
        <v>203</v>
      </c>
      <c r="L565" s="138" t="s">
        <v>1070</v>
      </c>
      <c r="M565" s="132" t="str">
        <f>VLOOKUP(L565,CódigosRetorno!$A$2:$B$2080,2,FALSE)</f>
        <v>El dato ingresado como atributo @listName es incorrecto.</v>
      </c>
      <c r="N565" s="141" t="s">
        <v>9</v>
      </c>
      <c r="O565" s="210"/>
    </row>
    <row r="566" spans="1:15" ht="24" x14ac:dyDescent="0.3">
      <c r="A566" s="222"/>
      <c r="B566" s="1047"/>
      <c r="C566" s="1094"/>
      <c r="D566" s="1063"/>
      <c r="E566" s="1063"/>
      <c r="F566" s="1117"/>
      <c r="G566" s="131" t="s">
        <v>1045</v>
      </c>
      <c r="H566" s="132" t="s">
        <v>1065</v>
      </c>
      <c r="I566" s="394" t="s">
        <v>2411</v>
      </c>
      <c r="J566" s="189" t="s">
        <v>1047</v>
      </c>
      <c r="K566" s="138" t="s">
        <v>203</v>
      </c>
      <c r="L566" s="140" t="s">
        <v>1066</v>
      </c>
      <c r="M566" s="132" t="str">
        <f>VLOOKUP(L566,CódigosRetorno!$A$2:$B$2080,2,FALSE)</f>
        <v>El dato ingresado como atributo @listAgencyName es incorrecto.</v>
      </c>
      <c r="N566" s="141" t="s">
        <v>9</v>
      </c>
      <c r="O566" s="210"/>
    </row>
    <row r="567" spans="1:15" ht="24" x14ac:dyDescent="0.3">
      <c r="A567" s="222"/>
      <c r="B567" s="1047"/>
      <c r="C567" s="1094"/>
      <c r="D567" s="1063"/>
      <c r="E567" s="1063"/>
      <c r="F567" s="1117"/>
      <c r="G567" s="141" t="s">
        <v>1335</v>
      </c>
      <c r="H567" s="91" t="s">
        <v>1072</v>
      </c>
      <c r="I567" s="394" t="s">
        <v>2411</v>
      </c>
      <c r="J567" s="189" t="s">
        <v>1336</v>
      </c>
      <c r="K567" s="138" t="s">
        <v>203</v>
      </c>
      <c r="L567" s="140" t="s">
        <v>1074</v>
      </c>
      <c r="M567" s="132" t="str">
        <f>VLOOKUP(L567,CódigosRetorno!$A$2:$B$2080,2,FALSE)</f>
        <v>El dato ingresado como atributo @listURI es incorrecto.</v>
      </c>
      <c r="N567" s="141" t="s">
        <v>9</v>
      </c>
      <c r="O567" s="210"/>
    </row>
    <row r="568" spans="1:15" ht="24" x14ac:dyDescent="0.3">
      <c r="A568" s="222"/>
      <c r="B568" s="1047"/>
      <c r="C568" s="1094"/>
      <c r="D568" s="1063" t="s">
        <v>324</v>
      </c>
      <c r="E568" s="1063" t="s">
        <v>179</v>
      </c>
      <c r="F568" s="1117" t="s">
        <v>1946</v>
      </c>
      <c r="G568" s="1117" t="s">
        <v>1947</v>
      </c>
      <c r="H568" s="1094" t="s">
        <v>1948</v>
      </c>
      <c r="I568" s="1112">
        <v>1</v>
      </c>
      <c r="J568" s="189" t="s">
        <v>1949</v>
      </c>
      <c r="K568" s="124" t="s">
        <v>6</v>
      </c>
      <c r="L568" s="138" t="s">
        <v>1339</v>
      </c>
      <c r="M568" s="132" t="str">
        <f>VLOOKUP(L568,CódigosRetorno!$A$2:$B$2080,2,FALSE)</f>
        <v>El XML no contiene tag o no existe información del valor del concepto por linea.</v>
      </c>
      <c r="N568" s="141" t="s">
        <v>9</v>
      </c>
      <c r="O568" s="210"/>
    </row>
    <row r="569" spans="1:15" ht="60" x14ac:dyDescent="0.3">
      <c r="A569" s="222"/>
      <c r="B569" s="1047"/>
      <c r="C569" s="1094"/>
      <c r="D569" s="1063"/>
      <c r="E569" s="1063"/>
      <c r="F569" s="1117"/>
      <c r="G569" s="1117"/>
      <c r="H569" s="1094"/>
      <c r="I569" s="1112"/>
      <c r="J569" s="189" t="s">
        <v>1950</v>
      </c>
      <c r="K569" s="124" t="s">
        <v>203</v>
      </c>
      <c r="L569" s="138" t="s">
        <v>1864</v>
      </c>
      <c r="M569" s="132" t="str">
        <f>VLOOKUP(L569,CódigosRetorno!$A$2:$B$2080,2,FALSE)</f>
        <v>El dato ingresado como valor del concepto de la linea no cumple con el formato establecido.</v>
      </c>
      <c r="N569" s="141" t="s">
        <v>9</v>
      </c>
      <c r="O569" s="210"/>
    </row>
    <row r="570" spans="1:15" ht="60" x14ac:dyDescent="0.3">
      <c r="A570" s="222"/>
      <c r="B570" s="1047"/>
      <c r="C570" s="1094"/>
      <c r="D570" s="1063"/>
      <c r="E570" s="1063"/>
      <c r="F570" s="1117"/>
      <c r="G570" s="1117"/>
      <c r="H570" s="1094"/>
      <c r="I570" s="1112"/>
      <c r="J570" s="189" t="s">
        <v>1951</v>
      </c>
      <c r="K570" s="124" t="s">
        <v>203</v>
      </c>
      <c r="L570" s="138" t="s">
        <v>1864</v>
      </c>
      <c r="M570" s="132" t="str">
        <f>VLOOKUP(L570,CódigosRetorno!$A$2:$B$2080,2,FALSE)</f>
        <v>El dato ingresado como valor del concepto de la linea no cumple con el formato establecido.</v>
      </c>
      <c r="N570" s="141" t="s">
        <v>9</v>
      </c>
      <c r="O570" s="210"/>
    </row>
    <row r="571" spans="1:15" ht="60" x14ac:dyDescent="0.3">
      <c r="A571" s="222"/>
      <c r="B571" s="1047"/>
      <c r="C571" s="1094"/>
      <c r="D571" s="1063"/>
      <c r="E571" s="1063"/>
      <c r="F571" s="1117"/>
      <c r="G571" s="1117"/>
      <c r="H571" s="1094"/>
      <c r="I571" s="1112"/>
      <c r="J571" s="189" t="s">
        <v>1952</v>
      </c>
      <c r="K571" s="124" t="s">
        <v>203</v>
      </c>
      <c r="L571" s="138" t="s">
        <v>1864</v>
      </c>
      <c r="M571" s="132" t="str">
        <f>VLOOKUP(L571,CódigosRetorno!$A$2:$B$2080,2,FALSE)</f>
        <v>El dato ingresado como valor del concepto de la linea no cumple con el formato establecido.</v>
      </c>
      <c r="N571" s="141" t="s">
        <v>9</v>
      </c>
      <c r="O571" s="210"/>
    </row>
    <row r="572" spans="1:15" ht="60" x14ac:dyDescent="0.3">
      <c r="A572" s="222"/>
      <c r="B572" s="1047"/>
      <c r="C572" s="1094"/>
      <c r="D572" s="1063"/>
      <c r="E572" s="1063"/>
      <c r="F572" s="1117"/>
      <c r="G572" s="1117"/>
      <c r="H572" s="1094"/>
      <c r="I572" s="1112"/>
      <c r="J572" s="189" t="s">
        <v>1953</v>
      </c>
      <c r="K572" s="124" t="s">
        <v>203</v>
      </c>
      <c r="L572" s="138" t="s">
        <v>1864</v>
      </c>
      <c r="M572" s="132" t="str">
        <f>VLOOKUP(L572,CódigosRetorno!$A$2:$B$2080,2,FALSE)</f>
        <v>El dato ingresado como valor del concepto de la linea no cumple con el formato establecido.</v>
      </c>
      <c r="N572" s="141" t="s">
        <v>9</v>
      </c>
      <c r="O572" s="210"/>
    </row>
    <row r="573" spans="1:15" ht="24" x14ac:dyDescent="0.3">
      <c r="A573" s="222"/>
      <c r="B573" s="1047">
        <v>111</v>
      </c>
      <c r="C573" s="1094" t="s">
        <v>1954</v>
      </c>
      <c r="D573" s="1063" t="s">
        <v>324</v>
      </c>
      <c r="E573" s="1063" t="s">
        <v>179</v>
      </c>
      <c r="F573" s="138" t="s">
        <v>218</v>
      </c>
      <c r="G573" s="131"/>
      <c r="H573" s="132" t="s">
        <v>1859</v>
      </c>
      <c r="I573" s="394">
        <v>1</v>
      </c>
      <c r="J573" s="189" t="s">
        <v>1329</v>
      </c>
      <c r="K573" s="124" t="s">
        <v>203</v>
      </c>
      <c r="L573" s="138" t="s">
        <v>1330</v>
      </c>
      <c r="M573" s="132" t="str">
        <f>VLOOKUP(L573,CódigosRetorno!$A$2:$B$2080,2,FALSE)</f>
        <v>No existe información en el nombre del concepto.</v>
      </c>
      <c r="N573" s="141" t="s">
        <v>9</v>
      </c>
      <c r="O573" s="210"/>
    </row>
    <row r="574" spans="1:15" ht="36" x14ac:dyDescent="0.3">
      <c r="A574" s="222"/>
      <c r="B574" s="1047"/>
      <c r="C574" s="1094"/>
      <c r="D574" s="1063"/>
      <c r="E574" s="1063"/>
      <c r="F574" s="138" t="s">
        <v>655</v>
      </c>
      <c r="G574" s="124" t="s">
        <v>1327</v>
      </c>
      <c r="H574" s="132" t="s">
        <v>1860</v>
      </c>
      <c r="I574" s="394">
        <v>1</v>
      </c>
      <c r="J574" s="189" t="s">
        <v>1955</v>
      </c>
      <c r="K574" s="124" t="s">
        <v>6</v>
      </c>
      <c r="L574" s="138" t="s">
        <v>1956</v>
      </c>
      <c r="M574" s="132" t="str">
        <f>VLOOKUP(L574,CódigosRetorno!$A$2:$B$2080,2,FALSE)</f>
        <v>El XML no contiene el tag de cantidad de especies vendidas en Detracciones para recursos hidrobiologicos.</v>
      </c>
      <c r="N574" s="141" t="s">
        <v>9</v>
      </c>
      <c r="O574" s="210"/>
    </row>
    <row r="575" spans="1:15" ht="24" x14ac:dyDescent="0.3">
      <c r="A575" s="222"/>
      <c r="B575" s="1047"/>
      <c r="C575" s="1094"/>
      <c r="D575" s="1063"/>
      <c r="E575" s="1063"/>
      <c r="F575" s="1118"/>
      <c r="G575" s="131" t="s">
        <v>1333</v>
      </c>
      <c r="H575" s="132" t="s">
        <v>1068</v>
      </c>
      <c r="I575" s="394" t="s">
        <v>2411</v>
      </c>
      <c r="J575" s="189" t="s">
        <v>1334</v>
      </c>
      <c r="K575" s="124" t="s">
        <v>203</v>
      </c>
      <c r="L575" s="138" t="s">
        <v>1070</v>
      </c>
      <c r="M575" s="132" t="str">
        <f>VLOOKUP(L575,CódigosRetorno!$A$2:$B$2080,2,FALSE)</f>
        <v>El dato ingresado como atributo @listName es incorrecto.</v>
      </c>
      <c r="N575" s="141" t="s">
        <v>9</v>
      </c>
      <c r="O575" s="210"/>
    </row>
    <row r="576" spans="1:15" ht="24" x14ac:dyDescent="0.3">
      <c r="A576" s="222"/>
      <c r="B576" s="1047"/>
      <c r="C576" s="1094"/>
      <c r="D576" s="1063"/>
      <c r="E576" s="1063"/>
      <c r="F576" s="1119"/>
      <c r="G576" s="131" t="s">
        <v>1045</v>
      </c>
      <c r="H576" s="132" t="s">
        <v>1065</v>
      </c>
      <c r="I576" s="394" t="s">
        <v>2411</v>
      </c>
      <c r="J576" s="189" t="s">
        <v>1047</v>
      </c>
      <c r="K576" s="138" t="s">
        <v>203</v>
      </c>
      <c r="L576" s="140" t="s">
        <v>1066</v>
      </c>
      <c r="M576" s="132" t="str">
        <f>VLOOKUP(L576,CódigosRetorno!$A$2:$B$2080,2,FALSE)</f>
        <v>El dato ingresado como atributo @listAgencyName es incorrecto.</v>
      </c>
      <c r="N576" s="141" t="s">
        <v>9</v>
      </c>
      <c r="O576" s="210"/>
    </row>
    <row r="577" spans="1:15" ht="24" x14ac:dyDescent="0.3">
      <c r="A577" s="222"/>
      <c r="B577" s="1047"/>
      <c r="C577" s="1094"/>
      <c r="D577" s="1063"/>
      <c r="E577" s="1063"/>
      <c r="F577" s="1120"/>
      <c r="G577" s="141" t="s">
        <v>1335</v>
      </c>
      <c r="H577" s="91" t="s">
        <v>1072</v>
      </c>
      <c r="I577" s="394" t="s">
        <v>2411</v>
      </c>
      <c r="J577" s="189" t="s">
        <v>1336</v>
      </c>
      <c r="K577" s="138" t="s">
        <v>203</v>
      </c>
      <c r="L577" s="140" t="s">
        <v>1074</v>
      </c>
      <c r="M577" s="132" t="str">
        <f>VLOOKUP(L577,CódigosRetorno!$A$2:$B$2080,2,FALSE)</f>
        <v>El dato ingresado como atributo @listURI es incorrecto.</v>
      </c>
      <c r="N577" s="141" t="s">
        <v>9</v>
      </c>
      <c r="O577" s="210"/>
    </row>
    <row r="578" spans="1:15" ht="24" x14ac:dyDescent="0.3">
      <c r="A578" s="222"/>
      <c r="B578" s="1047"/>
      <c r="C578" s="1094"/>
      <c r="D578" s="1063"/>
      <c r="E578" s="1063"/>
      <c r="F578" s="1117" t="s">
        <v>295</v>
      </c>
      <c r="G578" s="1117" t="s">
        <v>296</v>
      </c>
      <c r="H578" s="1094" t="s">
        <v>1957</v>
      </c>
      <c r="I578" s="1112">
        <v>1</v>
      </c>
      <c r="J578" s="189" t="s">
        <v>1958</v>
      </c>
      <c r="K578" s="124" t="s">
        <v>6</v>
      </c>
      <c r="L578" s="138" t="s">
        <v>1959</v>
      </c>
      <c r="M578" s="132" t="str">
        <f>VLOOKUP(L578,CódigosRetorno!$A$2:$B$2080,2,FALSE)</f>
        <v>El XML no contiene tag de la cantidad del concepto por linea.</v>
      </c>
      <c r="N578" s="131" t="s">
        <v>9</v>
      </c>
      <c r="O578" s="210"/>
    </row>
    <row r="579" spans="1:15" ht="36" x14ac:dyDescent="0.3">
      <c r="A579" s="222"/>
      <c r="B579" s="1047"/>
      <c r="C579" s="1094"/>
      <c r="D579" s="1063"/>
      <c r="E579" s="1063"/>
      <c r="F579" s="1117"/>
      <c r="G579" s="1117"/>
      <c r="H579" s="1094"/>
      <c r="I579" s="1112"/>
      <c r="J579" s="189" t="s">
        <v>1960</v>
      </c>
      <c r="K579" s="124" t="s">
        <v>203</v>
      </c>
      <c r="L579" s="138" t="s">
        <v>1961</v>
      </c>
      <c r="M579" s="132" t="str">
        <f>VLOOKUP(L579,CódigosRetorno!$A$2:$B$2080,2,FALSE)</f>
        <v>El dato ingresado como cantidad del concepto de la linea no cumple con el formato establecido.</v>
      </c>
      <c r="N579" s="141" t="s">
        <v>9</v>
      </c>
      <c r="O579" s="210"/>
    </row>
    <row r="580" spans="1:15" ht="24" x14ac:dyDescent="0.3">
      <c r="A580" s="222"/>
      <c r="B580" s="1047"/>
      <c r="C580" s="1094"/>
      <c r="D580" s="1063"/>
      <c r="E580" s="1063"/>
      <c r="F580" s="138" t="s">
        <v>1274</v>
      </c>
      <c r="G580" s="138" t="s">
        <v>1962</v>
      </c>
      <c r="H580" s="91" t="s">
        <v>1963</v>
      </c>
      <c r="I580" s="394">
        <v>1</v>
      </c>
      <c r="J580" s="189" t="s">
        <v>1964</v>
      </c>
      <c r="K580" s="124" t="s">
        <v>6</v>
      </c>
      <c r="L580" s="138" t="s">
        <v>1965</v>
      </c>
      <c r="M580" s="132" t="str">
        <f>VLOOKUP(L580,CódigosRetorno!$A$2:$B$2080,2,FALSE)</f>
        <v>El dato ingresado como unidad de medida de cantidad de especie vendidas no corresponde al valor esperado.</v>
      </c>
      <c r="N580" s="131" t="s">
        <v>9</v>
      </c>
      <c r="O580" s="210"/>
    </row>
    <row r="581" spans="1:15" ht="24" x14ac:dyDescent="0.3">
      <c r="A581" s="222"/>
      <c r="B581" s="1047">
        <f>B573+1</f>
        <v>112</v>
      </c>
      <c r="C581" s="1094" t="s">
        <v>1966</v>
      </c>
      <c r="D581" s="1063" t="s">
        <v>324</v>
      </c>
      <c r="E581" s="1063" t="s">
        <v>179</v>
      </c>
      <c r="F581" s="138" t="s">
        <v>218</v>
      </c>
      <c r="G581" s="131"/>
      <c r="H581" s="132" t="s">
        <v>1859</v>
      </c>
      <c r="I581" s="394">
        <v>1</v>
      </c>
      <c r="J581" s="189" t="s">
        <v>1329</v>
      </c>
      <c r="K581" s="124" t="s">
        <v>203</v>
      </c>
      <c r="L581" s="138" t="s">
        <v>1330</v>
      </c>
      <c r="M581" s="132" t="str">
        <f>VLOOKUP(L581,CódigosRetorno!$A$2:$B$2080,2,FALSE)</f>
        <v>No existe información en el nombre del concepto.</v>
      </c>
      <c r="N581" s="141" t="s">
        <v>9</v>
      </c>
      <c r="O581" s="210"/>
    </row>
    <row r="582" spans="1:15" ht="36" x14ac:dyDescent="0.3">
      <c r="A582" s="222"/>
      <c r="B582" s="1047"/>
      <c r="C582" s="1094"/>
      <c r="D582" s="1063"/>
      <c r="E582" s="1063"/>
      <c r="F582" s="138" t="s">
        <v>655</v>
      </c>
      <c r="G582" s="124" t="s">
        <v>1327</v>
      </c>
      <c r="H582" s="132" t="s">
        <v>1860</v>
      </c>
      <c r="I582" s="394">
        <v>1</v>
      </c>
      <c r="J582" s="189" t="s">
        <v>1967</v>
      </c>
      <c r="K582" s="124" t="s">
        <v>6</v>
      </c>
      <c r="L582" s="138" t="s">
        <v>1968</v>
      </c>
      <c r="M582" s="132" t="str">
        <f>VLOOKUP(L582,CódigosRetorno!$A$2:$B$2080,2,FALSE)</f>
        <v>El XML no contiene el tag de fecha de descarga en Detracciones para recursos hidrobiologicos.</v>
      </c>
      <c r="N582" s="141" t="s">
        <v>1969</v>
      </c>
      <c r="O582" s="210"/>
    </row>
    <row r="583" spans="1:15" ht="24" x14ac:dyDescent="0.3">
      <c r="A583" s="222"/>
      <c r="B583" s="1047"/>
      <c r="C583" s="1094"/>
      <c r="D583" s="1063"/>
      <c r="E583" s="1063"/>
      <c r="F583" s="1117"/>
      <c r="G583" s="131" t="s">
        <v>1333</v>
      </c>
      <c r="H583" s="132" t="s">
        <v>1068</v>
      </c>
      <c r="I583" s="394" t="s">
        <v>2411</v>
      </c>
      <c r="J583" s="189" t="s">
        <v>1334</v>
      </c>
      <c r="K583" s="124" t="s">
        <v>203</v>
      </c>
      <c r="L583" s="138" t="s">
        <v>1070</v>
      </c>
      <c r="M583" s="132" t="str">
        <f>VLOOKUP(L583,CódigosRetorno!$A$2:$B$2080,2,FALSE)</f>
        <v>El dato ingresado como atributo @listName es incorrecto.</v>
      </c>
      <c r="N583" s="141" t="s">
        <v>9</v>
      </c>
      <c r="O583" s="210"/>
    </row>
    <row r="584" spans="1:15" ht="24" x14ac:dyDescent="0.3">
      <c r="A584" s="222"/>
      <c r="B584" s="1047"/>
      <c r="C584" s="1094"/>
      <c r="D584" s="1063"/>
      <c r="E584" s="1063"/>
      <c r="F584" s="1117"/>
      <c r="G584" s="131" t="s">
        <v>1045</v>
      </c>
      <c r="H584" s="132" t="s">
        <v>1065</v>
      </c>
      <c r="I584" s="394" t="s">
        <v>2411</v>
      </c>
      <c r="J584" s="189" t="s">
        <v>1047</v>
      </c>
      <c r="K584" s="138" t="s">
        <v>203</v>
      </c>
      <c r="L584" s="140" t="s">
        <v>1066</v>
      </c>
      <c r="M584" s="132" t="str">
        <f>VLOOKUP(L584,CódigosRetorno!$A$2:$B$2080,2,FALSE)</f>
        <v>El dato ingresado como atributo @listAgencyName es incorrecto.</v>
      </c>
      <c r="N584" s="141" t="s">
        <v>9</v>
      </c>
      <c r="O584" s="210"/>
    </row>
    <row r="585" spans="1:15" ht="24" x14ac:dyDescent="0.3">
      <c r="A585" s="222"/>
      <c r="B585" s="1047"/>
      <c r="C585" s="1094"/>
      <c r="D585" s="1063"/>
      <c r="E585" s="1063"/>
      <c r="F585" s="1117"/>
      <c r="G585" s="141" t="s">
        <v>1335</v>
      </c>
      <c r="H585" s="91" t="s">
        <v>1072</v>
      </c>
      <c r="I585" s="394" t="s">
        <v>2411</v>
      </c>
      <c r="J585" s="189" t="s">
        <v>1336</v>
      </c>
      <c r="K585" s="138" t="s">
        <v>203</v>
      </c>
      <c r="L585" s="140" t="s">
        <v>1074</v>
      </c>
      <c r="M585" s="132" t="str">
        <f>VLOOKUP(L585,CódigosRetorno!$A$2:$B$2080,2,FALSE)</f>
        <v>El dato ingresado como atributo @listURI es incorrecto.</v>
      </c>
      <c r="N585" s="141" t="s">
        <v>9</v>
      </c>
      <c r="O585" s="210"/>
    </row>
    <row r="586" spans="1:15" ht="36" x14ac:dyDescent="0.3">
      <c r="A586" s="222"/>
      <c r="B586" s="1047"/>
      <c r="C586" s="1094"/>
      <c r="D586" s="1063"/>
      <c r="E586" s="1063"/>
      <c r="F586" s="138" t="s">
        <v>174</v>
      </c>
      <c r="G586" s="138" t="s">
        <v>175</v>
      </c>
      <c r="H586" s="132" t="s">
        <v>1970</v>
      </c>
      <c r="I586" s="394">
        <v>1</v>
      </c>
      <c r="J586" s="189" t="s">
        <v>1971</v>
      </c>
      <c r="K586" s="124" t="s">
        <v>6</v>
      </c>
      <c r="L586" s="138" t="s">
        <v>1884</v>
      </c>
      <c r="M586" s="132" t="str">
        <f>VLOOKUP(L586,CódigosRetorno!$A$2:$B$2080,2,FALSE)</f>
        <v>El XML no contiene tag de la fecha del concepto por linea.</v>
      </c>
      <c r="N586" s="131" t="s">
        <v>9</v>
      </c>
      <c r="O586" s="210"/>
    </row>
    <row r="587" spans="1:15" x14ac:dyDescent="0.3">
      <c r="A587" s="222"/>
      <c r="B587" s="430" t="s">
        <v>1972</v>
      </c>
      <c r="C587" s="424"/>
      <c r="D587" s="441"/>
      <c r="E587" s="441"/>
      <c r="F587" s="442"/>
      <c r="G587" s="422" t="s">
        <v>9</v>
      </c>
      <c r="H587" s="443" t="s">
        <v>9</v>
      </c>
      <c r="I587" s="119" t="s">
        <v>9</v>
      </c>
      <c r="J587" s="589" t="s">
        <v>9</v>
      </c>
      <c r="K587" s="421" t="s">
        <v>9</v>
      </c>
      <c r="L587" s="428" t="s">
        <v>9</v>
      </c>
      <c r="M587" s="419" t="str">
        <f>VLOOKUP(L587,CódigosRetorno!$A$2:$B$2080,2,FALSE)</f>
        <v>-</v>
      </c>
      <c r="N587" s="418" t="s">
        <v>9</v>
      </c>
      <c r="O587" s="210"/>
    </row>
    <row r="588" spans="1:15" ht="36" x14ac:dyDescent="0.3">
      <c r="A588" s="222"/>
      <c r="B588" s="1047">
        <f>B581+1</f>
        <v>113</v>
      </c>
      <c r="C588" s="1094" t="s">
        <v>1973</v>
      </c>
      <c r="D588" s="1063" t="s">
        <v>324</v>
      </c>
      <c r="E588" s="1063" t="s">
        <v>179</v>
      </c>
      <c r="F588" s="1117" t="s">
        <v>211</v>
      </c>
      <c r="G588" s="1117" t="s">
        <v>212</v>
      </c>
      <c r="H588" s="1141" t="s">
        <v>1974</v>
      </c>
      <c r="I588" s="1112"/>
      <c r="J588" s="189" t="s">
        <v>1975</v>
      </c>
      <c r="K588" s="124" t="s">
        <v>6</v>
      </c>
      <c r="L588" s="138" t="s">
        <v>1976</v>
      </c>
      <c r="M588" s="132" t="str">
        <f>VLOOKUP(L588,CódigosRetorno!$A$2:$B$2080,2,FALSE)</f>
        <v>El XML no contiene el tag o no existe información del ubigeo de punto de origen en Detracciones - Servicio de transporte de carga.</v>
      </c>
      <c r="N588" s="131" t="s">
        <v>1140</v>
      </c>
      <c r="O588" s="210"/>
    </row>
    <row r="589" spans="1:15" ht="24" x14ac:dyDescent="0.3">
      <c r="A589" s="222"/>
      <c r="B589" s="1047"/>
      <c r="C589" s="1094"/>
      <c r="D589" s="1063"/>
      <c r="E589" s="1063"/>
      <c r="F589" s="1117"/>
      <c r="G589" s="1117"/>
      <c r="H589" s="1141"/>
      <c r="I589" s="1112"/>
      <c r="J589" s="189" t="s">
        <v>214</v>
      </c>
      <c r="K589" s="124" t="s">
        <v>203</v>
      </c>
      <c r="L589" s="138" t="s">
        <v>761</v>
      </c>
      <c r="M589" s="132" t="str">
        <f>VLOOKUP(L589,CódigosRetorno!$A$2:$B$2080,2,FALSE)</f>
        <v>Debe corresponder a algún valor válido establecido en el catálogo 13</v>
      </c>
      <c r="N589" s="131" t="s">
        <v>1140</v>
      </c>
      <c r="O589" s="210"/>
    </row>
    <row r="590" spans="1:15" ht="24" x14ac:dyDescent="0.3">
      <c r="A590" s="222"/>
      <c r="B590" s="1047"/>
      <c r="C590" s="1094"/>
      <c r="D590" s="1063"/>
      <c r="E590" s="1063"/>
      <c r="F590" s="1117"/>
      <c r="G590" s="138" t="s">
        <v>1141</v>
      </c>
      <c r="H590" s="90" t="s">
        <v>1046</v>
      </c>
      <c r="I590" s="394" t="s">
        <v>2411</v>
      </c>
      <c r="J590" s="189" t="s">
        <v>1142</v>
      </c>
      <c r="K590" s="124" t="s">
        <v>203</v>
      </c>
      <c r="L590" s="138" t="s">
        <v>1048</v>
      </c>
      <c r="M590" s="132" t="str">
        <f>VLOOKUP(L590,CódigosRetorno!$A$2:$B$2080,2,FALSE)</f>
        <v>El dato ingresado como atributo @schemeAgencyName es incorrecto.</v>
      </c>
      <c r="N590" s="131" t="s">
        <v>9</v>
      </c>
      <c r="O590" s="210"/>
    </row>
    <row r="591" spans="1:15" ht="24" x14ac:dyDescent="0.3">
      <c r="A591" s="222"/>
      <c r="B591" s="1047"/>
      <c r="C591" s="1094"/>
      <c r="D591" s="1063"/>
      <c r="E591" s="1063"/>
      <c r="F591" s="1117"/>
      <c r="G591" s="138" t="s">
        <v>1143</v>
      </c>
      <c r="H591" s="90" t="s">
        <v>1113</v>
      </c>
      <c r="I591" s="394" t="s">
        <v>2411</v>
      </c>
      <c r="J591" s="189" t="s">
        <v>1144</v>
      </c>
      <c r="K591" s="124" t="s">
        <v>203</v>
      </c>
      <c r="L591" s="138" t="s">
        <v>1115</v>
      </c>
      <c r="M591" s="132" t="str">
        <f>VLOOKUP(L591,CódigosRetorno!$A$2:$B$2080,2,FALSE)</f>
        <v>El dato ingresado como atributo @schemeName es incorrecto.</v>
      </c>
      <c r="N591" s="141" t="s">
        <v>9</v>
      </c>
      <c r="O591" s="210"/>
    </row>
    <row r="592" spans="1:15" ht="36" x14ac:dyDescent="0.3">
      <c r="A592" s="222"/>
      <c r="B592" s="1047"/>
      <c r="C592" s="1094"/>
      <c r="D592" s="1063"/>
      <c r="E592" s="1063"/>
      <c r="F592" s="1117" t="s">
        <v>1127</v>
      </c>
      <c r="G592" s="1117"/>
      <c r="H592" s="1141" t="s">
        <v>1977</v>
      </c>
      <c r="I592" s="1112">
        <v>1</v>
      </c>
      <c r="J592" s="189" t="s">
        <v>1978</v>
      </c>
      <c r="K592" s="124" t="s">
        <v>6</v>
      </c>
      <c r="L592" s="138" t="s">
        <v>1979</v>
      </c>
      <c r="M592" s="132" t="str">
        <f>VLOOKUP(L592,CódigosRetorno!$A$2:$B$2080,2,FALSE)</f>
        <v>El XML no contiene el tag o no existe información de la dirección del punto de origen en Detracciones - Servicio de transporte de carga.</v>
      </c>
      <c r="N592" s="131" t="s">
        <v>9</v>
      </c>
      <c r="O592" s="210"/>
    </row>
    <row r="593" spans="1:15" ht="48" x14ac:dyDescent="0.3">
      <c r="A593" s="222"/>
      <c r="B593" s="1047"/>
      <c r="C593" s="1094"/>
      <c r="D593" s="1063"/>
      <c r="E593" s="1063"/>
      <c r="F593" s="1117"/>
      <c r="G593" s="1117"/>
      <c r="H593" s="1141"/>
      <c r="I593" s="1112"/>
      <c r="J593" s="189" t="s">
        <v>1980</v>
      </c>
      <c r="K593" s="124" t="s">
        <v>203</v>
      </c>
      <c r="L593" s="77" t="s">
        <v>1162</v>
      </c>
      <c r="M593" s="132" t="str">
        <f>VLOOKUP(L593,CódigosRetorno!$A$2:$B$2080,2,FALSE)</f>
        <v>El dato ingresado como direccion completa y detallada no cumple con el formato establecido.</v>
      </c>
      <c r="N593" s="131" t="s">
        <v>9</v>
      </c>
      <c r="O593" s="210"/>
    </row>
    <row r="594" spans="1:15" ht="36" x14ac:dyDescent="0.3">
      <c r="A594" s="222"/>
      <c r="B594" s="1047">
        <f>B588+1</f>
        <v>114</v>
      </c>
      <c r="C594" s="1094" t="s">
        <v>1981</v>
      </c>
      <c r="D594" s="1063" t="s">
        <v>324</v>
      </c>
      <c r="E594" s="1063" t="s">
        <v>179</v>
      </c>
      <c r="F594" s="1117" t="s">
        <v>211</v>
      </c>
      <c r="G594" s="1117" t="s">
        <v>212</v>
      </c>
      <c r="H594" s="1141" t="s">
        <v>1982</v>
      </c>
      <c r="I594" s="1112">
        <v>1</v>
      </c>
      <c r="J594" s="189" t="s">
        <v>1978</v>
      </c>
      <c r="K594" s="124" t="s">
        <v>6</v>
      </c>
      <c r="L594" s="138" t="s">
        <v>1983</v>
      </c>
      <c r="M594" s="132" t="str">
        <f>VLOOKUP(L594,CódigosRetorno!$A$2:$B$2080,2,FALSE)</f>
        <v>El XML no contiene el tag o no existe información del ubigeo de punto de destino en Detracciones - Servicio de transporte de carga.</v>
      </c>
      <c r="N594" s="131" t="s">
        <v>1140</v>
      </c>
      <c r="O594" s="210"/>
    </row>
    <row r="595" spans="1:15" ht="24" x14ac:dyDescent="0.3">
      <c r="A595" s="222"/>
      <c r="B595" s="1047"/>
      <c r="C595" s="1094"/>
      <c r="D595" s="1063"/>
      <c r="E595" s="1063"/>
      <c r="F595" s="1117"/>
      <c r="G595" s="1117"/>
      <c r="H595" s="1141"/>
      <c r="I595" s="1112"/>
      <c r="J595" s="189" t="s">
        <v>214</v>
      </c>
      <c r="K595" s="124" t="s">
        <v>203</v>
      </c>
      <c r="L595" s="138" t="s">
        <v>761</v>
      </c>
      <c r="M595" s="132" t="str">
        <f>VLOOKUP(L595,CódigosRetorno!$A$2:$B$2080,2,FALSE)</f>
        <v>Debe corresponder a algún valor válido establecido en el catálogo 13</v>
      </c>
      <c r="N595" s="131" t="s">
        <v>1140</v>
      </c>
      <c r="O595" s="210"/>
    </row>
    <row r="596" spans="1:15" ht="24" x14ac:dyDescent="0.3">
      <c r="A596" s="222"/>
      <c r="B596" s="1047"/>
      <c r="C596" s="1094"/>
      <c r="D596" s="1063"/>
      <c r="E596" s="1063"/>
      <c r="F596" s="1117"/>
      <c r="G596" s="138" t="s">
        <v>1141</v>
      </c>
      <c r="H596" s="90" t="s">
        <v>1046</v>
      </c>
      <c r="I596" s="394" t="s">
        <v>2411</v>
      </c>
      <c r="J596" s="189" t="s">
        <v>1142</v>
      </c>
      <c r="K596" s="124" t="s">
        <v>203</v>
      </c>
      <c r="L596" s="138" t="s">
        <v>1048</v>
      </c>
      <c r="M596" s="132" t="str">
        <f>VLOOKUP(L596,CódigosRetorno!$A$2:$B$2080,2,FALSE)</f>
        <v>El dato ingresado como atributo @schemeAgencyName es incorrecto.</v>
      </c>
      <c r="N596" s="131" t="s">
        <v>9</v>
      </c>
      <c r="O596" s="210"/>
    </row>
    <row r="597" spans="1:15" ht="24" x14ac:dyDescent="0.3">
      <c r="A597" s="222"/>
      <c r="B597" s="1047"/>
      <c r="C597" s="1094"/>
      <c r="D597" s="1063"/>
      <c r="E597" s="1063"/>
      <c r="F597" s="1117"/>
      <c r="G597" s="138" t="s">
        <v>1143</v>
      </c>
      <c r="H597" s="90" t="s">
        <v>1113</v>
      </c>
      <c r="I597" s="394" t="s">
        <v>2411</v>
      </c>
      <c r="J597" s="189" t="s">
        <v>1144</v>
      </c>
      <c r="K597" s="124" t="s">
        <v>203</v>
      </c>
      <c r="L597" s="138" t="s">
        <v>1115</v>
      </c>
      <c r="M597" s="132" t="str">
        <f>VLOOKUP(L597,CódigosRetorno!$A$2:$B$2080,2,FALSE)</f>
        <v>El dato ingresado como atributo @schemeName es incorrecto.</v>
      </c>
      <c r="N597" s="141" t="s">
        <v>9</v>
      </c>
      <c r="O597" s="210"/>
    </row>
    <row r="598" spans="1:15" ht="36" x14ac:dyDescent="0.3">
      <c r="A598" s="222"/>
      <c r="B598" s="1047"/>
      <c r="C598" s="1094"/>
      <c r="D598" s="1063"/>
      <c r="E598" s="1063"/>
      <c r="F598" s="1117" t="s">
        <v>1127</v>
      </c>
      <c r="G598" s="1117"/>
      <c r="H598" s="1141" t="s">
        <v>1984</v>
      </c>
      <c r="I598" s="394">
        <v>1</v>
      </c>
      <c r="J598" s="189" t="s">
        <v>1985</v>
      </c>
      <c r="K598" s="124" t="s">
        <v>6</v>
      </c>
      <c r="L598" s="138" t="s">
        <v>1986</v>
      </c>
      <c r="M598" s="132" t="str">
        <f>VLOOKUP(L598,CódigosRetorno!$A$2:$B$2080,2,FALSE)</f>
        <v>El XML no contiene el tag o no existe información de la dirección del punto de destino en Detracciones - Servicio de transporte de carga.</v>
      </c>
      <c r="N598" s="131" t="s">
        <v>9</v>
      </c>
      <c r="O598" s="210"/>
    </row>
    <row r="599" spans="1:15" ht="60" x14ac:dyDescent="0.3">
      <c r="A599" s="222"/>
      <c r="B599" s="1047"/>
      <c r="C599" s="1094"/>
      <c r="D599" s="1063"/>
      <c r="E599" s="1063"/>
      <c r="F599" s="1117"/>
      <c r="G599" s="1117"/>
      <c r="H599" s="1141"/>
      <c r="I599" s="394">
        <v>1</v>
      </c>
      <c r="J599" s="189" t="s">
        <v>1161</v>
      </c>
      <c r="K599" s="124" t="s">
        <v>203</v>
      </c>
      <c r="L599" s="77" t="s">
        <v>1162</v>
      </c>
      <c r="M599" s="132" t="str">
        <f>VLOOKUP(L599,CódigosRetorno!$A$2:$B$2080,2,FALSE)</f>
        <v>El dato ingresado como direccion completa y detallada no cumple con el formato establecido.</v>
      </c>
      <c r="N599" s="131" t="s">
        <v>9</v>
      </c>
      <c r="O599" s="210"/>
    </row>
    <row r="600" spans="1:15" ht="36" x14ac:dyDescent="0.3">
      <c r="A600" s="222"/>
      <c r="B600" s="1047">
        <f>B594+1</f>
        <v>115</v>
      </c>
      <c r="C600" s="1094" t="s">
        <v>1987</v>
      </c>
      <c r="D600" s="1063" t="s">
        <v>324</v>
      </c>
      <c r="E600" s="1063" t="s">
        <v>179</v>
      </c>
      <c r="F600" s="1117" t="s">
        <v>1341</v>
      </c>
      <c r="G600" s="1142"/>
      <c r="H600" s="1094" t="s">
        <v>1988</v>
      </c>
      <c r="I600" s="1112">
        <v>1</v>
      </c>
      <c r="J600" s="189" t="s">
        <v>1978</v>
      </c>
      <c r="K600" s="138" t="s">
        <v>6</v>
      </c>
      <c r="L600" s="140" t="s">
        <v>1989</v>
      </c>
      <c r="M600" s="132" t="str">
        <f>VLOOKUP(L600,CódigosRetorno!$A$2:$B$2080,2,FALSE)</f>
        <v>El XML no contiene el tag o no existe información del Detalle del viaje en Detracciones - Servicio de transporte de carga.</v>
      </c>
      <c r="N600" s="131" t="s">
        <v>9</v>
      </c>
      <c r="O600" s="210"/>
    </row>
    <row r="601" spans="1:15" ht="60" x14ac:dyDescent="0.3">
      <c r="A601" s="222"/>
      <c r="B601" s="1047"/>
      <c r="C601" s="1094"/>
      <c r="D601" s="1063"/>
      <c r="E601" s="1063"/>
      <c r="F601" s="1117"/>
      <c r="G601" s="1142"/>
      <c r="H601" s="1094"/>
      <c r="I601" s="1112"/>
      <c r="J601" s="189" t="s">
        <v>1990</v>
      </c>
      <c r="K601" s="138" t="s">
        <v>203</v>
      </c>
      <c r="L601" s="140" t="s">
        <v>1991</v>
      </c>
      <c r="M601" s="132" t="str">
        <f>VLOOKUP(L601,CódigosRetorno!$A$2:$B$2080,2,FALSE)</f>
        <v>El dato ingresado como detalle del viaje no cumple con el formato establecido.</v>
      </c>
      <c r="N601" s="131" t="s">
        <v>9</v>
      </c>
      <c r="O601" s="210"/>
    </row>
    <row r="602" spans="1:15" ht="36" x14ac:dyDescent="0.3">
      <c r="A602" s="222"/>
      <c r="B602" s="1047">
        <f>B600+1</f>
        <v>116</v>
      </c>
      <c r="C602" s="1042" t="s">
        <v>1992</v>
      </c>
      <c r="D602" s="1063" t="s">
        <v>324</v>
      </c>
      <c r="E602" s="1063" t="s">
        <v>179</v>
      </c>
      <c r="F602" s="138" t="s">
        <v>325</v>
      </c>
      <c r="G602" s="124" t="s">
        <v>1993</v>
      </c>
      <c r="H602" s="132" t="s">
        <v>1994</v>
      </c>
      <c r="I602" s="394">
        <v>1</v>
      </c>
      <c r="J602" s="189" t="s">
        <v>1995</v>
      </c>
      <c r="K602" s="124" t="s">
        <v>6</v>
      </c>
      <c r="L602" s="138" t="s">
        <v>1996</v>
      </c>
      <c r="M602" s="132" t="str">
        <f>VLOOKUP(L602,CódigosRetorno!$A$2:$B$2080,2,FALSE)</f>
        <v>Detracciones - Servicio de transporte de carga, debe tener un (y solo uno) Valor Referencial del Servicio de Transporte.</v>
      </c>
      <c r="N602" s="131" t="s">
        <v>9</v>
      </c>
      <c r="O602" s="210"/>
    </row>
    <row r="603" spans="1:15" ht="36" x14ac:dyDescent="0.3">
      <c r="A603" s="222"/>
      <c r="B603" s="1047"/>
      <c r="C603" s="1042"/>
      <c r="D603" s="1063"/>
      <c r="E603" s="1063"/>
      <c r="F603" s="1117" t="s">
        <v>295</v>
      </c>
      <c r="G603" s="1063" t="s">
        <v>296</v>
      </c>
      <c r="H603" s="1094" t="s">
        <v>1997</v>
      </c>
      <c r="I603" s="1112">
        <v>1</v>
      </c>
      <c r="J603" s="189" t="s">
        <v>1985</v>
      </c>
      <c r="K603" s="124" t="s">
        <v>6</v>
      </c>
      <c r="L603" s="138" t="s">
        <v>1998</v>
      </c>
      <c r="M603" s="132" t="str">
        <f>VLOOKUP(L603,CódigosRetorno!$A$2:$B$2080,2,FALSE)</f>
        <v>El XML no contiene el tag o no existe información del monto del valor referencial en Detracciones - Servicios de transporte de carga.</v>
      </c>
      <c r="N603" s="131" t="s">
        <v>9</v>
      </c>
      <c r="O603" s="210"/>
    </row>
    <row r="604" spans="1:15" ht="36" x14ac:dyDescent="0.3">
      <c r="A604" s="222"/>
      <c r="B604" s="1047"/>
      <c r="C604" s="1042"/>
      <c r="D604" s="1063"/>
      <c r="E604" s="1063"/>
      <c r="F604" s="1117"/>
      <c r="G604" s="1063"/>
      <c r="H604" s="1094"/>
      <c r="I604" s="1112"/>
      <c r="J604" s="189" t="s">
        <v>1999</v>
      </c>
      <c r="K604" s="124" t="s">
        <v>6</v>
      </c>
      <c r="L604" s="138" t="s">
        <v>2000</v>
      </c>
      <c r="M604" s="132" t="str">
        <f>VLOOKUP(L604,CódigosRetorno!$A$2:$B$2080,2,FALSE)</f>
        <v>El dato ingresado como monto valor referencial en Detracciones - Servicios de transporte de carga no cumple con el formato establecido.</v>
      </c>
      <c r="N604" s="131" t="s">
        <v>9</v>
      </c>
      <c r="O604" s="210"/>
    </row>
    <row r="605" spans="1:15" x14ac:dyDescent="0.3">
      <c r="A605" s="222"/>
      <c r="B605" s="1047"/>
      <c r="C605" s="1042"/>
      <c r="D605" s="1063"/>
      <c r="E605" s="1063"/>
      <c r="F605" s="320" t="s">
        <v>141</v>
      </c>
      <c r="G605" s="130" t="s">
        <v>303</v>
      </c>
      <c r="H605" s="403" t="s">
        <v>1353</v>
      </c>
      <c r="I605" s="385">
        <v>1</v>
      </c>
      <c r="J605" s="189" t="s">
        <v>2001</v>
      </c>
      <c r="K605" s="124" t="s">
        <v>6</v>
      </c>
      <c r="L605" s="138" t="s">
        <v>1932</v>
      </c>
      <c r="M605" s="132" t="str">
        <f>VLOOKUP(L605,CódigosRetorno!$A$2:$B$2080,2,FALSE)</f>
        <v>La moneda del monto de la detracción debe ser PEN</v>
      </c>
      <c r="N605" s="131" t="s">
        <v>9</v>
      </c>
      <c r="O605" s="210"/>
    </row>
    <row r="606" spans="1:15" ht="24" x14ac:dyDescent="0.3">
      <c r="A606" s="222"/>
      <c r="B606" s="1047">
        <f>B602+1</f>
        <v>117</v>
      </c>
      <c r="C606" s="1094" t="s">
        <v>2002</v>
      </c>
      <c r="D606" s="1063" t="s">
        <v>324</v>
      </c>
      <c r="E606" s="1063" t="s">
        <v>179</v>
      </c>
      <c r="F606" s="138" t="s">
        <v>325</v>
      </c>
      <c r="G606" s="124" t="s">
        <v>2003</v>
      </c>
      <c r="H606" s="132" t="s">
        <v>1994</v>
      </c>
      <c r="I606" s="394">
        <v>1</v>
      </c>
      <c r="J606" s="189" t="s">
        <v>2004</v>
      </c>
      <c r="K606" s="124" t="s">
        <v>6</v>
      </c>
      <c r="L606" s="138" t="s">
        <v>2005</v>
      </c>
      <c r="M606" s="132" t="str">
        <f>VLOOKUP(L606,CódigosRetorno!$A$2:$B$2080,2,FALSE)</f>
        <v>Detracciones - Servicio de transporte de carga, debe tener un (y solo uno) Valor Referencial sobre la carga efectiva.</v>
      </c>
      <c r="N606" s="131" t="s">
        <v>9</v>
      </c>
      <c r="O606" s="210"/>
    </row>
    <row r="607" spans="1:15" ht="36" x14ac:dyDescent="0.3">
      <c r="A607" s="222"/>
      <c r="B607" s="1047"/>
      <c r="C607" s="1094"/>
      <c r="D607" s="1063"/>
      <c r="E607" s="1063"/>
      <c r="F607" s="1117" t="s">
        <v>295</v>
      </c>
      <c r="G607" s="1063" t="s">
        <v>296</v>
      </c>
      <c r="H607" s="1094" t="s">
        <v>1997</v>
      </c>
      <c r="I607" s="1112">
        <v>1</v>
      </c>
      <c r="J607" s="189" t="s">
        <v>1985</v>
      </c>
      <c r="K607" s="124" t="s">
        <v>6</v>
      </c>
      <c r="L607" s="138" t="s">
        <v>1998</v>
      </c>
      <c r="M607" s="132" t="str">
        <f>VLOOKUP(L607,CódigosRetorno!$A$2:$B$2080,2,FALSE)</f>
        <v>El XML no contiene el tag o no existe información del monto del valor referencial en Detracciones - Servicios de transporte de carga.</v>
      </c>
      <c r="N607" s="131" t="s">
        <v>9</v>
      </c>
      <c r="O607" s="210"/>
    </row>
    <row r="608" spans="1:15" ht="36" x14ac:dyDescent="0.3">
      <c r="A608" s="222"/>
      <c r="B608" s="1047"/>
      <c r="C608" s="1094"/>
      <c r="D608" s="1063"/>
      <c r="E608" s="1063"/>
      <c r="F608" s="1117"/>
      <c r="G608" s="1063"/>
      <c r="H608" s="1094"/>
      <c r="I608" s="1112"/>
      <c r="J608" s="189" t="s">
        <v>2006</v>
      </c>
      <c r="K608" s="124" t="s">
        <v>6</v>
      </c>
      <c r="L608" s="138" t="s">
        <v>2000</v>
      </c>
      <c r="M608" s="132" t="str">
        <f>VLOOKUP(L608,CódigosRetorno!$A$2:$B$2080,2,FALSE)</f>
        <v>El dato ingresado como monto valor referencial en Detracciones - Servicios de transporte de carga no cumple con el formato establecido.</v>
      </c>
      <c r="N608" s="131" t="s">
        <v>9</v>
      </c>
      <c r="O608" s="210"/>
    </row>
    <row r="609" spans="1:15" x14ac:dyDescent="0.3">
      <c r="A609" s="222"/>
      <c r="B609" s="1047"/>
      <c r="C609" s="1094"/>
      <c r="D609" s="1063"/>
      <c r="E609" s="1063"/>
      <c r="F609" s="320" t="s">
        <v>141</v>
      </c>
      <c r="G609" s="130" t="s">
        <v>303</v>
      </c>
      <c r="H609" s="403" t="s">
        <v>1353</v>
      </c>
      <c r="I609" s="385">
        <v>1</v>
      </c>
      <c r="J609" s="189" t="s">
        <v>2001</v>
      </c>
      <c r="K609" s="124" t="s">
        <v>6</v>
      </c>
      <c r="L609" s="138" t="s">
        <v>1932</v>
      </c>
      <c r="M609" s="132" t="str">
        <f>VLOOKUP(L609,CódigosRetorno!$A$2:$B$2080,2,FALSE)</f>
        <v>La moneda del monto de la detracción debe ser PEN</v>
      </c>
      <c r="N609" s="131" t="s">
        <v>9</v>
      </c>
      <c r="O609" s="210"/>
    </row>
    <row r="610" spans="1:15" ht="36" x14ac:dyDescent="0.3">
      <c r="A610" s="222"/>
      <c r="B610" s="1047">
        <f>B606+1</f>
        <v>118</v>
      </c>
      <c r="C610" s="1094" t="s">
        <v>2007</v>
      </c>
      <c r="D610" s="1063" t="s">
        <v>324</v>
      </c>
      <c r="E610" s="1063" t="s">
        <v>179</v>
      </c>
      <c r="F610" s="138" t="s">
        <v>325</v>
      </c>
      <c r="G610" s="124" t="s">
        <v>2008</v>
      </c>
      <c r="H610" s="132" t="s">
        <v>1994</v>
      </c>
      <c r="I610" s="394">
        <v>1</v>
      </c>
      <c r="J610" s="189" t="s">
        <v>2009</v>
      </c>
      <c r="K610" s="124" t="s">
        <v>6</v>
      </c>
      <c r="L610" s="138" t="s">
        <v>2010</v>
      </c>
      <c r="M610" s="132" t="str">
        <f>VLOOKUP(L610,CódigosRetorno!$A$2:$B$2080,2,FALSE)</f>
        <v>Detracciones - Servicio de transporte de carga, debe tener un (y solo uno) Valor Referencial sobre la carga util nominal.</v>
      </c>
      <c r="N610" s="131" t="s">
        <v>9</v>
      </c>
      <c r="O610" s="210"/>
    </row>
    <row r="611" spans="1:15" ht="36" x14ac:dyDescent="0.3">
      <c r="A611" s="222"/>
      <c r="B611" s="1047"/>
      <c r="C611" s="1094"/>
      <c r="D611" s="1063"/>
      <c r="E611" s="1063"/>
      <c r="F611" s="1117" t="s">
        <v>295</v>
      </c>
      <c r="G611" s="1063" t="s">
        <v>296</v>
      </c>
      <c r="H611" s="1094" t="s">
        <v>1997</v>
      </c>
      <c r="I611" s="1112">
        <v>1</v>
      </c>
      <c r="J611" s="189" t="s">
        <v>1985</v>
      </c>
      <c r="K611" s="124" t="s">
        <v>6</v>
      </c>
      <c r="L611" s="138" t="s">
        <v>1998</v>
      </c>
      <c r="M611" s="132" t="str">
        <f>VLOOKUP(L611,CódigosRetorno!$A$2:$B$2080,2,FALSE)</f>
        <v>El XML no contiene el tag o no existe información del monto del valor referencial en Detracciones - Servicios de transporte de carga.</v>
      </c>
      <c r="N611" s="131" t="s">
        <v>9</v>
      </c>
      <c r="O611" s="210"/>
    </row>
    <row r="612" spans="1:15" ht="36" x14ac:dyDescent="0.3">
      <c r="A612" s="222"/>
      <c r="B612" s="1047"/>
      <c r="C612" s="1094"/>
      <c r="D612" s="1063"/>
      <c r="E612" s="1063"/>
      <c r="F612" s="1117"/>
      <c r="G612" s="1063"/>
      <c r="H612" s="1094"/>
      <c r="I612" s="1112"/>
      <c r="J612" s="189" t="s">
        <v>1999</v>
      </c>
      <c r="K612" s="124" t="s">
        <v>6</v>
      </c>
      <c r="L612" s="138" t="s">
        <v>2000</v>
      </c>
      <c r="M612" s="132" t="str">
        <f>VLOOKUP(L612,CódigosRetorno!$A$2:$B$2080,2,FALSE)</f>
        <v>El dato ingresado como monto valor referencial en Detracciones - Servicios de transporte de carga no cumple con el formato establecido.</v>
      </c>
      <c r="N612" s="131" t="s">
        <v>9</v>
      </c>
      <c r="O612" s="210"/>
    </row>
    <row r="613" spans="1:15" x14ac:dyDescent="0.3">
      <c r="A613" s="222"/>
      <c r="B613" s="1047"/>
      <c r="C613" s="1094"/>
      <c r="D613" s="1063"/>
      <c r="E613" s="1063"/>
      <c r="F613" s="320" t="s">
        <v>141</v>
      </c>
      <c r="G613" s="130" t="s">
        <v>303</v>
      </c>
      <c r="H613" s="403" t="s">
        <v>1353</v>
      </c>
      <c r="I613" s="385">
        <v>1</v>
      </c>
      <c r="J613" s="189" t="s">
        <v>2001</v>
      </c>
      <c r="K613" s="124" t="s">
        <v>6</v>
      </c>
      <c r="L613" s="138" t="s">
        <v>1932</v>
      </c>
      <c r="M613" s="132" t="str">
        <f>VLOOKUP(L613,CódigosRetorno!$A$2:$B$2080,2,FALSE)</f>
        <v>La moneda del monto de la detracción debe ser PEN</v>
      </c>
      <c r="N613" s="131" t="s">
        <v>9</v>
      </c>
      <c r="O613" s="210"/>
    </row>
    <row r="614" spans="1:15" x14ac:dyDescent="0.3">
      <c r="A614" s="222"/>
      <c r="B614" s="430" t="s">
        <v>2011</v>
      </c>
      <c r="C614" s="424"/>
      <c r="D614" s="420"/>
      <c r="E614" s="420"/>
      <c r="F614" s="421"/>
      <c r="G614" s="418"/>
      <c r="H614" s="424"/>
      <c r="I614" s="394"/>
      <c r="J614" s="440"/>
      <c r="K614" s="421" t="s">
        <v>9</v>
      </c>
      <c r="L614" s="428" t="s">
        <v>9</v>
      </c>
      <c r="M614" s="419" t="str">
        <f>VLOOKUP(L614,CódigosRetorno!$A$2:$B$2080,2,FALSE)</f>
        <v>-</v>
      </c>
      <c r="N614" s="418"/>
      <c r="O614" s="210"/>
    </row>
    <row r="615" spans="1:15" ht="36" x14ac:dyDescent="0.3">
      <c r="A615" s="222"/>
      <c r="B615" s="1047">
        <f>B610+1</f>
        <v>119</v>
      </c>
      <c r="C615" s="1094" t="s">
        <v>2012</v>
      </c>
      <c r="D615" s="1063" t="s">
        <v>324</v>
      </c>
      <c r="E615" s="1063" t="s">
        <v>179</v>
      </c>
      <c r="F615" s="138" t="s">
        <v>211</v>
      </c>
      <c r="G615" s="124" t="s">
        <v>212</v>
      </c>
      <c r="H615" s="134" t="s">
        <v>2013</v>
      </c>
      <c r="I615" s="394"/>
      <c r="J615" s="189" t="s">
        <v>2014</v>
      </c>
      <c r="K615" s="124" t="s">
        <v>203</v>
      </c>
      <c r="L615" s="138" t="s">
        <v>761</v>
      </c>
      <c r="M615" s="132" t="str">
        <f>VLOOKUP(L615,CódigosRetorno!$A$2:$B$2080,2,FALSE)</f>
        <v>Debe corresponder a algún valor válido establecido en el catálogo 13</v>
      </c>
      <c r="N615" s="131" t="s">
        <v>1140</v>
      </c>
      <c r="O615" s="210"/>
    </row>
    <row r="616" spans="1:15" ht="24" x14ac:dyDescent="0.3">
      <c r="A616" s="222"/>
      <c r="B616" s="1047"/>
      <c r="C616" s="1094"/>
      <c r="D616" s="1063"/>
      <c r="E616" s="1063"/>
      <c r="F616" s="1118"/>
      <c r="G616" s="131" t="s">
        <v>1141</v>
      </c>
      <c r="H616" s="139" t="s">
        <v>1046</v>
      </c>
      <c r="I616" s="394" t="s">
        <v>2411</v>
      </c>
      <c r="J616" s="189" t="s">
        <v>1142</v>
      </c>
      <c r="K616" s="124" t="s">
        <v>203</v>
      </c>
      <c r="L616" s="138" t="s">
        <v>1048</v>
      </c>
      <c r="M616" s="132" t="str">
        <f>VLOOKUP(L616,CódigosRetorno!$A$2:$B$2080,2,FALSE)</f>
        <v>El dato ingresado como atributo @schemeAgencyName es incorrecto.</v>
      </c>
      <c r="N616" s="131" t="s">
        <v>9</v>
      </c>
      <c r="O616" s="210"/>
    </row>
    <row r="617" spans="1:15" ht="24" x14ac:dyDescent="0.3">
      <c r="A617" s="222"/>
      <c r="B617" s="1047"/>
      <c r="C617" s="1094"/>
      <c r="D617" s="1063"/>
      <c r="E617" s="1063"/>
      <c r="F617" s="1120"/>
      <c r="G617" s="131" t="s">
        <v>1143</v>
      </c>
      <c r="H617" s="139" t="s">
        <v>1113</v>
      </c>
      <c r="I617" s="394" t="s">
        <v>2411</v>
      </c>
      <c r="J617" s="189" t="s">
        <v>1144</v>
      </c>
      <c r="K617" s="124" t="s">
        <v>203</v>
      </c>
      <c r="L617" s="138" t="s">
        <v>1115</v>
      </c>
      <c r="M617" s="132" t="str">
        <f>VLOOKUP(L617,CódigosRetorno!$A$2:$B$2080,2,FALSE)</f>
        <v>El dato ingresado como atributo @schemeName es incorrecto.</v>
      </c>
      <c r="N617" s="131" t="s">
        <v>9</v>
      </c>
      <c r="O617" s="210"/>
    </row>
    <row r="618" spans="1:15" ht="24" x14ac:dyDescent="0.3">
      <c r="A618" s="222"/>
      <c r="B618" s="1047"/>
      <c r="C618" s="1094"/>
      <c r="D618" s="1063"/>
      <c r="E618" s="1063"/>
      <c r="F618" s="320" t="s">
        <v>325</v>
      </c>
      <c r="G618" s="131" t="s">
        <v>1993</v>
      </c>
      <c r="H618" s="134" t="s">
        <v>2015</v>
      </c>
      <c r="I618" s="394"/>
      <c r="J618" s="189" t="s">
        <v>181</v>
      </c>
      <c r="K618" s="124" t="s">
        <v>9</v>
      </c>
      <c r="L618" s="138" t="s">
        <v>9</v>
      </c>
      <c r="M618" s="132" t="str">
        <f>VLOOKUP(L618,CódigosRetorno!$A$2:$B$2080,2,FALSE)</f>
        <v>-</v>
      </c>
      <c r="N618" s="141" t="s">
        <v>9</v>
      </c>
      <c r="O618" s="210"/>
    </row>
    <row r="619" spans="1:15" ht="36" x14ac:dyDescent="0.3">
      <c r="A619" s="222"/>
      <c r="B619" s="1047">
        <f>B615+1</f>
        <v>120</v>
      </c>
      <c r="C619" s="1094" t="s">
        <v>2016</v>
      </c>
      <c r="D619" s="1063" t="s">
        <v>324</v>
      </c>
      <c r="E619" s="1063" t="s">
        <v>179</v>
      </c>
      <c r="F619" s="138" t="s">
        <v>211</v>
      </c>
      <c r="G619" s="124" t="s">
        <v>212</v>
      </c>
      <c r="H619" s="134" t="s">
        <v>2017</v>
      </c>
      <c r="I619" s="394"/>
      <c r="J619" s="189" t="s">
        <v>2014</v>
      </c>
      <c r="K619" s="124" t="s">
        <v>203</v>
      </c>
      <c r="L619" s="138" t="s">
        <v>761</v>
      </c>
      <c r="M619" s="132" t="str">
        <f>VLOOKUP(L619,CódigosRetorno!$A$2:$B$2080,2,FALSE)</f>
        <v>Debe corresponder a algún valor válido establecido en el catálogo 13</v>
      </c>
      <c r="N619" s="131" t="s">
        <v>1140</v>
      </c>
      <c r="O619" s="210"/>
    </row>
    <row r="620" spans="1:15" ht="24" x14ac:dyDescent="0.3">
      <c r="A620" s="222"/>
      <c r="B620" s="1047"/>
      <c r="C620" s="1094"/>
      <c r="D620" s="1063"/>
      <c r="E620" s="1063"/>
      <c r="F620" s="1117"/>
      <c r="G620" s="131" t="s">
        <v>1141</v>
      </c>
      <c r="H620" s="139" t="s">
        <v>1046</v>
      </c>
      <c r="I620" s="394" t="s">
        <v>2411</v>
      </c>
      <c r="J620" s="189" t="s">
        <v>1142</v>
      </c>
      <c r="K620" s="124" t="s">
        <v>203</v>
      </c>
      <c r="L620" s="138" t="s">
        <v>1048</v>
      </c>
      <c r="M620" s="132" t="str">
        <f>VLOOKUP(L620,CódigosRetorno!$A$2:$B$2080,2,FALSE)</f>
        <v>El dato ingresado como atributo @schemeAgencyName es incorrecto.</v>
      </c>
      <c r="N620" s="131" t="s">
        <v>9</v>
      </c>
      <c r="O620" s="210"/>
    </row>
    <row r="621" spans="1:15" ht="24" x14ac:dyDescent="0.3">
      <c r="A621" s="222"/>
      <c r="B621" s="1047"/>
      <c r="C621" s="1094"/>
      <c r="D621" s="1063"/>
      <c r="E621" s="1063"/>
      <c r="F621" s="1117"/>
      <c r="G621" s="131" t="s">
        <v>1143</v>
      </c>
      <c r="H621" s="139" t="s">
        <v>1113</v>
      </c>
      <c r="I621" s="394" t="s">
        <v>2411</v>
      </c>
      <c r="J621" s="189" t="s">
        <v>1144</v>
      </c>
      <c r="K621" s="124" t="s">
        <v>203</v>
      </c>
      <c r="L621" s="138" t="s">
        <v>1115</v>
      </c>
      <c r="M621" s="132" t="str">
        <f>VLOOKUP(L621,CódigosRetorno!$A$2:$B$2080,2,FALSE)</f>
        <v>El dato ingresado como atributo @schemeName es incorrecto.</v>
      </c>
      <c r="N621" s="141" t="s">
        <v>9</v>
      </c>
      <c r="O621" s="210"/>
    </row>
    <row r="622" spans="1:15" ht="60" x14ac:dyDescent="0.3">
      <c r="A622" s="222"/>
      <c r="B622" s="1048">
        <f>B619+1</f>
        <v>121</v>
      </c>
      <c r="C622" s="1043" t="s">
        <v>2018</v>
      </c>
      <c r="D622" s="1061" t="s">
        <v>324</v>
      </c>
      <c r="E622" s="1061" t="s">
        <v>179</v>
      </c>
      <c r="F622" s="138" t="s">
        <v>218</v>
      </c>
      <c r="G622" s="131"/>
      <c r="H622" s="134" t="s">
        <v>2019</v>
      </c>
      <c r="I622" s="394" t="s">
        <v>2411</v>
      </c>
      <c r="J622" s="189" t="s">
        <v>2020</v>
      </c>
      <c r="K622" s="124" t="s">
        <v>203</v>
      </c>
      <c r="L622" s="138" t="s">
        <v>2021</v>
      </c>
      <c r="M622" s="132" t="str">
        <f>VLOOKUP(L622,CódigosRetorno!$A$2:$B$2080,2,FALSE)</f>
        <v>El dato ingresado como descripcion del tramo no cumple con el formato establecido.</v>
      </c>
      <c r="N622" s="131" t="s">
        <v>9</v>
      </c>
      <c r="O622" s="210"/>
    </row>
    <row r="623" spans="1:15" ht="36" x14ac:dyDescent="0.3">
      <c r="A623" s="222"/>
      <c r="B623" s="1049"/>
      <c r="C623" s="1044"/>
      <c r="D623" s="1065"/>
      <c r="E623" s="1065"/>
      <c r="F623" s="138" t="s">
        <v>1777</v>
      </c>
      <c r="G623" s="131" t="s">
        <v>280</v>
      </c>
      <c r="H623" s="134" t="s">
        <v>2022</v>
      </c>
      <c r="I623" s="394"/>
      <c r="J623" s="189" t="s">
        <v>181</v>
      </c>
      <c r="K623" s="124" t="s">
        <v>9</v>
      </c>
      <c r="L623" s="138" t="s">
        <v>9</v>
      </c>
      <c r="M623" s="132" t="str">
        <f>VLOOKUP(L623,CódigosRetorno!$A$2:$B$2080,2,FALSE)</f>
        <v>-</v>
      </c>
      <c r="N623" s="131" t="s">
        <v>9</v>
      </c>
      <c r="O623" s="210"/>
    </row>
    <row r="624" spans="1:15" ht="36" x14ac:dyDescent="0.3">
      <c r="A624" s="222"/>
      <c r="B624" s="1048">
        <f>B622+1</f>
        <v>122</v>
      </c>
      <c r="C624" s="1043" t="s">
        <v>2023</v>
      </c>
      <c r="D624" s="1061" t="s">
        <v>324</v>
      </c>
      <c r="E624" s="1061" t="s">
        <v>179</v>
      </c>
      <c r="F624" s="138" t="s">
        <v>295</v>
      </c>
      <c r="G624" s="124" t="s">
        <v>296</v>
      </c>
      <c r="H624" s="134" t="s">
        <v>2024</v>
      </c>
      <c r="I624" s="394" t="s">
        <v>2411</v>
      </c>
      <c r="J624" s="189" t="s">
        <v>2025</v>
      </c>
      <c r="K624" s="124" t="s">
        <v>203</v>
      </c>
      <c r="L624" s="138" t="s">
        <v>2026</v>
      </c>
      <c r="M624" s="132" t="str">
        <f>VLOOKUP(L624,CódigosRetorno!$A$2:$B$2080,2,FALSE)</f>
        <v>El dato ingresado como valor refrencia del tramo virtual no cumple con el formato establecido.</v>
      </c>
      <c r="N624" s="131" t="s">
        <v>9</v>
      </c>
      <c r="O624" s="210"/>
    </row>
    <row r="625" spans="1:15" x14ac:dyDescent="0.3">
      <c r="A625" s="222"/>
      <c r="B625" s="1049"/>
      <c r="C625" s="1044"/>
      <c r="D625" s="1065"/>
      <c r="E625" s="1065"/>
      <c r="F625" s="320" t="s">
        <v>141</v>
      </c>
      <c r="G625" s="130" t="s">
        <v>303</v>
      </c>
      <c r="H625" s="403" t="s">
        <v>1353</v>
      </c>
      <c r="I625" s="385">
        <v>1</v>
      </c>
      <c r="J625" s="189" t="s">
        <v>2001</v>
      </c>
      <c r="K625" s="124" t="s">
        <v>6</v>
      </c>
      <c r="L625" s="138" t="s">
        <v>1932</v>
      </c>
      <c r="M625" s="132" t="str">
        <f>VLOOKUP(L625,CódigosRetorno!$A$2:$B$2080,2,FALSE)</f>
        <v>La moneda del monto de la detracción debe ser PEN</v>
      </c>
      <c r="N625" s="131" t="s">
        <v>9</v>
      </c>
      <c r="O625" s="210"/>
    </row>
    <row r="626" spans="1:15" x14ac:dyDescent="0.3">
      <c r="A626" s="222"/>
      <c r="B626" s="430" t="s">
        <v>2027</v>
      </c>
      <c r="C626" s="424"/>
      <c r="D626" s="420"/>
      <c r="E626" s="420"/>
      <c r="F626" s="421"/>
      <c r="G626" s="418"/>
      <c r="H626" s="424"/>
      <c r="I626" s="394"/>
      <c r="J626" s="440"/>
      <c r="K626" s="421" t="s">
        <v>9</v>
      </c>
      <c r="L626" s="428" t="s">
        <v>9</v>
      </c>
      <c r="M626" s="419" t="str">
        <f>VLOOKUP(L626,CódigosRetorno!$A$2:$B$2080,2,FALSE)</f>
        <v>-</v>
      </c>
      <c r="N626" s="422" t="s">
        <v>9</v>
      </c>
      <c r="O626" s="210"/>
    </row>
    <row r="627" spans="1:15" ht="60" x14ac:dyDescent="0.3">
      <c r="A627" s="222"/>
      <c r="B627" s="1047">
        <f>B624+1</f>
        <v>123</v>
      </c>
      <c r="C627" s="1094" t="s">
        <v>2028</v>
      </c>
      <c r="D627" s="1063" t="s">
        <v>324</v>
      </c>
      <c r="E627" s="1063" t="s">
        <v>179</v>
      </c>
      <c r="F627" s="138" t="s">
        <v>295</v>
      </c>
      <c r="G627" s="131" t="s">
        <v>2029</v>
      </c>
      <c r="H627" s="134" t="s">
        <v>2030</v>
      </c>
      <c r="I627" s="394"/>
      <c r="J627" s="189" t="s">
        <v>2031</v>
      </c>
      <c r="K627" s="124" t="s">
        <v>203</v>
      </c>
      <c r="L627" s="138" t="s">
        <v>2032</v>
      </c>
      <c r="M627" s="132" t="str">
        <f>VLOOKUP(L627,CódigosRetorno!$A$2:$B$2080,2,FALSE)</f>
        <v>El dato ingresado como configuración vehicular no cumple con el formato establecido.</v>
      </c>
      <c r="N627" s="131" t="s">
        <v>9</v>
      </c>
      <c r="O627" s="210"/>
    </row>
    <row r="628" spans="1:15" ht="24" x14ac:dyDescent="0.3">
      <c r="A628" s="222"/>
      <c r="B628" s="1047"/>
      <c r="C628" s="1094"/>
      <c r="D628" s="1063"/>
      <c r="E628" s="1063"/>
      <c r="F628" s="1118"/>
      <c r="G628" s="131" t="s">
        <v>2033</v>
      </c>
      <c r="H628" s="134" t="s">
        <v>1065</v>
      </c>
      <c r="I628" s="394" t="s">
        <v>2411</v>
      </c>
      <c r="J628" s="189" t="s">
        <v>2034</v>
      </c>
      <c r="K628" s="124" t="s">
        <v>203</v>
      </c>
      <c r="L628" s="138" t="s">
        <v>1066</v>
      </c>
      <c r="M628" s="132" t="str">
        <f>VLOOKUP(L628,CódigosRetorno!$A$2:$B$2080,2,FALSE)</f>
        <v>El dato ingresado como atributo @listAgencyName es incorrecto.</v>
      </c>
      <c r="N628" s="131" t="s">
        <v>9</v>
      </c>
      <c r="O628" s="210"/>
    </row>
    <row r="629" spans="1:15" ht="24" x14ac:dyDescent="0.3">
      <c r="A629" s="222"/>
      <c r="B629" s="1047"/>
      <c r="C629" s="1094"/>
      <c r="D629" s="1063"/>
      <c r="E629" s="1063"/>
      <c r="F629" s="1120"/>
      <c r="G629" s="131" t="s">
        <v>2035</v>
      </c>
      <c r="H629" s="134" t="s">
        <v>1068</v>
      </c>
      <c r="I629" s="394" t="s">
        <v>2411</v>
      </c>
      <c r="J629" s="189" t="s">
        <v>2036</v>
      </c>
      <c r="K629" s="124" t="s">
        <v>203</v>
      </c>
      <c r="L629" s="138" t="s">
        <v>1070</v>
      </c>
      <c r="M629" s="132" t="str">
        <f>VLOOKUP(L629,CódigosRetorno!$A$2:$B$2080,2,FALSE)</f>
        <v>El dato ingresado como atributo @listName es incorrecto.</v>
      </c>
      <c r="N629" s="141" t="s">
        <v>9</v>
      </c>
      <c r="O629" s="210"/>
    </row>
    <row r="630" spans="1:15" ht="36" x14ac:dyDescent="0.3">
      <c r="A630" s="222"/>
      <c r="B630" s="1047"/>
      <c r="C630" s="1094"/>
      <c r="D630" s="1063"/>
      <c r="E630" s="1063"/>
      <c r="F630" s="346" t="s">
        <v>325</v>
      </c>
      <c r="G630" s="195" t="s">
        <v>1993</v>
      </c>
      <c r="H630" s="347" t="s">
        <v>2030</v>
      </c>
      <c r="I630" s="394" t="s">
        <v>2411</v>
      </c>
      <c r="J630" s="189"/>
      <c r="K630" s="124"/>
      <c r="L630" s="138" t="s">
        <v>9</v>
      </c>
      <c r="M630" s="132" t="str">
        <f>VLOOKUP(L630,CódigosRetorno!$A$2:$B$2080,2,FALSE)</f>
        <v>-</v>
      </c>
      <c r="N630" s="141" t="s">
        <v>9</v>
      </c>
      <c r="O630" s="210"/>
    </row>
    <row r="631" spans="1:15" ht="48" x14ac:dyDescent="0.3">
      <c r="A631" s="222"/>
      <c r="B631" s="1047">
        <f>B627+1</f>
        <v>124</v>
      </c>
      <c r="C631" s="1094" t="s">
        <v>2037</v>
      </c>
      <c r="D631" s="1063" t="s">
        <v>324</v>
      </c>
      <c r="E631" s="1063" t="s">
        <v>179</v>
      </c>
      <c r="F631" s="138" t="s">
        <v>1314</v>
      </c>
      <c r="G631" s="131" t="s">
        <v>1993</v>
      </c>
      <c r="H631" s="134" t="s">
        <v>2038</v>
      </c>
      <c r="I631" s="394">
        <v>1</v>
      </c>
      <c r="J631" s="189" t="s">
        <v>2039</v>
      </c>
      <c r="K631" s="124" t="s">
        <v>203</v>
      </c>
      <c r="L631" s="138" t="s">
        <v>2040</v>
      </c>
      <c r="M631" s="132" t="str">
        <f>VLOOKUP(L631,CódigosRetorno!$A$2:$B$2080,2,FALSE)</f>
        <v>El dato ingresado como tipo de carga util es incorrecto.</v>
      </c>
      <c r="N631" s="131" t="s">
        <v>9</v>
      </c>
      <c r="O631" s="210"/>
    </row>
    <row r="632" spans="1:15" ht="24" x14ac:dyDescent="0.3">
      <c r="A632" s="222"/>
      <c r="B632" s="1047"/>
      <c r="C632" s="1094"/>
      <c r="D632" s="1063"/>
      <c r="E632" s="1063"/>
      <c r="F632" s="1117" t="s">
        <v>295</v>
      </c>
      <c r="G632" s="1047" t="s">
        <v>296</v>
      </c>
      <c r="H632" s="1094" t="s">
        <v>2041</v>
      </c>
      <c r="I632" s="1112">
        <v>1</v>
      </c>
      <c r="J632" s="189" t="s">
        <v>2042</v>
      </c>
      <c r="K632" s="124" t="s">
        <v>203</v>
      </c>
      <c r="L632" s="138" t="s">
        <v>2043</v>
      </c>
      <c r="M632" s="132" t="str">
        <f>VLOOKUP(L632,CódigosRetorno!$A$2:$B$2080,2,FALSE)</f>
        <v>El XML no contiene el tag o no existe información del valor de la carga en TM.</v>
      </c>
      <c r="N632" s="131" t="s">
        <v>9</v>
      </c>
      <c r="O632" s="210"/>
    </row>
    <row r="633" spans="1:15" ht="36" x14ac:dyDescent="0.3">
      <c r="A633" s="222"/>
      <c r="B633" s="1047"/>
      <c r="C633" s="1094"/>
      <c r="D633" s="1063"/>
      <c r="E633" s="1063"/>
      <c r="F633" s="1117"/>
      <c r="G633" s="1047"/>
      <c r="H633" s="1094"/>
      <c r="I633" s="1112"/>
      <c r="J633" s="189" t="s">
        <v>2025</v>
      </c>
      <c r="K633" s="124" t="s">
        <v>203</v>
      </c>
      <c r="L633" s="138" t="s">
        <v>2044</v>
      </c>
      <c r="M633" s="132" t="str">
        <f>VLOOKUP(L633,CódigosRetorno!$A$2:$B$2080,2,FALSE)</f>
        <v>El dato ingresado como valor de la carga en TM cumple con el formato establecido.</v>
      </c>
      <c r="N633" s="131" t="s">
        <v>9</v>
      </c>
      <c r="O633" s="210"/>
    </row>
    <row r="634" spans="1:15" ht="24" x14ac:dyDescent="0.3">
      <c r="A634" s="222"/>
      <c r="B634" s="1047"/>
      <c r="C634" s="1094"/>
      <c r="D634" s="1063"/>
      <c r="E634" s="1063"/>
      <c r="F634" s="138"/>
      <c r="G634" s="124" t="s">
        <v>1962</v>
      </c>
      <c r="H634" s="139" t="s">
        <v>1487</v>
      </c>
      <c r="I634" s="394">
        <v>1</v>
      </c>
      <c r="J634" s="189" t="s">
        <v>2045</v>
      </c>
      <c r="K634" s="124" t="s">
        <v>203</v>
      </c>
      <c r="L634" s="138" t="s">
        <v>2046</v>
      </c>
      <c r="M634" s="132" t="str">
        <f>VLOOKUP(L634,CódigosRetorno!$A$2:$B$2080,2,FALSE)</f>
        <v>El dato ingresado como unidad de medida de la carga  del vehiculo no corresponde al valor esperado.</v>
      </c>
      <c r="N634" s="131" t="s">
        <v>9</v>
      </c>
      <c r="O634" s="210"/>
    </row>
    <row r="635" spans="1:15" ht="48" x14ac:dyDescent="0.3">
      <c r="A635" s="222"/>
      <c r="B635" s="1047">
        <f>B631+1</f>
        <v>125</v>
      </c>
      <c r="C635" s="1094" t="s">
        <v>2047</v>
      </c>
      <c r="D635" s="1063" t="s">
        <v>324</v>
      </c>
      <c r="E635" s="1063" t="s">
        <v>179</v>
      </c>
      <c r="F635" s="138" t="s">
        <v>1314</v>
      </c>
      <c r="G635" s="131" t="s">
        <v>2003</v>
      </c>
      <c r="H635" s="134" t="s">
        <v>2048</v>
      </c>
      <c r="I635" s="394"/>
      <c r="J635" s="189" t="s">
        <v>2039</v>
      </c>
      <c r="K635" s="124" t="s">
        <v>203</v>
      </c>
      <c r="L635" s="138" t="s">
        <v>2040</v>
      </c>
      <c r="M635" s="132" t="str">
        <f>VLOOKUP(L635,CódigosRetorno!$A$2:$B$2080,2,FALSE)</f>
        <v>El dato ingresado como tipo de carga util es incorrecto.</v>
      </c>
      <c r="N635" s="131" t="s">
        <v>9</v>
      </c>
      <c r="O635" s="210"/>
    </row>
    <row r="636" spans="1:15" ht="24" x14ac:dyDescent="0.3">
      <c r="A636" s="222"/>
      <c r="B636" s="1047"/>
      <c r="C636" s="1094"/>
      <c r="D636" s="1063"/>
      <c r="E636" s="1063"/>
      <c r="F636" s="1117" t="s">
        <v>295</v>
      </c>
      <c r="G636" s="1047" t="s">
        <v>296</v>
      </c>
      <c r="H636" s="1094" t="s">
        <v>2041</v>
      </c>
      <c r="I636" s="1112"/>
      <c r="J636" s="189" t="s">
        <v>2042</v>
      </c>
      <c r="K636" s="124" t="s">
        <v>203</v>
      </c>
      <c r="L636" s="138" t="s">
        <v>2043</v>
      </c>
      <c r="M636" s="132" t="str">
        <f>VLOOKUP(L636,CódigosRetorno!$A$2:$B$2080,2,FALSE)</f>
        <v>El XML no contiene el tag o no existe información del valor de la carga en TM.</v>
      </c>
      <c r="N636" s="131" t="s">
        <v>9</v>
      </c>
      <c r="O636" s="210"/>
    </row>
    <row r="637" spans="1:15" ht="36" x14ac:dyDescent="0.3">
      <c r="A637" s="222"/>
      <c r="B637" s="1047"/>
      <c r="C637" s="1094"/>
      <c r="D637" s="1063"/>
      <c r="E637" s="1063"/>
      <c r="F637" s="1117"/>
      <c r="G637" s="1047"/>
      <c r="H637" s="1094"/>
      <c r="I637" s="1112"/>
      <c r="J637" s="189" t="s">
        <v>2025</v>
      </c>
      <c r="K637" s="124" t="s">
        <v>203</v>
      </c>
      <c r="L637" s="138" t="s">
        <v>2044</v>
      </c>
      <c r="M637" s="132" t="str">
        <f>VLOOKUP(L637,CódigosRetorno!$A$2:$B$2080,2,FALSE)</f>
        <v>El dato ingresado como valor de la carga en TM cumple con el formato establecido.</v>
      </c>
      <c r="N637" s="131" t="s">
        <v>9</v>
      </c>
      <c r="O637" s="210"/>
    </row>
    <row r="638" spans="1:15" ht="48" x14ac:dyDescent="0.3">
      <c r="A638" s="222"/>
      <c r="B638" s="1047"/>
      <c r="C638" s="1094"/>
      <c r="D638" s="1063"/>
      <c r="E638" s="1063"/>
      <c r="F638" s="138"/>
      <c r="G638" s="124" t="s">
        <v>1962</v>
      </c>
      <c r="H638" s="134" t="s">
        <v>2049</v>
      </c>
      <c r="I638" s="394">
        <v>1</v>
      </c>
      <c r="J638" s="189" t="s">
        <v>2045</v>
      </c>
      <c r="K638" s="124" t="s">
        <v>203</v>
      </c>
      <c r="L638" s="138" t="s">
        <v>2046</v>
      </c>
      <c r="M638" s="132" t="str">
        <f>VLOOKUP(L638,CódigosRetorno!$A$2:$B$2080,2,FALSE)</f>
        <v>El dato ingresado como unidad de medida de la carga  del vehiculo no corresponde al valor esperado.</v>
      </c>
      <c r="N638" s="131" t="s">
        <v>9</v>
      </c>
      <c r="O638" s="210"/>
    </row>
    <row r="639" spans="1:15" ht="48" x14ac:dyDescent="0.3">
      <c r="A639" s="222"/>
      <c r="B639" s="1048">
        <f>B635+1</f>
        <v>126</v>
      </c>
      <c r="C639" s="1043" t="s">
        <v>2050</v>
      </c>
      <c r="D639" s="1061" t="s">
        <v>324</v>
      </c>
      <c r="E639" s="1061" t="s">
        <v>179</v>
      </c>
      <c r="F639" s="138" t="s">
        <v>1477</v>
      </c>
      <c r="G639" s="131" t="s">
        <v>2051</v>
      </c>
      <c r="H639" s="134" t="s">
        <v>2052</v>
      </c>
      <c r="I639" s="394"/>
      <c r="J639" s="189" t="s">
        <v>181</v>
      </c>
      <c r="K639" s="124" t="s">
        <v>9</v>
      </c>
      <c r="L639" s="138" t="s">
        <v>9</v>
      </c>
      <c r="M639" s="132" t="str">
        <f>VLOOKUP(L639,CódigosRetorno!$A$2:$B$2080,2,FALSE)</f>
        <v>-</v>
      </c>
      <c r="N639" s="131" t="s">
        <v>9</v>
      </c>
      <c r="O639" s="210"/>
    </row>
    <row r="640" spans="1:15" x14ac:dyDescent="0.3">
      <c r="A640" s="222"/>
      <c r="B640" s="1049"/>
      <c r="C640" s="1044"/>
      <c r="D640" s="1065"/>
      <c r="E640" s="1065"/>
      <c r="F640" s="320" t="s">
        <v>141</v>
      </c>
      <c r="G640" s="130" t="s">
        <v>303</v>
      </c>
      <c r="H640" s="403" t="s">
        <v>1353</v>
      </c>
      <c r="I640" s="385">
        <v>1</v>
      </c>
      <c r="J640" s="189" t="s">
        <v>2001</v>
      </c>
      <c r="K640" s="124" t="s">
        <v>6</v>
      </c>
      <c r="L640" s="138" t="s">
        <v>1932</v>
      </c>
      <c r="M640" s="132" t="str">
        <f>VLOOKUP(L640,CódigosRetorno!$A$2:$B$2080,2,FALSE)</f>
        <v>La moneda del monto de la detracción debe ser PEN</v>
      </c>
      <c r="N640" s="131" t="s">
        <v>9</v>
      </c>
      <c r="O640" s="210"/>
    </row>
    <row r="641" spans="1:15" ht="36" x14ac:dyDescent="0.3">
      <c r="A641" s="222"/>
      <c r="B641" s="1048">
        <f>B639+1</f>
        <v>127</v>
      </c>
      <c r="C641" s="1043" t="s">
        <v>2053</v>
      </c>
      <c r="D641" s="1061" t="s">
        <v>324</v>
      </c>
      <c r="E641" s="1061" t="s">
        <v>179</v>
      </c>
      <c r="F641" s="138" t="s">
        <v>295</v>
      </c>
      <c r="G641" s="131" t="s">
        <v>296</v>
      </c>
      <c r="H641" s="134" t="s">
        <v>2054</v>
      </c>
      <c r="I641" s="394"/>
      <c r="J641" s="189" t="s">
        <v>2025</v>
      </c>
      <c r="K641" s="124" t="s">
        <v>203</v>
      </c>
      <c r="L641" s="138" t="s">
        <v>2055</v>
      </c>
      <c r="M641" s="132" t="str">
        <f>VLOOKUP(L641,CódigosRetorno!$A$2:$B$2080,2,FALSE)</f>
        <v>El dato ingresado como valor referencial de carga util nominal no cumple con el formato establecido.</v>
      </c>
      <c r="N641" s="131" t="s">
        <v>9</v>
      </c>
      <c r="O641" s="210"/>
    </row>
    <row r="642" spans="1:15" x14ac:dyDescent="0.3">
      <c r="A642" s="222"/>
      <c r="B642" s="1049"/>
      <c r="C642" s="1044"/>
      <c r="D642" s="1065"/>
      <c r="E642" s="1065"/>
      <c r="F642" s="320" t="s">
        <v>141</v>
      </c>
      <c r="G642" s="130" t="s">
        <v>303</v>
      </c>
      <c r="H642" s="403" t="s">
        <v>1353</v>
      </c>
      <c r="I642" s="385">
        <v>1</v>
      </c>
      <c r="J642" s="189" t="s">
        <v>2001</v>
      </c>
      <c r="K642" s="124" t="s">
        <v>6</v>
      </c>
      <c r="L642" s="138" t="s">
        <v>1932</v>
      </c>
      <c r="M642" s="132" t="str">
        <f>VLOOKUP(L642,CódigosRetorno!$A$2:$B$2080,2,FALSE)</f>
        <v>La moneda del monto de la detracción debe ser PEN</v>
      </c>
      <c r="N642" s="131" t="s">
        <v>9</v>
      </c>
      <c r="O642" s="210"/>
    </row>
    <row r="643" spans="1:15" ht="36" x14ac:dyDescent="0.3">
      <c r="A643" s="222"/>
      <c r="B643" s="131">
        <f>B641+1</f>
        <v>128</v>
      </c>
      <c r="C643" s="132" t="s">
        <v>2056</v>
      </c>
      <c r="D643" s="124" t="s">
        <v>324</v>
      </c>
      <c r="E643" s="124" t="s">
        <v>179</v>
      </c>
      <c r="F643" s="138" t="s">
        <v>2057</v>
      </c>
      <c r="G643" s="131" t="s">
        <v>2058</v>
      </c>
      <c r="H643" s="134" t="s">
        <v>2059</v>
      </c>
      <c r="I643" s="394"/>
      <c r="J643" s="189" t="s">
        <v>181</v>
      </c>
      <c r="K643" s="124" t="s">
        <v>9</v>
      </c>
      <c r="L643" s="138" t="s">
        <v>9</v>
      </c>
      <c r="M643" s="132" t="str">
        <f>VLOOKUP(L643,CódigosRetorno!$A$2:$B$2080,2,FALSE)</f>
        <v>-</v>
      </c>
      <c r="N643" s="131" t="s">
        <v>9</v>
      </c>
      <c r="O643" s="210"/>
    </row>
    <row r="644" spans="1:15" x14ac:dyDescent="0.3">
      <c r="A644" s="222"/>
      <c r="B644" s="430" t="s">
        <v>2060</v>
      </c>
      <c r="C644" s="431"/>
      <c r="D644" s="434"/>
      <c r="E644" s="425"/>
      <c r="F644" s="432" t="s">
        <v>9</v>
      </c>
      <c r="G644" s="432" t="s">
        <v>9</v>
      </c>
      <c r="H644" s="433" t="s">
        <v>9</v>
      </c>
      <c r="I644" s="572"/>
      <c r="J644" s="440" t="s">
        <v>9</v>
      </c>
      <c r="K644" s="421" t="s">
        <v>9</v>
      </c>
      <c r="L644" s="428" t="s">
        <v>9</v>
      </c>
      <c r="M644" s="419" t="str">
        <f>VLOOKUP(L644,CódigosRetorno!$A$2:$B$2080,2,FALSE)</f>
        <v>-</v>
      </c>
      <c r="N644" s="418" t="s">
        <v>9</v>
      </c>
      <c r="O644" s="210"/>
    </row>
    <row r="645" spans="1:15" ht="24" x14ac:dyDescent="0.3">
      <c r="A645" s="222"/>
      <c r="B645" s="1047" t="s">
        <v>8044</v>
      </c>
      <c r="C645" s="1094" t="s">
        <v>2061</v>
      </c>
      <c r="D645" s="1063" t="s">
        <v>324</v>
      </c>
      <c r="E645" s="1063" t="s">
        <v>179</v>
      </c>
      <c r="F645" s="138" t="s">
        <v>218</v>
      </c>
      <c r="G645" s="131"/>
      <c r="H645" s="132" t="s">
        <v>1859</v>
      </c>
      <c r="I645" s="119">
        <v>1</v>
      </c>
      <c r="J645" s="189" t="s">
        <v>1329</v>
      </c>
      <c r="K645" s="124" t="s">
        <v>203</v>
      </c>
      <c r="L645" s="138" t="s">
        <v>1330</v>
      </c>
      <c r="M645" s="132" t="str">
        <f>VLOOKUP(L645,CódigosRetorno!$A$2:$B$2080,2,FALSE)</f>
        <v>No existe información en el nombre del concepto.</v>
      </c>
      <c r="N645" s="141" t="s">
        <v>9</v>
      </c>
      <c r="O645" s="210"/>
    </row>
    <row r="646" spans="1:15" ht="36" x14ac:dyDescent="0.3">
      <c r="A646" s="222"/>
      <c r="B646" s="1047"/>
      <c r="C646" s="1094"/>
      <c r="D646" s="1063"/>
      <c r="E646" s="1063"/>
      <c r="F646" s="1117" t="s">
        <v>655</v>
      </c>
      <c r="G646" s="1063" t="s">
        <v>1327</v>
      </c>
      <c r="H646" s="1094" t="s">
        <v>1860</v>
      </c>
      <c r="I646" s="1145">
        <v>1</v>
      </c>
      <c r="J646" s="189" t="s">
        <v>2062</v>
      </c>
      <c r="K646" s="124" t="s">
        <v>6</v>
      </c>
      <c r="L646" s="138" t="s">
        <v>2063</v>
      </c>
      <c r="M646" s="132" t="str">
        <f>VLOOKUP(L646,CódigosRetorno!$A$2:$B$2080,2,FALSE)</f>
        <v>El XML no contiene el tag de numero de documentos del huesped.</v>
      </c>
      <c r="N646" s="141" t="s">
        <v>9</v>
      </c>
      <c r="O646" s="210"/>
    </row>
    <row r="647" spans="1:15" ht="36" x14ac:dyDescent="0.3">
      <c r="A647" s="222"/>
      <c r="B647" s="1047"/>
      <c r="C647" s="1094"/>
      <c r="D647" s="1063"/>
      <c r="E647" s="1063"/>
      <c r="F647" s="1117"/>
      <c r="G647" s="1063"/>
      <c r="H647" s="1094"/>
      <c r="I647" s="1145"/>
      <c r="J647" s="189" t="s">
        <v>2064</v>
      </c>
      <c r="K647" s="124" t="s">
        <v>6</v>
      </c>
      <c r="L647" s="138" t="s">
        <v>2065</v>
      </c>
      <c r="M647" s="132" t="str">
        <f>VLOOKUP(L647,CódigosRetorno!$A$2:$B$2080,2,FALSE)</f>
        <v>El XML no contiene el tag de tipo de documentos del huesped.</v>
      </c>
      <c r="N647" s="141" t="s">
        <v>9</v>
      </c>
      <c r="O647" s="210"/>
    </row>
    <row r="648" spans="1:15" ht="36" x14ac:dyDescent="0.3">
      <c r="A648" s="222"/>
      <c r="B648" s="1047"/>
      <c r="C648" s="1094"/>
      <c r="D648" s="1063"/>
      <c r="E648" s="1063"/>
      <c r="F648" s="1117"/>
      <c r="G648" s="1063"/>
      <c r="H648" s="1094"/>
      <c r="I648" s="1145"/>
      <c r="J648" s="189" t="s">
        <v>2066</v>
      </c>
      <c r="K648" s="124" t="s">
        <v>6</v>
      </c>
      <c r="L648" s="138" t="s">
        <v>2067</v>
      </c>
      <c r="M648" s="132" t="str">
        <f>VLOOKUP(L648,CódigosRetorno!$A$2:$B$2080,2,FALSE)</f>
        <v>El XML no contiene el tag de codigo de pais de emision del documento de identidad</v>
      </c>
      <c r="N648" s="141" t="s">
        <v>9</v>
      </c>
      <c r="O648" s="210"/>
    </row>
    <row r="649" spans="1:15" ht="36" x14ac:dyDescent="0.3">
      <c r="A649" s="222"/>
      <c r="B649" s="1047"/>
      <c r="C649" s="1094"/>
      <c r="D649" s="1063"/>
      <c r="E649" s="1063"/>
      <c r="F649" s="1117"/>
      <c r="G649" s="1063"/>
      <c r="H649" s="1094"/>
      <c r="I649" s="1145"/>
      <c r="J649" s="189" t="s">
        <v>2068</v>
      </c>
      <c r="K649" s="124" t="s">
        <v>6</v>
      </c>
      <c r="L649" s="138" t="s">
        <v>2069</v>
      </c>
      <c r="M649" s="132" t="str">
        <f>VLOOKUP(L649,CódigosRetorno!$A$2:$B$2080,2,FALSE)</f>
        <v>El XML no contiene el tag de apellidos y nombres del huesped.</v>
      </c>
      <c r="N649" s="141" t="s">
        <v>9</v>
      </c>
      <c r="O649" s="210"/>
    </row>
    <row r="650" spans="1:15" ht="36" x14ac:dyDescent="0.3">
      <c r="A650" s="222"/>
      <c r="B650" s="1047"/>
      <c r="C650" s="1094"/>
      <c r="D650" s="1063"/>
      <c r="E650" s="1063"/>
      <c r="F650" s="1117"/>
      <c r="G650" s="1063"/>
      <c r="H650" s="1094"/>
      <c r="I650" s="1145"/>
      <c r="J650" s="189" t="s">
        <v>2070</v>
      </c>
      <c r="K650" s="124" t="s">
        <v>6</v>
      </c>
      <c r="L650" s="138" t="s">
        <v>2071</v>
      </c>
      <c r="M650" s="132" t="str">
        <f>VLOOKUP(L650,CódigosRetorno!$A$2:$B$2080,2,FALSE)</f>
        <v>El XML no contiene el tag de codigo del pais de residencia.</v>
      </c>
      <c r="N650" s="141" t="s">
        <v>9</v>
      </c>
      <c r="O650" s="210"/>
    </row>
    <row r="651" spans="1:15" ht="24" x14ac:dyDescent="0.3">
      <c r="A651" s="222"/>
      <c r="B651" s="1047"/>
      <c r="C651" s="1094"/>
      <c r="D651" s="1063"/>
      <c r="E651" s="1063"/>
      <c r="F651" s="1117"/>
      <c r="G651" s="131" t="s">
        <v>1333</v>
      </c>
      <c r="H651" s="132" t="s">
        <v>1068</v>
      </c>
      <c r="I651" s="394" t="s">
        <v>2411</v>
      </c>
      <c r="J651" s="189" t="s">
        <v>1334</v>
      </c>
      <c r="K651" s="124" t="s">
        <v>203</v>
      </c>
      <c r="L651" s="138" t="s">
        <v>1070</v>
      </c>
      <c r="M651" s="132" t="str">
        <f>VLOOKUP(L651,CódigosRetorno!$A$2:$B$2080,2,FALSE)</f>
        <v>El dato ingresado como atributo @listName es incorrecto.</v>
      </c>
      <c r="N651" s="141" t="s">
        <v>9</v>
      </c>
      <c r="O651" s="210"/>
    </row>
    <row r="652" spans="1:15" ht="24" x14ac:dyDescent="0.3">
      <c r="A652" s="222"/>
      <c r="B652" s="1047"/>
      <c r="C652" s="1094"/>
      <c r="D652" s="1063"/>
      <c r="E652" s="1063"/>
      <c r="F652" s="1117"/>
      <c r="G652" s="131" t="s">
        <v>1045</v>
      </c>
      <c r="H652" s="132" t="s">
        <v>1065</v>
      </c>
      <c r="I652" s="394" t="s">
        <v>2411</v>
      </c>
      <c r="J652" s="189" t="s">
        <v>1047</v>
      </c>
      <c r="K652" s="138" t="s">
        <v>203</v>
      </c>
      <c r="L652" s="140" t="s">
        <v>1066</v>
      </c>
      <c r="M652" s="132" t="str">
        <f>VLOOKUP(L652,CódigosRetorno!$A$2:$B$2080,2,FALSE)</f>
        <v>El dato ingresado como atributo @listAgencyName es incorrecto.</v>
      </c>
      <c r="N652" s="141" t="s">
        <v>9</v>
      </c>
      <c r="O652" s="210"/>
    </row>
    <row r="653" spans="1:15" ht="24" x14ac:dyDescent="0.3">
      <c r="A653" s="222"/>
      <c r="B653" s="1047"/>
      <c r="C653" s="1094"/>
      <c r="D653" s="1063"/>
      <c r="E653" s="1063"/>
      <c r="F653" s="1117"/>
      <c r="G653" s="141" t="s">
        <v>1335</v>
      </c>
      <c r="H653" s="91" t="s">
        <v>1072</v>
      </c>
      <c r="I653" s="394" t="s">
        <v>2411</v>
      </c>
      <c r="J653" s="189" t="s">
        <v>1336</v>
      </c>
      <c r="K653" s="138" t="s">
        <v>203</v>
      </c>
      <c r="L653" s="140" t="s">
        <v>1074</v>
      </c>
      <c r="M653" s="132" t="str">
        <f>VLOOKUP(L653,CódigosRetorno!$A$2:$B$2080,2,FALSE)</f>
        <v>El dato ingresado como atributo @listURI es incorrecto.</v>
      </c>
      <c r="N653" s="141" t="s">
        <v>9</v>
      </c>
      <c r="O653" s="210"/>
    </row>
    <row r="654" spans="1:15" ht="24" x14ac:dyDescent="0.3">
      <c r="A654" s="222"/>
      <c r="B654" s="1047"/>
      <c r="C654" s="1094"/>
      <c r="D654" s="1063"/>
      <c r="E654" s="1063"/>
      <c r="F654" s="1117" t="s">
        <v>2072</v>
      </c>
      <c r="G654" s="1117" t="s">
        <v>2073</v>
      </c>
      <c r="H654" s="1094" t="s">
        <v>2074</v>
      </c>
      <c r="I654" s="1145">
        <v>1</v>
      </c>
      <c r="J654" s="189" t="s">
        <v>2075</v>
      </c>
      <c r="K654" s="124" t="s">
        <v>6</v>
      </c>
      <c r="L654" s="138" t="s">
        <v>1339</v>
      </c>
      <c r="M654" s="132" t="str">
        <f>VLOOKUP(L654,CódigosRetorno!$A$2:$B$2080,2,FALSE)</f>
        <v>El XML no contiene tag o no existe información del valor del concepto por linea.</v>
      </c>
      <c r="N654" s="131" t="s">
        <v>9</v>
      </c>
      <c r="O654" s="210"/>
    </row>
    <row r="655" spans="1:15" ht="24" x14ac:dyDescent="0.3">
      <c r="A655" s="222"/>
      <c r="B655" s="1047"/>
      <c r="C655" s="1094"/>
      <c r="D655" s="1063"/>
      <c r="E655" s="1063"/>
      <c r="F655" s="1117"/>
      <c r="G655" s="1117"/>
      <c r="H655" s="1094"/>
      <c r="I655" s="1145"/>
      <c r="J655" s="189" t="s">
        <v>2076</v>
      </c>
      <c r="K655" s="124" t="s">
        <v>203</v>
      </c>
      <c r="L655" s="138" t="s">
        <v>1864</v>
      </c>
      <c r="M655" s="132" t="str">
        <f>VLOOKUP(L655,CódigosRetorno!$A$2:$B$2080,2,FALSE)</f>
        <v>El dato ingresado como valor del concepto de la linea no cumple con el formato establecido.</v>
      </c>
      <c r="N655" s="131" t="s">
        <v>1821</v>
      </c>
      <c r="O655" s="210"/>
    </row>
    <row r="656" spans="1:15" ht="24" x14ac:dyDescent="0.3">
      <c r="A656" s="222"/>
      <c r="B656" s="1047"/>
      <c r="C656" s="1094"/>
      <c r="D656" s="1063"/>
      <c r="E656" s="1063"/>
      <c r="F656" s="1117"/>
      <c r="G656" s="1117"/>
      <c r="H656" s="1094"/>
      <c r="I656" s="1145"/>
      <c r="J656" s="189" t="s">
        <v>2077</v>
      </c>
      <c r="K656" s="124" t="s">
        <v>203</v>
      </c>
      <c r="L656" s="138" t="s">
        <v>1864</v>
      </c>
      <c r="M656" s="132" t="str">
        <f>VLOOKUP(L656,CódigosRetorno!$A$2:$B$2080,2,FALSE)</f>
        <v>El dato ingresado como valor del concepto de la linea no cumple con el formato establecido.</v>
      </c>
      <c r="N656" s="131" t="s">
        <v>1153</v>
      </c>
      <c r="O656" s="210"/>
    </row>
    <row r="657" spans="1:15" ht="24" x14ac:dyDescent="0.3">
      <c r="A657" s="222"/>
      <c r="B657" s="1047"/>
      <c r="C657" s="1094"/>
      <c r="D657" s="1063"/>
      <c r="E657" s="1063"/>
      <c r="F657" s="1117"/>
      <c r="G657" s="1117"/>
      <c r="H657" s="1094"/>
      <c r="I657" s="1145"/>
      <c r="J657" s="189" t="s">
        <v>2078</v>
      </c>
      <c r="K657" s="124" t="s">
        <v>203</v>
      </c>
      <c r="L657" s="138" t="s">
        <v>1864</v>
      </c>
      <c r="M657" s="132" t="str">
        <f>VLOOKUP(L657,CódigosRetorno!$A$2:$B$2080,2,FALSE)</f>
        <v>El dato ingresado como valor del concepto de la linea no cumple con el formato establecido.</v>
      </c>
      <c r="N657" s="131" t="s">
        <v>1153</v>
      </c>
      <c r="O657" s="210"/>
    </row>
    <row r="658" spans="1:15" ht="60" x14ac:dyDescent="0.3">
      <c r="A658" s="222"/>
      <c r="B658" s="1047"/>
      <c r="C658" s="1094"/>
      <c r="D658" s="1063"/>
      <c r="E658" s="1063"/>
      <c r="F658" s="1117"/>
      <c r="G658" s="1117"/>
      <c r="H658" s="1094"/>
      <c r="I658" s="1145"/>
      <c r="J658" s="189" t="s">
        <v>2079</v>
      </c>
      <c r="K658" s="124" t="s">
        <v>203</v>
      </c>
      <c r="L658" s="138" t="s">
        <v>1864</v>
      </c>
      <c r="M658" s="132" t="str">
        <f>VLOOKUP(L658,CódigosRetorno!$A$2:$B$2080,2,FALSE)</f>
        <v>El dato ingresado como valor del concepto de la linea no cumple con el formato establecido.</v>
      </c>
      <c r="N658" s="141" t="s">
        <v>9</v>
      </c>
      <c r="O658" s="210"/>
    </row>
    <row r="659" spans="1:15" ht="60" x14ac:dyDescent="0.3">
      <c r="A659" s="222"/>
      <c r="B659" s="1047"/>
      <c r="C659" s="1094"/>
      <c r="D659" s="1063"/>
      <c r="E659" s="1063"/>
      <c r="F659" s="1117"/>
      <c r="G659" s="1117"/>
      <c r="H659" s="1094"/>
      <c r="I659" s="1145"/>
      <c r="J659" s="189" t="s">
        <v>2080</v>
      </c>
      <c r="K659" s="124" t="s">
        <v>203</v>
      </c>
      <c r="L659" s="138" t="s">
        <v>1864</v>
      </c>
      <c r="M659" s="132" t="str">
        <f>VLOOKUP(L659,CódigosRetorno!$A$2:$B$2080,2,FALSE)</f>
        <v>El dato ingresado como valor del concepto de la linea no cumple con el formato establecido.</v>
      </c>
      <c r="N659" s="141" t="s">
        <v>9</v>
      </c>
      <c r="O659" s="210"/>
    </row>
    <row r="660" spans="1:15" ht="24" x14ac:dyDescent="0.3">
      <c r="A660" s="222"/>
      <c r="B660" s="1047" t="s">
        <v>8045</v>
      </c>
      <c r="C660" s="1094" t="s">
        <v>2081</v>
      </c>
      <c r="D660" s="1063" t="s">
        <v>324</v>
      </c>
      <c r="E660" s="1063" t="s">
        <v>179</v>
      </c>
      <c r="F660" s="138" t="s">
        <v>218</v>
      </c>
      <c r="G660" s="131"/>
      <c r="H660" s="132" t="s">
        <v>1859</v>
      </c>
      <c r="I660" s="119">
        <v>1</v>
      </c>
      <c r="J660" s="189" t="s">
        <v>1329</v>
      </c>
      <c r="K660" s="124" t="s">
        <v>203</v>
      </c>
      <c r="L660" s="138" t="s">
        <v>1330</v>
      </c>
      <c r="M660" s="132" t="str">
        <f>VLOOKUP(L660,CódigosRetorno!$A$2:$B$2080,2,FALSE)</f>
        <v>No existe información en el nombre del concepto.</v>
      </c>
      <c r="N660" s="141" t="s">
        <v>9</v>
      </c>
      <c r="O660" s="210"/>
    </row>
    <row r="661" spans="1:15" ht="36" x14ac:dyDescent="0.3">
      <c r="A661" s="222"/>
      <c r="B661" s="1047"/>
      <c r="C661" s="1094"/>
      <c r="D661" s="1063"/>
      <c r="E661" s="1063"/>
      <c r="F661" s="1117" t="s">
        <v>655</v>
      </c>
      <c r="G661" s="1063" t="s">
        <v>1327</v>
      </c>
      <c r="H661" s="1094" t="s">
        <v>1860</v>
      </c>
      <c r="I661" s="1128">
        <v>1</v>
      </c>
      <c r="J661" s="189" t="s">
        <v>2082</v>
      </c>
      <c r="K661" s="124" t="s">
        <v>6</v>
      </c>
      <c r="L661" s="138" t="s">
        <v>2083</v>
      </c>
      <c r="M661" s="132" t="str">
        <f>VLOOKUP(L661,CódigosRetorno!$A$2:$B$2080,2,FALSE)</f>
        <v>El XML no contiene el tag de fecha de ingreso del pais.</v>
      </c>
      <c r="N661" s="141" t="s">
        <v>9</v>
      </c>
      <c r="O661" s="210"/>
    </row>
    <row r="662" spans="1:15" ht="36" x14ac:dyDescent="0.3">
      <c r="A662" s="222"/>
      <c r="B662" s="1047"/>
      <c r="C662" s="1094"/>
      <c r="D662" s="1063"/>
      <c r="E662" s="1063"/>
      <c r="F662" s="1117"/>
      <c r="G662" s="1063"/>
      <c r="H662" s="1094"/>
      <c r="I662" s="1128"/>
      <c r="J662" s="189" t="s">
        <v>2084</v>
      </c>
      <c r="K662" s="124" t="s">
        <v>6</v>
      </c>
      <c r="L662" s="138" t="s">
        <v>2085</v>
      </c>
      <c r="M662" s="132" t="str">
        <f>VLOOKUP(L662,CódigosRetorno!$A$2:$B$2080,2,FALSE)</f>
        <v>El XML no contiene el tag de fecha de ingreso al establecimiento.</v>
      </c>
      <c r="N662" s="141" t="s">
        <v>9</v>
      </c>
      <c r="O662" s="210"/>
    </row>
    <row r="663" spans="1:15" ht="36" x14ac:dyDescent="0.3">
      <c r="A663" s="222"/>
      <c r="B663" s="1047"/>
      <c r="C663" s="1094"/>
      <c r="D663" s="1063"/>
      <c r="E663" s="1063"/>
      <c r="F663" s="1117"/>
      <c r="G663" s="1063"/>
      <c r="H663" s="1094"/>
      <c r="I663" s="1128"/>
      <c r="J663" s="189" t="s">
        <v>2086</v>
      </c>
      <c r="K663" s="124" t="s">
        <v>6</v>
      </c>
      <c r="L663" s="138" t="s">
        <v>2087</v>
      </c>
      <c r="M663" s="132" t="str">
        <f>VLOOKUP(L663,CódigosRetorno!$A$2:$B$2080,2,FALSE)</f>
        <v>El XML no contiene el tag de fecha de salida del establecimiento.</v>
      </c>
      <c r="N663" s="141" t="s">
        <v>9</v>
      </c>
      <c r="O663" s="210"/>
    </row>
    <row r="664" spans="1:15" ht="36" x14ac:dyDescent="0.3">
      <c r="A664" s="222"/>
      <c r="B664" s="1047"/>
      <c r="C664" s="1094"/>
      <c r="D664" s="1063"/>
      <c r="E664" s="1063"/>
      <c r="F664" s="1117"/>
      <c r="G664" s="1063"/>
      <c r="H664" s="1094"/>
      <c r="I664" s="1132"/>
      <c r="J664" s="189" t="s">
        <v>2088</v>
      </c>
      <c r="K664" s="124" t="s">
        <v>6</v>
      </c>
      <c r="L664" s="138" t="s">
        <v>2089</v>
      </c>
      <c r="M664" s="132" t="str">
        <f>VLOOKUP(L664,CódigosRetorno!$A$2:$B$2080,2,FALSE)</f>
        <v>El XML no contiene el tag de fecha de consumo.</v>
      </c>
      <c r="N664" s="141" t="s">
        <v>9</v>
      </c>
      <c r="O664" s="210"/>
    </row>
    <row r="665" spans="1:15" ht="24" x14ac:dyDescent="0.3">
      <c r="A665" s="222"/>
      <c r="B665" s="1047"/>
      <c r="C665" s="1094"/>
      <c r="D665" s="1063"/>
      <c r="E665" s="1063"/>
      <c r="F665" s="1063"/>
      <c r="G665" s="131" t="s">
        <v>1333</v>
      </c>
      <c r="H665" s="132" t="s">
        <v>1068</v>
      </c>
      <c r="I665" s="394" t="s">
        <v>2411</v>
      </c>
      <c r="J665" s="189" t="s">
        <v>1334</v>
      </c>
      <c r="K665" s="124" t="s">
        <v>203</v>
      </c>
      <c r="L665" s="138" t="s">
        <v>1070</v>
      </c>
      <c r="M665" s="132" t="str">
        <f>VLOOKUP(L665,CódigosRetorno!$A$2:$B$2080,2,FALSE)</f>
        <v>El dato ingresado como atributo @listName es incorrecto.</v>
      </c>
      <c r="N665" s="141" t="s">
        <v>9</v>
      </c>
      <c r="O665" s="210"/>
    </row>
    <row r="666" spans="1:15" ht="24" x14ac:dyDescent="0.3">
      <c r="A666" s="222"/>
      <c r="B666" s="1047"/>
      <c r="C666" s="1094"/>
      <c r="D666" s="1063"/>
      <c r="E666" s="1063"/>
      <c r="F666" s="1063"/>
      <c r="G666" s="131" t="s">
        <v>1045</v>
      </c>
      <c r="H666" s="132" t="s">
        <v>1065</v>
      </c>
      <c r="I666" s="394" t="s">
        <v>2411</v>
      </c>
      <c r="J666" s="189" t="s">
        <v>1047</v>
      </c>
      <c r="K666" s="138" t="s">
        <v>203</v>
      </c>
      <c r="L666" s="140" t="s">
        <v>1066</v>
      </c>
      <c r="M666" s="132" t="str">
        <f>VLOOKUP(L666,CódigosRetorno!$A$2:$B$2080,2,FALSE)</f>
        <v>El dato ingresado como atributo @listAgencyName es incorrecto.</v>
      </c>
      <c r="N666" s="141" t="s">
        <v>9</v>
      </c>
      <c r="O666" s="210"/>
    </row>
    <row r="667" spans="1:15" ht="24" x14ac:dyDescent="0.3">
      <c r="A667" s="222"/>
      <c r="B667" s="1047"/>
      <c r="C667" s="1094"/>
      <c r="D667" s="1063"/>
      <c r="E667" s="1063"/>
      <c r="F667" s="1063"/>
      <c r="G667" s="141" t="s">
        <v>1335</v>
      </c>
      <c r="H667" s="91" t="s">
        <v>1072</v>
      </c>
      <c r="I667" s="394" t="s">
        <v>2411</v>
      </c>
      <c r="J667" s="189" t="s">
        <v>1336</v>
      </c>
      <c r="K667" s="138" t="s">
        <v>203</v>
      </c>
      <c r="L667" s="140" t="s">
        <v>1074</v>
      </c>
      <c r="M667" s="132" t="str">
        <f>VLOOKUP(L667,CódigosRetorno!$A$2:$B$2080,2,FALSE)</f>
        <v>El dato ingresado como atributo @listURI es incorrecto.</v>
      </c>
      <c r="N667" s="141" t="s">
        <v>9</v>
      </c>
      <c r="O667" s="210"/>
    </row>
    <row r="668" spans="1:15" ht="24" x14ac:dyDescent="0.3">
      <c r="A668" s="222"/>
      <c r="B668" s="1047"/>
      <c r="C668" s="1094"/>
      <c r="D668" s="1063"/>
      <c r="E668" s="1063"/>
      <c r="F668" s="1117" t="s">
        <v>174</v>
      </c>
      <c r="G668" s="1117" t="s">
        <v>175</v>
      </c>
      <c r="H668" s="1094" t="s">
        <v>2090</v>
      </c>
      <c r="I668" s="1127">
        <v>1</v>
      </c>
      <c r="J668" s="189" t="s">
        <v>2091</v>
      </c>
      <c r="K668" s="124" t="s">
        <v>6</v>
      </c>
      <c r="L668" s="138" t="s">
        <v>1884</v>
      </c>
      <c r="M668" s="132" t="str">
        <f>VLOOKUP(L668,CódigosRetorno!$A$2:$B$2080,2,FALSE)</f>
        <v>El XML no contiene tag de la fecha del concepto por linea.</v>
      </c>
      <c r="N668" s="131" t="s">
        <v>9</v>
      </c>
      <c r="O668" s="210"/>
    </row>
    <row r="669" spans="1:15" ht="24" x14ac:dyDescent="0.3">
      <c r="A669" s="222"/>
      <c r="B669" s="1047"/>
      <c r="C669" s="1094"/>
      <c r="D669" s="1063"/>
      <c r="E669" s="1063"/>
      <c r="F669" s="1117"/>
      <c r="G669" s="1117"/>
      <c r="H669" s="1094"/>
      <c r="I669" s="1128"/>
      <c r="J669" s="189" t="s">
        <v>2092</v>
      </c>
      <c r="K669" s="124" t="s">
        <v>6</v>
      </c>
      <c r="L669" s="138" t="s">
        <v>1884</v>
      </c>
      <c r="M669" s="132" t="str">
        <f>VLOOKUP(L669,CódigosRetorno!$A$2:$B$2080,2,FALSE)</f>
        <v>El XML no contiene tag de la fecha del concepto por linea.</v>
      </c>
      <c r="N669" s="131" t="s">
        <v>9</v>
      </c>
      <c r="O669" s="210"/>
    </row>
    <row r="670" spans="1:15" ht="24" x14ac:dyDescent="0.3">
      <c r="A670" s="222"/>
      <c r="B670" s="1047"/>
      <c r="C670" s="1094"/>
      <c r="D670" s="1063"/>
      <c r="E670" s="1063"/>
      <c r="F670" s="1117"/>
      <c r="G670" s="1117"/>
      <c r="H670" s="1094"/>
      <c r="I670" s="1128"/>
      <c r="J670" s="189" t="s">
        <v>2093</v>
      </c>
      <c r="K670" s="124" t="s">
        <v>6</v>
      </c>
      <c r="L670" s="138" t="s">
        <v>1884</v>
      </c>
      <c r="M670" s="132" t="str">
        <f>VLOOKUP(L670,CódigosRetorno!$A$2:$B$2080,2,FALSE)</f>
        <v>El XML no contiene tag de la fecha del concepto por linea.</v>
      </c>
      <c r="N670" s="131" t="s">
        <v>9</v>
      </c>
      <c r="O670" s="210"/>
    </row>
    <row r="671" spans="1:15" ht="24" x14ac:dyDescent="0.3">
      <c r="A671" s="222"/>
      <c r="B671" s="1047"/>
      <c r="C671" s="1094"/>
      <c r="D671" s="1063"/>
      <c r="E671" s="1063"/>
      <c r="F671" s="1117"/>
      <c r="G671" s="1117"/>
      <c r="H671" s="1094"/>
      <c r="I671" s="1128"/>
      <c r="J671" s="189" t="s">
        <v>2094</v>
      </c>
      <c r="K671" s="124" t="s">
        <v>6</v>
      </c>
      <c r="L671" s="138" t="s">
        <v>1884</v>
      </c>
      <c r="M671" s="132" t="str">
        <f>VLOOKUP(L671,CódigosRetorno!$A$2:$B$2080,2,FALSE)</f>
        <v>El XML no contiene tag de la fecha del concepto por linea.</v>
      </c>
      <c r="N671" s="131" t="s">
        <v>9</v>
      </c>
      <c r="O671" s="210"/>
    </row>
    <row r="672" spans="1:15" ht="48" x14ac:dyDescent="0.3">
      <c r="A672" s="222"/>
      <c r="B672" s="1047"/>
      <c r="C672" s="1094"/>
      <c r="D672" s="1063"/>
      <c r="E672" s="1063"/>
      <c r="F672" s="1117"/>
      <c r="G672" s="1117"/>
      <c r="H672" s="1094"/>
      <c r="I672" s="1132"/>
      <c r="J672" s="189" t="s">
        <v>2095</v>
      </c>
      <c r="K672" s="124" t="s">
        <v>203</v>
      </c>
      <c r="L672" s="140" t="s">
        <v>2096</v>
      </c>
      <c r="M672" s="132" t="str">
        <f>VLOOKUP(L672,CódigosRetorno!$A$2:$B$2080,2,FALSE)</f>
        <v>La fecha de ingreso al establecimiento es mayor a la fecha de salida al establecimiento.</v>
      </c>
      <c r="N672" s="141" t="s">
        <v>9</v>
      </c>
      <c r="O672" s="210"/>
    </row>
    <row r="673" spans="1:15" ht="24" x14ac:dyDescent="0.3">
      <c r="A673" s="222"/>
      <c r="B673" s="1048">
        <v>138</v>
      </c>
      <c r="C673" s="1043" t="s">
        <v>2097</v>
      </c>
      <c r="D673" s="1061" t="s">
        <v>324</v>
      </c>
      <c r="E673" s="1061" t="s">
        <v>179</v>
      </c>
      <c r="F673" s="131" t="s">
        <v>218</v>
      </c>
      <c r="G673" s="131"/>
      <c r="H673" s="132" t="s">
        <v>1859</v>
      </c>
      <c r="I673" s="394" t="s">
        <v>2411</v>
      </c>
      <c r="J673" s="189" t="s">
        <v>1329</v>
      </c>
      <c r="K673" s="124" t="s">
        <v>203</v>
      </c>
      <c r="L673" s="138" t="s">
        <v>1330</v>
      </c>
      <c r="M673" s="132" t="str">
        <f>VLOOKUP(L673,CódigosRetorno!$A$2:$B$2080,2,FALSE)</f>
        <v>No existe información en el nombre del concepto.</v>
      </c>
      <c r="N673" s="141" t="s">
        <v>9</v>
      </c>
      <c r="O673" s="210"/>
    </row>
    <row r="674" spans="1:15" ht="36" x14ac:dyDescent="0.3">
      <c r="A674" s="222"/>
      <c r="B674" s="1057"/>
      <c r="C674" s="1058"/>
      <c r="D674" s="1062"/>
      <c r="E674" s="1062"/>
      <c r="F674" s="138" t="s">
        <v>655</v>
      </c>
      <c r="G674" s="124" t="s">
        <v>1327</v>
      </c>
      <c r="H674" s="132" t="s">
        <v>1860</v>
      </c>
      <c r="I674" s="119"/>
      <c r="J674" s="189" t="s">
        <v>2098</v>
      </c>
      <c r="K674" s="124" t="s">
        <v>6</v>
      </c>
      <c r="L674" s="138" t="s">
        <v>2099</v>
      </c>
      <c r="M674" s="132" t="str">
        <f>VLOOKUP(L674,CódigosRetorno!$A$2:$B$2080,2,FALSE)</f>
        <v>El XML no contiene el tag de numero de dias de permanencia.</v>
      </c>
      <c r="N674" s="141" t="s">
        <v>9</v>
      </c>
      <c r="O674" s="210"/>
    </row>
    <row r="675" spans="1:15" ht="24" x14ac:dyDescent="0.3">
      <c r="A675" s="222"/>
      <c r="B675" s="1057"/>
      <c r="C675" s="1058"/>
      <c r="D675" s="1062"/>
      <c r="E675" s="1062"/>
      <c r="F675" s="1117"/>
      <c r="G675" s="131" t="s">
        <v>1333</v>
      </c>
      <c r="H675" s="132" t="s">
        <v>1068</v>
      </c>
      <c r="I675" s="394" t="s">
        <v>2411</v>
      </c>
      <c r="J675" s="189" t="s">
        <v>1334</v>
      </c>
      <c r="K675" s="124" t="s">
        <v>203</v>
      </c>
      <c r="L675" s="138" t="s">
        <v>1070</v>
      </c>
      <c r="M675" s="132" t="str">
        <f>VLOOKUP(L675,CódigosRetorno!$A$2:$B$2080,2,FALSE)</f>
        <v>El dato ingresado como atributo @listName es incorrecto.</v>
      </c>
      <c r="N675" s="141" t="s">
        <v>9</v>
      </c>
      <c r="O675" s="210"/>
    </row>
    <row r="676" spans="1:15" ht="24" x14ac:dyDescent="0.3">
      <c r="A676" s="222"/>
      <c r="B676" s="1057"/>
      <c r="C676" s="1058"/>
      <c r="D676" s="1062"/>
      <c r="E676" s="1062"/>
      <c r="F676" s="1117"/>
      <c r="G676" s="131" t="s">
        <v>1045</v>
      </c>
      <c r="H676" s="132" t="s">
        <v>1065</v>
      </c>
      <c r="I676" s="394" t="s">
        <v>2411</v>
      </c>
      <c r="J676" s="189" t="s">
        <v>1047</v>
      </c>
      <c r="K676" s="138" t="s">
        <v>203</v>
      </c>
      <c r="L676" s="140" t="s">
        <v>1066</v>
      </c>
      <c r="M676" s="132" t="str">
        <f>VLOOKUP(L676,CódigosRetorno!$A$2:$B$2080,2,FALSE)</f>
        <v>El dato ingresado como atributo @listAgencyName es incorrecto.</v>
      </c>
      <c r="N676" s="141" t="s">
        <v>9</v>
      </c>
      <c r="O676" s="210"/>
    </row>
    <row r="677" spans="1:15" ht="24" x14ac:dyDescent="0.3">
      <c r="A677" s="222"/>
      <c r="B677" s="1057"/>
      <c r="C677" s="1058"/>
      <c r="D677" s="1062"/>
      <c r="E677" s="1062"/>
      <c r="F677" s="1117"/>
      <c r="G677" s="141" t="s">
        <v>1335</v>
      </c>
      <c r="H677" s="91" t="s">
        <v>1072</v>
      </c>
      <c r="I677" s="394" t="s">
        <v>2411</v>
      </c>
      <c r="J677" s="189" t="s">
        <v>1336</v>
      </c>
      <c r="K677" s="138" t="s">
        <v>203</v>
      </c>
      <c r="L677" s="140" t="s">
        <v>1074</v>
      </c>
      <c r="M677" s="132" t="str">
        <f>VLOOKUP(L677,CódigosRetorno!$A$2:$B$2080,2,FALSE)</f>
        <v>El dato ingresado como atributo @listURI es incorrecto.</v>
      </c>
      <c r="N677" s="141" t="s">
        <v>9</v>
      </c>
      <c r="O677" s="210"/>
    </row>
    <row r="678" spans="1:15" ht="24" x14ac:dyDescent="0.3">
      <c r="A678" s="222"/>
      <c r="B678" s="1057"/>
      <c r="C678" s="1058"/>
      <c r="D678" s="1062"/>
      <c r="E678" s="1062"/>
      <c r="F678" s="1117" t="s">
        <v>2100</v>
      </c>
      <c r="G678" s="1117"/>
      <c r="H678" s="1094" t="s">
        <v>2101</v>
      </c>
      <c r="I678" s="1143"/>
      <c r="J678" s="189" t="s">
        <v>2102</v>
      </c>
      <c r="K678" s="124" t="s">
        <v>6</v>
      </c>
      <c r="L678" s="140" t="s">
        <v>1959</v>
      </c>
      <c r="M678" s="132" t="str">
        <f>VLOOKUP(L678,CódigosRetorno!$A$2:$B$2080,2,FALSE)</f>
        <v>El XML no contiene tag de la cantidad del concepto por linea.</v>
      </c>
      <c r="N678" s="141" t="s">
        <v>9</v>
      </c>
      <c r="O678" s="210"/>
    </row>
    <row r="679" spans="1:15" ht="24" x14ac:dyDescent="0.3">
      <c r="A679" s="222"/>
      <c r="B679" s="1057"/>
      <c r="C679" s="1058"/>
      <c r="D679" s="1062"/>
      <c r="E679" s="1062"/>
      <c r="F679" s="1117"/>
      <c r="G679" s="1117"/>
      <c r="H679" s="1094"/>
      <c r="I679" s="1144"/>
      <c r="J679" s="189" t="s">
        <v>2103</v>
      </c>
      <c r="K679" s="124" t="s">
        <v>203</v>
      </c>
      <c r="L679" s="140" t="s">
        <v>1961</v>
      </c>
      <c r="M679" s="132" t="str">
        <f>VLOOKUP(L679,CódigosRetorno!$A$2:$B$2080,2,FALSE)</f>
        <v>El dato ingresado como cantidad del concepto de la linea no cumple con el formato establecido.</v>
      </c>
      <c r="N679" s="141" t="s">
        <v>9</v>
      </c>
      <c r="O679" s="210"/>
    </row>
    <row r="680" spans="1:15" ht="24" x14ac:dyDescent="0.3">
      <c r="A680" s="222"/>
      <c r="B680" s="1049"/>
      <c r="C680" s="1044"/>
      <c r="D680" s="1065"/>
      <c r="E680" s="1065"/>
      <c r="F680" s="138"/>
      <c r="G680" s="138" t="s">
        <v>2104</v>
      </c>
      <c r="H680" s="139" t="s">
        <v>1487</v>
      </c>
      <c r="I680" s="577"/>
      <c r="J680" s="189" t="s">
        <v>2105</v>
      </c>
      <c r="K680" s="124" t="s">
        <v>203</v>
      </c>
      <c r="L680" s="140" t="s">
        <v>2106</v>
      </c>
      <c r="M680" s="132" t="str">
        <f>VLOOKUP(L680,CódigosRetorno!$A$2:$B$2080,2,FALSE)</f>
        <v>El dato ingresado como unidad de medida de los dias de permanencia no corresponde al valor esperado.</v>
      </c>
      <c r="N680" s="141" t="s">
        <v>9</v>
      </c>
      <c r="O680" s="210"/>
    </row>
    <row r="681" spans="1:15" x14ac:dyDescent="0.3">
      <c r="A681" s="222"/>
      <c r="B681" s="430" t="s">
        <v>2107</v>
      </c>
      <c r="C681" s="431"/>
      <c r="D681" s="430"/>
      <c r="E681" s="430"/>
      <c r="F681" s="430" t="s">
        <v>9</v>
      </c>
      <c r="G681" s="430" t="s">
        <v>9</v>
      </c>
      <c r="H681" s="430"/>
      <c r="I681" s="394"/>
      <c r="J681" s="440"/>
      <c r="K681" s="421" t="s">
        <v>9</v>
      </c>
      <c r="L681" s="428" t="s">
        <v>9</v>
      </c>
      <c r="M681" s="419" t="str">
        <f>VLOOKUP(L681,CódigosRetorno!$A$2:$B$2080,2,FALSE)</f>
        <v>-</v>
      </c>
      <c r="N681" s="422" t="s">
        <v>9</v>
      </c>
      <c r="O681" s="210"/>
    </row>
    <row r="682" spans="1:15" ht="24" x14ac:dyDescent="0.3">
      <c r="A682" s="222"/>
      <c r="B682" s="1047" t="s">
        <v>8046</v>
      </c>
      <c r="C682" s="1094" t="s">
        <v>2108</v>
      </c>
      <c r="D682" s="1063" t="s">
        <v>324</v>
      </c>
      <c r="E682" s="1063" t="s">
        <v>179</v>
      </c>
      <c r="F682" s="138" t="s">
        <v>218</v>
      </c>
      <c r="G682" s="131"/>
      <c r="H682" s="132" t="s">
        <v>1859</v>
      </c>
      <c r="I682" s="394">
        <v>1</v>
      </c>
      <c r="J682" s="189" t="s">
        <v>1329</v>
      </c>
      <c r="K682" s="124" t="s">
        <v>203</v>
      </c>
      <c r="L682" s="138" t="s">
        <v>1330</v>
      </c>
      <c r="M682" s="132" t="str">
        <f>VLOOKUP(L682,CódigosRetorno!$A$2:$B$2080,2,FALSE)</f>
        <v>No existe información en el nombre del concepto.</v>
      </c>
      <c r="N682" s="141" t="s">
        <v>9</v>
      </c>
      <c r="O682" s="210"/>
    </row>
    <row r="683" spans="1:15" ht="36" x14ac:dyDescent="0.3">
      <c r="A683" s="222"/>
      <c r="B683" s="1047"/>
      <c r="C683" s="1094"/>
      <c r="D683" s="1063"/>
      <c r="E683" s="1063"/>
      <c r="F683" s="1117" t="s">
        <v>655</v>
      </c>
      <c r="G683" s="1063" t="s">
        <v>1327</v>
      </c>
      <c r="H683" s="1094" t="s">
        <v>1860</v>
      </c>
      <c r="I683" s="1112"/>
      <c r="J683" s="189" t="s">
        <v>2109</v>
      </c>
      <c r="K683" s="124" t="s">
        <v>6</v>
      </c>
      <c r="L683" s="138" t="s">
        <v>2067</v>
      </c>
      <c r="M683" s="132" t="str">
        <f>VLOOKUP(L683,CódigosRetorno!$A$2:$B$2080,2,FALSE)</f>
        <v>El XML no contiene el tag de codigo de pais de emision del documento de identidad</v>
      </c>
      <c r="N683" s="141" t="s">
        <v>9</v>
      </c>
      <c r="O683" s="210"/>
    </row>
    <row r="684" spans="1:15" ht="36" x14ac:dyDescent="0.3">
      <c r="A684" s="222"/>
      <c r="B684" s="1047"/>
      <c r="C684" s="1094"/>
      <c r="D684" s="1063"/>
      <c r="E684" s="1063"/>
      <c r="F684" s="1117"/>
      <c r="G684" s="1063"/>
      <c r="H684" s="1094"/>
      <c r="I684" s="1112"/>
      <c r="J684" s="189" t="s">
        <v>2110</v>
      </c>
      <c r="K684" s="124" t="s">
        <v>6</v>
      </c>
      <c r="L684" s="138" t="s">
        <v>2069</v>
      </c>
      <c r="M684" s="132" t="str">
        <f>VLOOKUP(L684,CódigosRetorno!$A$2:$B$2080,2,FALSE)</f>
        <v>El XML no contiene el tag de apellidos y nombres del huesped.</v>
      </c>
      <c r="N684" s="141" t="s">
        <v>9</v>
      </c>
      <c r="O684" s="210"/>
    </row>
    <row r="685" spans="1:15" ht="36" x14ac:dyDescent="0.3">
      <c r="A685" s="222"/>
      <c r="B685" s="1047"/>
      <c r="C685" s="1094"/>
      <c r="D685" s="1063"/>
      <c r="E685" s="1063"/>
      <c r="F685" s="1117"/>
      <c r="G685" s="1063"/>
      <c r="H685" s="1094"/>
      <c r="I685" s="1112"/>
      <c r="J685" s="189" t="s">
        <v>2111</v>
      </c>
      <c r="K685" s="124" t="s">
        <v>6</v>
      </c>
      <c r="L685" s="138" t="s">
        <v>2065</v>
      </c>
      <c r="M685" s="132" t="str">
        <f>VLOOKUP(L685,CódigosRetorno!$A$2:$B$2080,2,FALSE)</f>
        <v>El XML no contiene el tag de tipo de documentos del huesped.</v>
      </c>
      <c r="N685" s="141" t="s">
        <v>9</v>
      </c>
      <c r="O685" s="210"/>
    </row>
    <row r="686" spans="1:15" ht="36" x14ac:dyDescent="0.3">
      <c r="A686" s="222"/>
      <c r="B686" s="1047"/>
      <c r="C686" s="1094"/>
      <c r="D686" s="1063"/>
      <c r="E686" s="1063"/>
      <c r="F686" s="1117"/>
      <c r="G686" s="1063"/>
      <c r="H686" s="1094"/>
      <c r="I686" s="1112"/>
      <c r="J686" s="189" t="s">
        <v>2112</v>
      </c>
      <c r="K686" s="124" t="s">
        <v>6</v>
      </c>
      <c r="L686" s="138" t="s">
        <v>2063</v>
      </c>
      <c r="M686" s="132" t="str">
        <f>VLOOKUP(L686,CódigosRetorno!$A$2:$B$2080,2,FALSE)</f>
        <v>El XML no contiene el tag de numero de documentos del huesped.</v>
      </c>
      <c r="N686" s="141" t="s">
        <v>9</v>
      </c>
      <c r="O686" s="210"/>
    </row>
    <row r="687" spans="1:15" ht="24" x14ac:dyDescent="0.3">
      <c r="A687" s="222"/>
      <c r="B687" s="1047"/>
      <c r="C687" s="1094"/>
      <c r="D687" s="1063"/>
      <c r="E687" s="1063"/>
      <c r="F687" s="1117"/>
      <c r="G687" s="131" t="s">
        <v>1333</v>
      </c>
      <c r="H687" s="132" t="s">
        <v>1068</v>
      </c>
      <c r="I687" s="394" t="s">
        <v>2411</v>
      </c>
      <c r="J687" s="189" t="s">
        <v>1334</v>
      </c>
      <c r="K687" s="124" t="s">
        <v>203</v>
      </c>
      <c r="L687" s="138" t="s">
        <v>1070</v>
      </c>
      <c r="M687" s="132" t="str">
        <f>VLOOKUP(L687,CódigosRetorno!$A$2:$B$2080,2,FALSE)</f>
        <v>El dato ingresado como atributo @listName es incorrecto.</v>
      </c>
      <c r="N687" s="141" t="s">
        <v>9</v>
      </c>
      <c r="O687" s="210"/>
    </row>
    <row r="688" spans="1:15" ht="24" x14ac:dyDescent="0.3">
      <c r="A688" s="222"/>
      <c r="B688" s="1047"/>
      <c r="C688" s="1094"/>
      <c r="D688" s="1063"/>
      <c r="E688" s="1063"/>
      <c r="F688" s="1117"/>
      <c r="G688" s="131" t="s">
        <v>1045</v>
      </c>
      <c r="H688" s="132" t="s">
        <v>1065</v>
      </c>
      <c r="I688" s="394" t="s">
        <v>2411</v>
      </c>
      <c r="J688" s="189" t="s">
        <v>1047</v>
      </c>
      <c r="K688" s="138" t="s">
        <v>203</v>
      </c>
      <c r="L688" s="140" t="s">
        <v>1066</v>
      </c>
      <c r="M688" s="132" t="str">
        <f>VLOOKUP(L688,CódigosRetorno!$A$2:$B$2080,2,FALSE)</f>
        <v>El dato ingresado como atributo @listAgencyName es incorrecto.</v>
      </c>
      <c r="N688" s="141" t="s">
        <v>9</v>
      </c>
      <c r="O688" s="210"/>
    </row>
    <row r="689" spans="1:15" ht="24" x14ac:dyDescent="0.3">
      <c r="A689" s="222"/>
      <c r="B689" s="1047"/>
      <c r="C689" s="1094"/>
      <c r="D689" s="1063"/>
      <c r="E689" s="1063"/>
      <c r="F689" s="1117"/>
      <c r="G689" s="141" t="s">
        <v>1335</v>
      </c>
      <c r="H689" s="91" t="s">
        <v>1072</v>
      </c>
      <c r="I689" s="394" t="s">
        <v>2411</v>
      </c>
      <c r="J689" s="189" t="s">
        <v>1336</v>
      </c>
      <c r="K689" s="138" t="s">
        <v>203</v>
      </c>
      <c r="L689" s="140" t="s">
        <v>1074</v>
      </c>
      <c r="M689" s="132" t="str">
        <f>VLOOKUP(L689,CódigosRetorno!$A$2:$B$2080,2,FALSE)</f>
        <v>El dato ingresado como atributo @listURI es incorrecto.</v>
      </c>
      <c r="N689" s="141" t="s">
        <v>9</v>
      </c>
      <c r="O689" s="210"/>
    </row>
    <row r="690" spans="1:15" ht="24" x14ac:dyDescent="0.3">
      <c r="A690" s="222"/>
      <c r="B690" s="1047"/>
      <c r="C690" s="1094"/>
      <c r="D690" s="1063"/>
      <c r="E690" s="1063"/>
      <c r="F690" s="1117" t="s">
        <v>2113</v>
      </c>
      <c r="G690" s="1117" t="s">
        <v>2114</v>
      </c>
      <c r="H690" s="1094" t="s">
        <v>2115</v>
      </c>
      <c r="I690" s="1114">
        <v>1</v>
      </c>
      <c r="J690" s="189" t="s">
        <v>2116</v>
      </c>
      <c r="K690" s="124" t="s">
        <v>6</v>
      </c>
      <c r="L690" s="140" t="s">
        <v>1339</v>
      </c>
      <c r="M690" s="132" t="str">
        <f>VLOOKUP(L690,CódigosRetorno!$A$2:$B$2080,2,FALSE)</f>
        <v>El XML no contiene tag o no existe información del valor del concepto por linea.</v>
      </c>
      <c r="N690" s="141" t="s">
        <v>9</v>
      </c>
      <c r="O690" s="210"/>
    </row>
    <row r="691" spans="1:15" ht="24" x14ac:dyDescent="0.3">
      <c r="A691" s="222"/>
      <c r="B691" s="1047"/>
      <c r="C691" s="1094"/>
      <c r="D691" s="1063"/>
      <c r="E691" s="1063"/>
      <c r="F691" s="1117"/>
      <c r="G691" s="1117"/>
      <c r="H691" s="1094"/>
      <c r="I691" s="1115"/>
      <c r="J691" s="189" t="s">
        <v>2076</v>
      </c>
      <c r="K691" s="124" t="s">
        <v>203</v>
      </c>
      <c r="L691" s="140" t="s">
        <v>1864</v>
      </c>
      <c r="M691" s="132" t="str">
        <f>VLOOKUP(L691,CódigosRetorno!$A$2:$B$2080,2,FALSE)</f>
        <v>El dato ingresado como valor del concepto de la linea no cumple con el formato establecido.</v>
      </c>
      <c r="N691" s="131" t="s">
        <v>1821</v>
      </c>
      <c r="O691" s="210"/>
    </row>
    <row r="692" spans="1:15" ht="24" x14ac:dyDescent="0.3">
      <c r="A692" s="222"/>
      <c r="B692" s="1047"/>
      <c r="C692" s="1094"/>
      <c r="D692" s="1063"/>
      <c r="E692" s="1063"/>
      <c r="F692" s="1117"/>
      <c r="G692" s="1117"/>
      <c r="H692" s="1094"/>
      <c r="I692" s="1115"/>
      <c r="J692" s="189" t="s">
        <v>2077</v>
      </c>
      <c r="K692" s="124" t="s">
        <v>203</v>
      </c>
      <c r="L692" s="140" t="s">
        <v>1864</v>
      </c>
      <c r="M692" s="132" t="str">
        <f>VLOOKUP(L692,CódigosRetorno!$A$2:$B$2080,2,FALSE)</f>
        <v>El dato ingresado como valor del concepto de la linea no cumple con el formato establecido.</v>
      </c>
      <c r="N692" s="131" t="s">
        <v>1153</v>
      </c>
      <c r="O692" s="210"/>
    </row>
    <row r="693" spans="1:15" ht="60" x14ac:dyDescent="0.3">
      <c r="A693" s="222"/>
      <c r="B693" s="1047"/>
      <c r="C693" s="1094"/>
      <c r="D693" s="1063"/>
      <c r="E693" s="1063"/>
      <c r="F693" s="1117"/>
      <c r="G693" s="1117"/>
      <c r="H693" s="1094"/>
      <c r="I693" s="1115"/>
      <c r="J693" s="189" t="s">
        <v>2079</v>
      </c>
      <c r="K693" s="124" t="s">
        <v>203</v>
      </c>
      <c r="L693" s="140" t="s">
        <v>1864</v>
      </c>
      <c r="M693" s="132" t="str">
        <f>VLOOKUP(L693,CódigosRetorno!$A$2:$B$2080,2,FALSE)</f>
        <v>El dato ingresado como valor del concepto de la linea no cumple con el formato establecido.</v>
      </c>
      <c r="N693" s="141" t="s">
        <v>9</v>
      </c>
      <c r="O693" s="210"/>
    </row>
    <row r="694" spans="1:15" ht="60" x14ac:dyDescent="0.3">
      <c r="A694" s="222"/>
      <c r="B694" s="1047"/>
      <c r="C694" s="1094"/>
      <c r="D694" s="1063"/>
      <c r="E694" s="1063"/>
      <c r="F694" s="1117"/>
      <c r="G694" s="1117"/>
      <c r="H694" s="1094"/>
      <c r="I694" s="1116"/>
      <c r="J694" s="189" t="s">
        <v>2080</v>
      </c>
      <c r="K694" s="124" t="s">
        <v>203</v>
      </c>
      <c r="L694" s="140" t="s">
        <v>1864</v>
      </c>
      <c r="M694" s="132" t="str">
        <f>VLOOKUP(L694,CódigosRetorno!$A$2:$B$2080,2,FALSE)</f>
        <v>El dato ingresado como valor del concepto de la linea no cumple con el formato establecido.</v>
      </c>
      <c r="N694" s="141" t="s">
        <v>9</v>
      </c>
      <c r="O694" s="210"/>
    </row>
    <row r="695" spans="1:15" x14ac:dyDescent="0.3">
      <c r="A695" s="222"/>
      <c r="B695" s="430" t="s">
        <v>2117</v>
      </c>
      <c r="C695" s="419"/>
      <c r="D695" s="420"/>
      <c r="E695" s="420"/>
      <c r="F695" s="421"/>
      <c r="G695" s="418"/>
      <c r="H695" s="419"/>
      <c r="I695" s="394"/>
      <c r="J695" s="440"/>
      <c r="K695" s="421" t="s">
        <v>9</v>
      </c>
      <c r="L695" s="428" t="s">
        <v>9</v>
      </c>
      <c r="M695" s="419" t="str">
        <f>VLOOKUP(L695,CódigosRetorno!$A$2:$B$2080,2,FALSE)</f>
        <v>-</v>
      </c>
      <c r="N695" s="422" t="s">
        <v>9</v>
      </c>
      <c r="O695" s="210"/>
    </row>
    <row r="696" spans="1:15" ht="24" x14ac:dyDescent="0.3">
      <c r="A696" s="222"/>
      <c r="B696" s="1047" t="s">
        <v>2118</v>
      </c>
      <c r="C696" s="1094" t="s">
        <v>2119</v>
      </c>
      <c r="D696" s="1063" t="s">
        <v>324</v>
      </c>
      <c r="E696" s="1063" t="s">
        <v>179</v>
      </c>
      <c r="F696" s="138" t="s">
        <v>218</v>
      </c>
      <c r="G696" s="131" t="s">
        <v>1327</v>
      </c>
      <c r="H696" s="132" t="s">
        <v>1859</v>
      </c>
      <c r="I696" s="394">
        <v>1</v>
      </c>
      <c r="J696" s="189" t="s">
        <v>1329</v>
      </c>
      <c r="K696" s="124" t="s">
        <v>203</v>
      </c>
      <c r="L696" s="138" t="s">
        <v>1330</v>
      </c>
      <c r="M696" s="132" t="str">
        <f>VLOOKUP(L696,CódigosRetorno!$A$2:$B$2080,2,FALSE)</f>
        <v>No existe información en el nombre del concepto.</v>
      </c>
      <c r="N696" s="141" t="s">
        <v>9</v>
      </c>
      <c r="O696" s="210"/>
    </row>
    <row r="697" spans="1:15" ht="24" x14ac:dyDescent="0.3">
      <c r="A697" s="222"/>
      <c r="B697" s="1047"/>
      <c r="C697" s="1094"/>
      <c r="D697" s="1063"/>
      <c r="E697" s="1063"/>
      <c r="F697" s="1117" t="s">
        <v>655</v>
      </c>
      <c r="G697" s="1063" t="s">
        <v>1327</v>
      </c>
      <c r="H697" s="1042" t="s">
        <v>1860</v>
      </c>
      <c r="I697" s="1112"/>
      <c r="J697" s="189" t="s">
        <v>2120</v>
      </c>
      <c r="K697" s="124" t="s">
        <v>6</v>
      </c>
      <c r="L697" s="138" t="s">
        <v>2121</v>
      </c>
      <c r="M697" s="132" t="str">
        <f>VLOOKUP(L697,CódigosRetorno!$A$2:$B$2080,2,FALSE)</f>
        <v>El XML no contiene el tag de Proveedores Estado: Número de Expediente</v>
      </c>
      <c r="N697" s="131" t="s">
        <v>9</v>
      </c>
      <c r="O697" s="210"/>
    </row>
    <row r="698" spans="1:15" ht="24" x14ac:dyDescent="0.3">
      <c r="A698" s="222"/>
      <c r="B698" s="1047"/>
      <c r="C698" s="1094"/>
      <c r="D698" s="1063"/>
      <c r="E698" s="1063"/>
      <c r="F698" s="1117"/>
      <c r="G698" s="1063"/>
      <c r="H698" s="1042"/>
      <c r="I698" s="1112"/>
      <c r="J698" s="189" t="s">
        <v>2122</v>
      </c>
      <c r="K698" s="124" t="s">
        <v>6</v>
      </c>
      <c r="L698" s="138" t="s">
        <v>2123</v>
      </c>
      <c r="M698" s="132" t="str">
        <f>VLOOKUP(L698,CódigosRetorno!$A$2:$B$2080,2,FALSE)</f>
        <v>El XML no contiene el tag de Proveedores Estado: Código de Unidad Ejecutora</v>
      </c>
      <c r="N698" s="141" t="s">
        <v>9</v>
      </c>
      <c r="O698" s="210"/>
    </row>
    <row r="699" spans="1:15" ht="24" x14ac:dyDescent="0.3">
      <c r="A699" s="222"/>
      <c r="B699" s="1047"/>
      <c r="C699" s="1094"/>
      <c r="D699" s="1063"/>
      <c r="E699" s="1063"/>
      <c r="F699" s="1117"/>
      <c r="G699" s="1063"/>
      <c r="H699" s="1042"/>
      <c r="I699" s="1112"/>
      <c r="J699" s="189" t="s">
        <v>2124</v>
      </c>
      <c r="K699" s="124" t="s">
        <v>6</v>
      </c>
      <c r="L699" s="138" t="s">
        <v>2125</v>
      </c>
      <c r="M699" s="132" t="str">
        <f>VLOOKUP(L699,CódigosRetorno!$A$2:$B$2080,2,FALSE)</f>
        <v>El XML no contiene el tag de Proveedores Estado: N° de Proceso de Selección</v>
      </c>
      <c r="N699" s="141" t="s">
        <v>9</v>
      </c>
      <c r="O699" s="210"/>
    </row>
    <row r="700" spans="1:15" ht="24" x14ac:dyDescent="0.3">
      <c r="A700" s="222"/>
      <c r="B700" s="1047"/>
      <c r="C700" s="1094"/>
      <c r="D700" s="1063"/>
      <c r="E700" s="1063"/>
      <c r="F700" s="1117"/>
      <c r="G700" s="1063"/>
      <c r="H700" s="1042"/>
      <c r="I700" s="1112"/>
      <c r="J700" s="189" t="s">
        <v>2126</v>
      </c>
      <c r="K700" s="124" t="s">
        <v>6</v>
      </c>
      <c r="L700" s="138" t="s">
        <v>2127</v>
      </c>
      <c r="M700" s="132" t="str">
        <f>VLOOKUP(L700,CódigosRetorno!$A$2:$B$2080,2,FALSE)</f>
        <v>El XML no contiene el tag de Proveedores Estado: N° de Contrato</v>
      </c>
      <c r="N700" s="141" t="s">
        <v>9</v>
      </c>
      <c r="O700" s="210"/>
    </row>
    <row r="701" spans="1:15" ht="24" x14ac:dyDescent="0.3">
      <c r="A701" s="222"/>
      <c r="B701" s="1047"/>
      <c r="C701" s="1094"/>
      <c r="D701" s="1063"/>
      <c r="E701" s="1063"/>
      <c r="F701" s="1117"/>
      <c r="G701" s="131" t="s">
        <v>1333</v>
      </c>
      <c r="H701" s="132" t="s">
        <v>1068</v>
      </c>
      <c r="I701" s="394" t="s">
        <v>2411</v>
      </c>
      <c r="J701" s="189" t="s">
        <v>1334</v>
      </c>
      <c r="K701" s="124" t="s">
        <v>203</v>
      </c>
      <c r="L701" s="138" t="s">
        <v>1070</v>
      </c>
      <c r="M701" s="132" t="str">
        <f>VLOOKUP(L701,CódigosRetorno!$A$2:$B$2080,2,FALSE)</f>
        <v>El dato ingresado como atributo @listName es incorrecto.</v>
      </c>
      <c r="N701" s="141" t="s">
        <v>9</v>
      </c>
      <c r="O701" s="210"/>
    </row>
    <row r="702" spans="1:15" ht="24" x14ac:dyDescent="0.3">
      <c r="A702" s="222"/>
      <c r="B702" s="1047"/>
      <c r="C702" s="1094"/>
      <c r="D702" s="1063"/>
      <c r="E702" s="1063"/>
      <c r="F702" s="1117"/>
      <c r="G702" s="131" t="s">
        <v>1045</v>
      </c>
      <c r="H702" s="132" t="s">
        <v>1065</v>
      </c>
      <c r="I702" s="394" t="s">
        <v>2411</v>
      </c>
      <c r="J702" s="189" t="s">
        <v>1047</v>
      </c>
      <c r="K702" s="138" t="s">
        <v>203</v>
      </c>
      <c r="L702" s="140" t="s">
        <v>1066</v>
      </c>
      <c r="M702" s="132" t="str">
        <f>VLOOKUP(L702,CódigosRetorno!$A$2:$B$2080,2,FALSE)</f>
        <v>El dato ingresado como atributo @listAgencyName es incorrecto.</v>
      </c>
      <c r="N702" s="141" t="s">
        <v>9</v>
      </c>
      <c r="O702" s="210"/>
    </row>
    <row r="703" spans="1:15" ht="24" x14ac:dyDescent="0.3">
      <c r="A703" s="222"/>
      <c r="B703" s="1047"/>
      <c r="C703" s="1094"/>
      <c r="D703" s="1063"/>
      <c r="E703" s="1063"/>
      <c r="F703" s="1117"/>
      <c r="G703" s="141" t="s">
        <v>1335</v>
      </c>
      <c r="H703" s="91" t="s">
        <v>1072</v>
      </c>
      <c r="I703" s="394" t="s">
        <v>2411</v>
      </c>
      <c r="J703" s="189" t="s">
        <v>1336</v>
      </c>
      <c r="K703" s="138" t="s">
        <v>203</v>
      </c>
      <c r="L703" s="140" t="s">
        <v>1074</v>
      </c>
      <c r="M703" s="132" t="str">
        <f>VLOOKUP(L703,CódigosRetorno!$A$2:$B$2080,2,FALSE)</f>
        <v>El dato ingresado como atributo @listURI es incorrecto.</v>
      </c>
      <c r="N703" s="141" t="s">
        <v>9</v>
      </c>
      <c r="O703" s="210"/>
    </row>
    <row r="704" spans="1:15" ht="24" x14ac:dyDescent="0.3">
      <c r="A704" s="222"/>
      <c r="B704" s="1047"/>
      <c r="C704" s="1094"/>
      <c r="D704" s="1063"/>
      <c r="E704" s="1063"/>
      <c r="F704" s="1117" t="s">
        <v>2128</v>
      </c>
      <c r="G704" s="1117"/>
      <c r="H704" s="1094" t="s">
        <v>2129</v>
      </c>
      <c r="I704" s="1112">
        <v>1</v>
      </c>
      <c r="J704" s="189" t="s">
        <v>2130</v>
      </c>
      <c r="K704" s="124" t="s">
        <v>6</v>
      </c>
      <c r="L704" s="138" t="s">
        <v>1339</v>
      </c>
      <c r="M704" s="132" t="str">
        <f>VLOOKUP(L704,CódigosRetorno!$A$2:$B$2080,2,FALSE)</f>
        <v>El XML no contiene tag o no existe información del valor del concepto por linea.</v>
      </c>
      <c r="N704" s="141" t="s">
        <v>9</v>
      </c>
      <c r="O704" s="210"/>
    </row>
    <row r="705" spans="1:15" ht="60" x14ac:dyDescent="0.3">
      <c r="A705" s="222"/>
      <c r="B705" s="1047"/>
      <c r="C705" s="1094"/>
      <c r="D705" s="1063"/>
      <c r="E705" s="1063"/>
      <c r="F705" s="1117"/>
      <c r="G705" s="1117"/>
      <c r="H705" s="1094"/>
      <c r="I705" s="1112"/>
      <c r="J705" s="189" t="s">
        <v>2131</v>
      </c>
      <c r="K705" s="124" t="s">
        <v>203</v>
      </c>
      <c r="L705" s="138" t="s">
        <v>1864</v>
      </c>
      <c r="M705" s="132" t="str">
        <f>VLOOKUP(L705,CódigosRetorno!$A$2:$B$2080,2,FALSE)</f>
        <v>El dato ingresado como valor del concepto de la linea no cumple con el formato establecido.</v>
      </c>
      <c r="N705" s="141" t="s">
        <v>9</v>
      </c>
      <c r="O705" s="210"/>
    </row>
    <row r="706" spans="1:15" ht="60" x14ac:dyDescent="0.3">
      <c r="A706" s="222"/>
      <c r="B706" s="1047"/>
      <c r="C706" s="1094"/>
      <c r="D706" s="1063"/>
      <c r="E706" s="1063"/>
      <c r="F706" s="1117"/>
      <c r="G706" s="1117"/>
      <c r="H706" s="1094"/>
      <c r="I706" s="1112"/>
      <c r="J706" s="189" t="s">
        <v>2132</v>
      </c>
      <c r="K706" s="124" t="s">
        <v>203</v>
      </c>
      <c r="L706" s="138" t="s">
        <v>1864</v>
      </c>
      <c r="M706" s="132" t="str">
        <f>VLOOKUP(L706,CódigosRetorno!$A$2:$B$2080,2,FALSE)</f>
        <v>El dato ingresado como valor del concepto de la linea no cumple con el formato establecido.</v>
      </c>
      <c r="N706" s="141" t="s">
        <v>9</v>
      </c>
      <c r="O706" s="210"/>
    </row>
    <row r="707" spans="1:15" ht="60" x14ac:dyDescent="0.3">
      <c r="A707" s="222"/>
      <c r="B707" s="1047"/>
      <c r="C707" s="1094"/>
      <c r="D707" s="1063"/>
      <c r="E707" s="1063"/>
      <c r="F707" s="1117"/>
      <c r="G707" s="1117"/>
      <c r="H707" s="1094"/>
      <c r="I707" s="1112"/>
      <c r="J707" s="189" t="s">
        <v>2133</v>
      </c>
      <c r="K707" s="124" t="s">
        <v>203</v>
      </c>
      <c r="L707" s="138" t="s">
        <v>1864</v>
      </c>
      <c r="M707" s="132" t="str">
        <f>VLOOKUP(L707,CódigosRetorno!$A$2:$B$2080,2,FALSE)</f>
        <v>El dato ingresado como valor del concepto de la linea no cumple con el formato establecido.</v>
      </c>
      <c r="N707" s="141" t="s">
        <v>9</v>
      </c>
      <c r="O707" s="210"/>
    </row>
    <row r="708" spans="1:15" ht="60" x14ac:dyDescent="0.3">
      <c r="A708" s="222"/>
      <c r="B708" s="1047"/>
      <c r="C708" s="1094"/>
      <c r="D708" s="1063"/>
      <c r="E708" s="1063"/>
      <c r="F708" s="1117"/>
      <c r="G708" s="1117"/>
      <c r="H708" s="1094"/>
      <c r="I708" s="1112"/>
      <c r="J708" s="189" t="s">
        <v>2134</v>
      </c>
      <c r="K708" s="124" t="s">
        <v>203</v>
      </c>
      <c r="L708" s="138" t="s">
        <v>1864</v>
      </c>
      <c r="M708" s="132" t="str">
        <f>VLOOKUP(L708,CódigosRetorno!$A$2:$B$2080,2,FALSE)</f>
        <v>El dato ingresado como valor del concepto de la linea no cumple con el formato establecido.</v>
      </c>
      <c r="N708" s="141" t="s">
        <v>9</v>
      </c>
      <c r="O708" s="210"/>
    </row>
    <row r="709" spans="1:15" x14ac:dyDescent="0.3">
      <c r="A709" s="222"/>
      <c r="B709" s="430" t="s">
        <v>2135</v>
      </c>
      <c r="C709" s="431"/>
      <c r="D709" s="420"/>
      <c r="E709" s="420"/>
      <c r="F709" s="420"/>
      <c r="G709" s="420"/>
      <c r="H709" s="419"/>
      <c r="I709" s="394"/>
      <c r="J709" s="440"/>
      <c r="K709" s="421" t="s">
        <v>9</v>
      </c>
      <c r="L709" s="428" t="s">
        <v>9</v>
      </c>
      <c r="M709" s="419" t="str">
        <f>VLOOKUP(L709,CódigosRetorno!$A$2:$B$2080,2,FALSE)</f>
        <v>-</v>
      </c>
      <c r="N709" s="422" t="s">
        <v>9</v>
      </c>
      <c r="O709" s="210"/>
    </row>
    <row r="710" spans="1:15" ht="24" x14ac:dyDescent="0.3">
      <c r="A710" s="222"/>
      <c r="B710" s="1047" t="s">
        <v>2136</v>
      </c>
      <c r="C710" s="1094" t="s">
        <v>2137</v>
      </c>
      <c r="D710" s="1063" t="s">
        <v>324</v>
      </c>
      <c r="E710" s="1063" t="s">
        <v>179</v>
      </c>
      <c r="F710" s="138" t="s">
        <v>218</v>
      </c>
      <c r="G710" s="131" t="s">
        <v>1327</v>
      </c>
      <c r="H710" s="132" t="s">
        <v>1859</v>
      </c>
      <c r="I710" s="394"/>
      <c r="J710" s="189" t="s">
        <v>1329</v>
      </c>
      <c r="K710" s="124" t="s">
        <v>203</v>
      </c>
      <c r="L710" s="138" t="s">
        <v>1330</v>
      </c>
      <c r="M710" s="132" t="str">
        <f>VLOOKUP(L710,CódigosRetorno!$A$2:$B$2080,2,FALSE)</f>
        <v>No existe información en el nombre del concepto.</v>
      </c>
      <c r="N710" s="141" t="s">
        <v>9</v>
      </c>
      <c r="O710" s="210"/>
    </row>
    <row r="711" spans="1:15" ht="36" x14ac:dyDescent="0.3">
      <c r="A711" s="222"/>
      <c r="B711" s="1047"/>
      <c r="C711" s="1094"/>
      <c r="D711" s="1063"/>
      <c r="E711" s="1063"/>
      <c r="F711" s="1117" t="s">
        <v>655</v>
      </c>
      <c r="G711" s="1063" t="s">
        <v>1327</v>
      </c>
      <c r="H711" s="1094" t="s">
        <v>1860</v>
      </c>
      <c r="I711" s="1112"/>
      <c r="J711" s="189" t="s">
        <v>2138</v>
      </c>
      <c r="K711" s="138" t="s">
        <v>6</v>
      </c>
      <c r="L711" s="138" t="s">
        <v>2139</v>
      </c>
      <c r="M711" s="132" t="str">
        <f>VLOOKUP(L711,CódigosRetorno!$A$2:$B$2080,2,FALSE)</f>
        <v>El XML no contiene el tag de Carta Porte Aéreo:  Lugar de origen - Código de ubigeo</v>
      </c>
      <c r="N711" s="131" t="s">
        <v>9</v>
      </c>
      <c r="O711" s="210"/>
    </row>
    <row r="712" spans="1:15" ht="36" x14ac:dyDescent="0.3">
      <c r="A712" s="222"/>
      <c r="B712" s="1047"/>
      <c r="C712" s="1094"/>
      <c r="D712" s="1063"/>
      <c r="E712" s="1063"/>
      <c r="F712" s="1117"/>
      <c r="G712" s="1063"/>
      <c r="H712" s="1094"/>
      <c r="I712" s="1112"/>
      <c r="J712" s="189" t="s">
        <v>2140</v>
      </c>
      <c r="K712" s="138" t="s">
        <v>6</v>
      </c>
      <c r="L712" s="138" t="s">
        <v>2141</v>
      </c>
      <c r="M712" s="132" t="str">
        <f>VLOOKUP(L712,CódigosRetorno!$A$2:$B$2080,2,FALSE)</f>
        <v>El XML no contiene el tag de Carta Porte Aéreo:  Lugar de origen - Dirección detallada</v>
      </c>
      <c r="N712" s="141" t="s">
        <v>9</v>
      </c>
      <c r="O712" s="210"/>
    </row>
    <row r="713" spans="1:15" ht="36" x14ac:dyDescent="0.3">
      <c r="A713" s="222"/>
      <c r="B713" s="1047"/>
      <c r="C713" s="1094"/>
      <c r="D713" s="1063"/>
      <c r="E713" s="1063"/>
      <c r="F713" s="1117"/>
      <c r="G713" s="1063"/>
      <c r="H713" s="1094"/>
      <c r="I713" s="1112"/>
      <c r="J713" s="189" t="s">
        <v>2142</v>
      </c>
      <c r="K713" s="138" t="s">
        <v>6</v>
      </c>
      <c r="L713" s="138" t="s">
        <v>2143</v>
      </c>
      <c r="M713" s="132" t="str">
        <f>VLOOKUP(L713,CódigosRetorno!$A$2:$B$2080,2,FALSE)</f>
        <v>El XML no contiene el tag de Carta Porte Aéreo:  Lugar de destino - Código de ubigeo</v>
      </c>
      <c r="N713" s="141" t="s">
        <v>9</v>
      </c>
      <c r="O713" s="210"/>
    </row>
    <row r="714" spans="1:15" ht="36" x14ac:dyDescent="0.3">
      <c r="A714" s="222"/>
      <c r="B714" s="1047"/>
      <c r="C714" s="1094"/>
      <c r="D714" s="1063"/>
      <c r="E714" s="1063"/>
      <c r="F714" s="1117"/>
      <c r="G714" s="1063"/>
      <c r="H714" s="1094"/>
      <c r="I714" s="1112"/>
      <c r="J714" s="189" t="s">
        <v>2144</v>
      </c>
      <c r="K714" s="124" t="s">
        <v>6</v>
      </c>
      <c r="L714" s="138" t="s">
        <v>2145</v>
      </c>
      <c r="M714" s="132" t="str">
        <f>VLOOKUP(L714,CódigosRetorno!$A$2:$B$2080,2,FALSE)</f>
        <v>El XML no contiene el tag de Carta Porte Aéreo:  Lugar de destino - Dirección detallada</v>
      </c>
      <c r="N714" s="141" t="s">
        <v>9</v>
      </c>
      <c r="O714" s="210"/>
    </row>
    <row r="715" spans="1:15" ht="24" x14ac:dyDescent="0.3">
      <c r="A715" s="222"/>
      <c r="B715" s="1047"/>
      <c r="C715" s="1094"/>
      <c r="D715" s="1063"/>
      <c r="E715" s="1063"/>
      <c r="F715" s="1117"/>
      <c r="G715" s="131" t="s">
        <v>1333</v>
      </c>
      <c r="H715" s="132" t="s">
        <v>1068</v>
      </c>
      <c r="I715" s="394" t="s">
        <v>2411</v>
      </c>
      <c r="J715" s="189" t="s">
        <v>1334</v>
      </c>
      <c r="K715" s="124" t="s">
        <v>203</v>
      </c>
      <c r="L715" s="138" t="s">
        <v>1070</v>
      </c>
      <c r="M715" s="132" t="str">
        <f>VLOOKUP(L715,CódigosRetorno!$A$2:$B$2080,2,FALSE)</f>
        <v>El dato ingresado como atributo @listName es incorrecto.</v>
      </c>
      <c r="N715" s="141" t="s">
        <v>9</v>
      </c>
      <c r="O715" s="210"/>
    </row>
    <row r="716" spans="1:15" ht="24" x14ac:dyDescent="0.3">
      <c r="A716" s="222"/>
      <c r="B716" s="1047"/>
      <c r="C716" s="1094"/>
      <c r="D716" s="1063"/>
      <c r="E716" s="1063"/>
      <c r="F716" s="1117"/>
      <c r="G716" s="131" t="s">
        <v>1045</v>
      </c>
      <c r="H716" s="132" t="s">
        <v>1065</v>
      </c>
      <c r="I716" s="394" t="s">
        <v>2411</v>
      </c>
      <c r="J716" s="189" t="s">
        <v>1047</v>
      </c>
      <c r="K716" s="138" t="s">
        <v>203</v>
      </c>
      <c r="L716" s="140" t="s">
        <v>1066</v>
      </c>
      <c r="M716" s="132" t="str">
        <f>VLOOKUP(L716,CódigosRetorno!$A$2:$B$2080,2,FALSE)</f>
        <v>El dato ingresado como atributo @listAgencyName es incorrecto.</v>
      </c>
      <c r="N716" s="141" t="s">
        <v>9</v>
      </c>
      <c r="O716" s="210"/>
    </row>
    <row r="717" spans="1:15" ht="24" x14ac:dyDescent="0.3">
      <c r="A717" s="222"/>
      <c r="B717" s="1047"/>
      <c r="C717" s="1094"/>
      <c r="D717" s="1063"/>
      <c r="E717" s="1063"/>
      <c r="F717" s="1117"/>
      <c r="G717" s="141" t="s">
        <v>1335</v>
      </c>
      <c r="H717" s="91" t="s">
        <v>1072</v>
      </c>
      <c r="I717" s="394" t="s">
        <v>2411</v>
      </c>
      <c r="J717" s="189" t="s">
        <v>1336</v>
      </c>
      <c r="K717" s="138" t="s">
        <v>203</v>
      </c>
      <c r="L717" s="140" t="s">
        <v>1074</v>
      </c>
      <c r="M717" s="132" t="str">
        <f>VLOOKUP(L717,CódigosRetorno!$A$2:$B$2080,2,FALSE)</f>
        <v>El dato ingresado como atributo @listURI es incorrecto.</v>
      </c>
      <c r="N717" s="141" t="s">
        <v>9</v>
      </c>
      <c r="O717" s="210"/>
    </row>
    <row r="718" spans="1:15" ht="24" x14ac:dyDescent="0.3">
      <c r="A718" s="222"/>
      <c r="B718" s="1047"/>
      <c r="C718" s="1094"/>
      <c r="D718" s="1063"/>
      <c r="E718" s="1063"/>
      <c r="F718" s="1117" t="s">
        <v>2146</v>
      </c>
      <c r="G718" s="1117" t="s">
        <v>2147</v>
      </c>
      <c r="H718" s="1094" t="s">
        <v>2148</v>
      </c>
      <c r="I718" s="1112">
        <v>1</v>
      </c>
      <c r="J718" s="189" t="s">
        <v>2149</v>
      </c>
      <c r="K718" s="124" t="s">
        <v>6</v>
      </c>
      <c r="L718" s="138" t="s">
        <v>1339</v>
      </c>
      <c r="M718" s="132" t="str">
        <f>VLOOKUP(L718,CódigosRetorno!$A$2:$B$2080,2,FALSE)</f>
        <v>El XML no contiene tag o no existe información del valor del concepto por linea.</v>
      </c>
      <c r="N718" s="131" t="s">
        <v>9</v>
      </c>
      <c r="O718" s="210"/>
    </row>
    <row r="719" spans="1:15" ht="24" x14ac:dyDescent="0.3">
      <c r="A719" s="222"/>
      <c r="B719" s="1047"/>
      <c r="C719" s="1094"/>
      <c r="D719" s="1063"/>
      <c r="E719" s="1063"/>
      <c r="F719" s="1117"/>
      <c r="G719" s="1117"/>
      <c r="H719" s="1094"/>
      <c r="I719" s="1112"/>
      <c r="J719" s="189" t="s">
        <v>2150</v>
      </c>
      <c r="K719" s="124" t="s">
        <v>203</v>
      </c>
      <c r="L719" s="138" t="s">
        <v>1864</v>
      </c>
      <c r="M719" s="132" t="str">
        <f>VLOOKUP(L719,CódigosRetorno!$A$2:$B$2080,2,FALSE)</f>
        <v>El dato ingresado como valor del concepto de la linea no cumple con el formato establecido.</v>
      </c>
      <c r="N719" s="131" t="s">
        <v>1140</v>
      </c>
      <c r="O719" s="210"/>
    </row>
    <row r="720" spans="1:15" ht="24" x14ac:dyDescent="0.3">
      <c r="A720" s="222"/>
      <c r="B720" s="1047"/>
      <c r="C720" s="1094"/>
      <c r="D720" s="1063"/>
      <c r="E720" s="1063"/>
      <c r="F720" s="1117"/>
      <c r="G720" s="1117"/>
      <c r="H720" s="1094"/>
      <c r="I720" s="1112"/>
      <c r="J720" s="189" t="s">
        <v>2151</v>
      </c>
      <c r="K720" s="124" t="s">
        <v>203</v>
      </c>
      <c r="L720" s="138" t="s">
        <v>1864</v>
      </c>
      <c r="M720" s="132" t="str">
        <f>VLOOKUP(L720,CódigosRetorno!$A$2:$B$2080,2,FALSE)</f>
        <v>El dato ingresado como valor del concepto de la linea no cumple con el formato establecido.</v>
      </c>
      <c r="N720" s="131" t="s">
        <v>1140</v>
      </c>
      <c r="O720" s="210"/>
    </row>
    <row r="721" spans="1:15" ht="60" x14ac:dyDescent="0.3">
      <c r="A721" s="222"/>
      <c r="B721" s="1047"/>
      <c r="C721" s="1094"/>
      <c r="D721" s="1063"/>
      <c r="E721" s="1063"/>
      <c r="F721" s="1117"/>
      <c r="G721" s="1117"/>
      <c r="H721" s="1094"/>
      <c r="I721" s="1112"/>
      <c r="J721" s="189" t="s">
        <v>2152</v>
      </c>
      <c r="K721" s="124" t="s">
        <v>203</v>
      </c>
      <c r="L721" s="138" t="s">
        <v>1864</v>
      </c>
      <c r="M721" s="132" t="str">
        <f>VLOOKUP(L721,CódigosRetorno!$A$2:$B$2080,2,FALSE)</f>
        <v>El dato ingresado como valor del concepto de la linea no cumple con el formato establecido.</v>
      </c>
      <c r="N721" s="141" t="s">
        <v>9</v>
      </c>
      <c r="O721" s="210"/>
    </row>
    <row r="722" spans="1:15" ht="60" x14ac:dyDescent="0.3">
      <c r="A722" s="222"/>
      <c r="B722" s="1047"/>
      <c r="C722" s="1094"/>
      <c r="D722" s="1063"/>
      <c r="E722" s="1063"/>
      <c r="F722" s="1117"/>
      <c r="G722" s="1117"/>
      <c r="H722" s="1094"/>
      <c r="I722" s="1112"/>
      <c r="J722" s="189" t="s">
        <v>2153</v>
      </c>
      <c r="K722" s="124" t="s">
        <v>203</v>
      </c>
      <c r="L722" s="138" t="s">
        <v>1864</v>
      </c>
      <c r="M722" s="132" t="str">
        <f>VLOOKUP(L722,CódigosRetorno!$A$2:$B$2080,2,FALSE)</f>
        <v>El dato ingresado como valor del concepto de la linea no cumple con el formato establecido.</v>
      </c>
      <c r="N722" s="141" t="s">
        <v>9</v>
      </c>
      <c r="O722" s="210"/>
    </row>
    <row r="723" spans="1:15" x14ac:dyDescent="0.3">
      <c r="A723" s="222"/>
      <c r="B723" s="430" t="s">
        <v>2154</v>
      </c>
      <c r="C723" s="431"/>
      <c r="D723" s="420"/>
      <c r="E723" s="420"/>
      <c r="F723" s="420"/>
      <c r="G723" s="420"/>
      <c r="H723" s="419"/>
      <c r="I723" s="394"/>
      <c r="J723" s="440"/>
      <c r="K723" s="421" t="s">
        <v>9</v>
      </c>
      <c r="L723" s="428" t="s">
        <v>9</v>
      </c>
      <c r="M723" s="419" t="str">
        <f>VLOOKUP(L723,CódigosRetorno!$A$2:$B$2080,2,FALSE)</f>
        <v>-</v>
      </c>
      <c r="N723" s="422" t="s">
        <v>9</v>
      </c>
      <c r="O723" s="210"/>
    </row>
    <row r="724" spans="1:15" ht="24" x14ac:dyDescent="0.3">
      <c r="A724" s="222"/>
      <c r="B724" s="131">
        <v>149</v>
      </c>
      <c r="C724" s="132" t="s">
        <v>2155</v>
      </c>
      <c r="D724" s="124" t="s">
        <v>60</v>
      </c>
      <c r="E724" s="124" t="s">
        <v>179</v>
      </c>
      <c r="F724" s="131" t="s">
        <v>1808</v>
      </c>
      <c r="G724" s="124"/>
      <c r="H724" s="132" t="s">
        <v>2156</v>
      </c>
      <c r="I724" s="394">
        <v>1</v>
      </c>
      <c r="J724" s="189" t="s">
        <v>2157</v>
      </c>
      <c r="K724" s="124" t="s">
        <v>6</v>
      </c>
      <c r="L724" s="138" t="s">
        <v>2158</v>
      </c>
      <c r="M724" s="132" t="str">
        <f>VLOOKUP(L724,CódigosRetorno!$A$2:$B$2080,2,FALSE)</f>
        <v>El XML no contiene el tag de BVME transporte ferroviario: Agente de Viajes: Numero de Ruc</v>
      </c>
      <c r="N724" s="141" t="s">
        <v>9</v>
      </c>
      <c r="O724" s="210"/>
    </row>
    <row r="725" spans="1:15" ht="24" x14ac:dyDescent="0.3">
      <c r="A725" s="222"/>
      <c r="B725" s="1047">
        <f>B724+1</f>
        <v>150</v>
      </c>
      <c r="C725" s="1094" t="s">
        <v>2159</v>
      </c>
      <c r="D725" s="1063" t="s">
        <v>60</v>
      </c>
      <c r="E725" s="1063" t="s">
        <v>179</v>
      </c>
      <c r="F725" s="1047" t="s">
        <v>1213</v>
      </c>
      <c r="G725" s="1063" t="s">
        <v>193</v>
      </c>
      <c r="H725" s="1042" t="s">
        <v>2160</v>
      </c>
      <c r="I725" s="1112">
        <v>1</v>
      </c>
      <c r="J725" s="189" t="s">
        <v>2161</v>
      </c>
      <c r="K725" s="124" t="s">
        <v>6</v>
      </c>
      <c r="L725" s="138" t="s">
        <v>2162</v>
      </c>
      <c r="M725" s="132" t="str">
        <f>VLOOKUP(L725,CódigosRetorno!$A$2:$B$2080,2,FALSE)</f>
        <v>El XML no contiene el tag de BVME transporte ferroviario: Agente de Viajes: Tipo de documento</v>
      </c>
      <c r="N725" s="131" t="s">
        <v>1821</v>
      </c>
      <c r="O725" s="210"/>
    </row>
    <row r="726" spans="1:15" ht="24" x14ac:dyDescent="0.3">
      <c r="A726" s="222"/>
      <c r="B726" s="1047"/>
      <c r="C726" s="1094"/>
      <c r="D726" s="1063"/>
      <c r="E726" s="1063"/>
      <c r="F726" s="1047"/>
      <c r="G726" s="1063"/>
      <c r="H726" s="1042"/>
      <c r="I726" s="1112"/>
      <c r="J726" s="189" t="s">
        <v>2163</v>
      </c>
      <c r="K726" s="124" t="s">
        <v>6</v>
      </c>
      <c r="L726" s="138" t="s">
        <v>2164</v>
      </c>
      <c r="M726" s="132" t="str">
        <f>VLOOKUP(L726,CódigosRetorno!$A$2:$B$2080,2,FALSE)</f>
        <v>El dato ingresado como Agente de Viajes-Tipo de documento no corresponde al valor esperado.</v>
      </c>
      <c r="N726" s="141" t="s">
        <v>9</v>
      </c>
      <c r="O726" s="210"/>
    </row>
    <row r="727" spans="1:15" ht="24" x14ac:dyDescent="0.3">
      <c r="A727" s="222"/>
      <c r="B727" s="1047"/>
      <c r="C727" s="1094"/>
      <c r="D727" s="1063"/>
      <c r="E727" s="1063"/>
      <c r="F727" s="1063"/>
      <c r="G727" s="141" t="s">
        <v>1112</v>
      </c>
      <c r="H727" s="88" t="s">
        <v>1113</v>
      </c>
      <c r="I727" s="394" t="s">
        <v>2411</v>
      </c>
      <c r="J727" s="189" t="s">
        <v>1114</v>
      </c>
      <c r="K727" s="124" t="s">
        <v>203</v>
      </c>
      <c r="L727" s="138" t="s">
        <v>1115</v>
      </c>
      <c r="M727" s="132" t="str">
        <f>VLOOKUP(L727,CódigosRetorno!$A$2:$B$2080,2,FALSE)</f>
        <v>El dato ingresado como atributo @schemeName es incorrecto.</v>
      </c>
      <c r="N727" s="141" t="s">
        <v>9</v>
      </c>
      <c r="O727" s="210"/>
    </row>
    <row r="728" spans="1:15" ht="24" x14ac:dyDescent="0.3">
      <c r="A728" s="222"/>
      <c r="B728" s="1047"/>
      <c r="C728" s="1094"/>
      <c r="D728" s="1063"/>
      <c r="E728" s="1063"/>
      <c r="F728" s="1063"/>
      <c r="G728" s="141" t="s">
        <v>1045</v>
      </c>
      <c r="H728" s="88" t="s">
        <v>1046</v>
      </c>
      <c r="I728" s="394" t="s">
        <v>2411</v>
      </c>
      <c r="J728" s="189" t="s">
        <v>1047</v>
      </c>
      <c r="K728" s="124" t="s">
        <v>203</v>
      </c>
      <c r="L728" s="138" t="s">
        <v>1048</v>
      </c>
      <c r="M728" s="132" t="str">
        <f>VLOOKUP(L728,CódigosRetorno!$A$2:$B$2080,2,FALSE)</f>
        <v>El dato ingresado como atributo @schemeAgencyName es incorrecto.</v>
      </c>
      <c r="N728" s="141" t="s">
        <v>9</v>
      </c>
      <c r="O728" s="210"/>
    </row>
    <row r="729" spans="1:15" ht="24" x14ac:dyDescent="0.3">
      <c r="A729" s="222"/>
      <c r="B729" s="1047"/>
      <c r="C729" s="1094"/>
      <c r="D729" s="1063"/>
      <c r="E729" s="1063"/>
      <c r="F729" s="1063"/>
      <c r="G729" s="141" t="s">
        <v>1116</v>
      </c>
      <c r="H729" s="88" t="s">
        <v>1117</v>
      </c>
      <c r="I729" s="394" t="s">
        <v>2411</v>
      </c>
      <c r="J729" s="189" t="s">
        <v>1118</v>
      </c>
      <c r="K729" s="138" t="s">
        <v>203</v>
      </c>
      <c r="L729" s="140" t="s">
        <v>1119</v>
      </c>
      <c r="M729" s="132" t="str">
        <f>VLOOKUP(L729,CódigosRetorno!$A$2:$B$2080,2,FALSE)</f>
        <v>El dato ingresado como atributo @schemeURI es incorrecto.</v>
      </c>
      <c r="N729" s="141" t="s">
        <v>9</v>
      </c>
      <c r="O729" s="210"/>
    </row>
    <row r="730" spans="1:15" ht="24" x14ac:dyDescent="0.3">
      <c r="A730" s="222"/>
      <c r="B730" s="1047" t="s">
        <v>2165</v>
      </c>
      <c r="C730" s="1094" t="s">
        <v>2166</v>
      </c>
      <c r="D730" s="1063" t="s">
        <v>324</v>
      </c>
      <c r="E730" s="1063" t="s">
        <v>179</v>
      </c>
      <c r="F730" s="138" t="s">
        <v>218</v>
      </c>
      <c r="G730" s="131" t="s">
        <v>1327</v>
      </c>
      <c r="H730" s="132" t="s">
        <v>1859</v>
      </c>
      <c r="I730" s="394">
        <v>1</v>
      </c>
      <c r="J730" s="189" t="s">
        <v>1329</v>
      </c>
      <c r="K730" s="124" t="s">
        <v>203</v>
      </c>
      <c r="L730" s="138" t="s">
        <v>1330</v>
      </c>
      <c r="M730" s="132" t="str">
        <f>VLOOKUP(L730,CódigosRetorno!$A$2:$B$2080,2,FALSE)</f>
        <v>No existe información en el nombre del concepto.</v>
      </c>
      <c r="N730" s="141" t="s">
        <v>9</v>
      </c>
      <c r="O730" s="210"/>
    </row>
    <row r="731" spans="1:15" ht="36" x14ac:dyDescent="0.3">
      <c r="A731" s="222"/>
      <c r="B731" s="1047"/>
      <c r="C731" s="1094"/>
      <c r="D731" s="1063"/>
      <c r="E731" s="1063"/>
      <c r="F731" s="1117" t="s">
        <v>655</v>
      </c>
      <c r="G731" s="1063" t="s">
        <v>1327</v>
      </c>
      <c r="H731" s="1094" t="s">
        <v>1860</v>
      </c>
      <c r="I731" s="1112"/>
      <c r="J731" s="189" t="s">
        <v>2167</v>
      </c>
      <c r="K731" s="124" t="s">
        <v>6</v>
      </c>
      <c r="L731" s="138" t="s">
        <v>2168</v>
      </c>
      <c r="M731" s="132" t="str">
        <f>VLOOKUP(L731,CódigosRetorno!$A$2:$B$2080,2,FALSE)</f>
        <v>El XML no contiene el tag de BVME transporte ferroviario: Pasajero - Apellidos y Nombres</v>
      </c>
      <c r="N731" s="131" t="s">
        <v>9</v>
      </c>
      <c r="O731" s="210"/>
    </row>
    <row r="732" spans="1:15" ht="36" x14ac:dyDescent="0.3">
      <c r="A732" s="222"/>
      <c r="B732" s="1047"/>
      <c r="C732" s="1094"/>
      <c r="D732" s="1063"/>
      <c r="E732" s="1063"/>
      <c r="F732" s="1117"/>
      <c r="G732" s="1063"/>
      <c r="H732" s="1094"/>
      <c r="I732" s="1112"/>
      <c r="J732" s="189" t="s">
        <v>2169</v>
      </c>
      <c r="K732" s="124" t="s">
        <v>6</v>
      </c>
      <c r="L732" s="138" t="s">
        <v>2170</v>
      </c>
      <c r="M732" s="132" t="str">
        <f>VLOOKUP(L732,CódigosRetorno!$A$2:$B$2080,2,FALSE)</f>
        <v>El XML no contiene el tag de BVME transporte ferroviario: Pasajero - Tipo de documento de identidad</v>
      </c>
      <c r="N732" s="141" t="s">
        <v>9</v>
      </c>
      <c r="O732" s="210"/>
    </row>
    <row r="733" spans="1:15" ht="36" x14ac:dyDescent="0.3">
      <c r="A733" s="222"/>
      <c r="B733" s="1047"/>
      <c r="C733" s="1094"/>
      <c r="D733" s="1063"/>
      <c r="E733" s="1063"/>
      <c r="F733" s="1117"/>
      <c r="G733" s="1063"/>
      <c r="H733" s="1094"/>
      <c r="I733" s="1112"/>
      <c r="J733" s="189" t="s">
        <v>2171</v>
      </c>
      <c r="K733" s="124" t="s">
        <v>6</v>
      </c>
      <c r="L733" s="138" t="s">
        <v>2172</v>
      </c>
      <c r="M733" s="132" t="str">
        <f>VLOOKUP(L733,CódigosRetorno!$A$2:$B$2080,2,FALSE)</f>
        <v>El XML no contiene el tag de BVME transporte ferroviario: Pasajero - Número de documento de identidad</v>
      </c>
      <c r="N733" s="141" t="s">
        <v>9</v>
      </c>
      <c r="O733" s="210"/>
    </row>
    <row r="734" spans="1:15" ht="36" x14ac:dyDescent="0.3">
      <c r="A734" s="222"/>
      <c r="B734" s="1047"/>
      <c r="C734" s="1094"/>
      <c r="D734" s="1063"/>
      <c r="E734" s="1063"/>
      <c r="F734" s="1117"/>
      <c r="G734" s="1063"/>
      <c r="H734" s="1094"/>
      <c r="I734" s="1112"/>
      <c r="J734" s="189" t="s">
        <v>2173</v>
      </c>
      <c r="K734" s="124" t="s">
        <v>6</v>
      </c>
      <c r="L734" s="138" t="s">
        <v>2174</v>
      </c>
      <c r="M734" s="132" t="str">
        <f>VLOOKUP(L734,CódigosRetorno!$A$2:$B$2080,2,FALSE)</f>
        <v>El XML no contiene el tag de BVME transporte ferroviario: Servicio transporte: Ciudad o lugar de origen - Código de ubigeo</v>
      </c>
      <c r="N734" s="141" t="s">
        <v>9</v>
      </c>
      <c r="O734" s="210"/>
    </row>
    <row r="735" spans="1:15" ht="36" x14ac:dyDescent="0.3">
      <c r="A735" s="222"/>
      <c r="B735" s="1047"/>
      <c r="C735" s="1094"/>
      <c r="D735" s="1063"/>
      <c r="E735" s="1063"/>
      <c r="F735" s="1117"/>
      <c r="G735" s="1063"/>
      <c r="H735" s="1094"/>
      <c r="I735" s="1112"/>
      <c r="J735" s="189" t="s">
        <v>2175</v>
      </c>
      <c r="K735" s="124" t="s">
        <v>6</v>
      </c>
      <c r="L735" s="138" t="s">
        <v>2176</v>
      </c>
      <c r="M735" s="132" t="str">
        <f>VLOOKUP(L735,CódigosRetorno!$A$2:$B$2080,2,FALSE)</f>
        <v>El XML no contiene el tag de BVME transporte ferroviario: Servicio transporte: Ciudad o lugar de origen - Dirección detallada</v>
      </c>
      <c r="N735" s="141" t="s">
        <v>9</v>
      </c>
      <c r="O735" s="210"/>
    </row>
    <row r="736" spans="1:15" ht="36" x14ac:dyDescent="0.3">
      <c r="A736" s="222"/>
      <c r="B736" s="1047"/>
      <c r="C736" s="1094"/>
      <c r="D736" s="1063"/>
      <c r="E736" s="1063"/>
      <c r="F736" s="1117"/>
      <c r="G736" s="1063"/>
      <c r="H736" s="1094"/>
      <c r="I736" s="1112"/>
      <c r="J736" s="189" t="s">
        <v>2177</v>
      </c>
      <c r="K736" s="124" t="s">
        <v>6</v>
      </c>
      <c r="L736" s="138" t="s">
        <v>2178</v>
      </c>
      <c r="M736" s="132" t="str">
        <f>VLOOKUP(L736,CódigosRetorno!$A$2:$B$2080,2,FALSE)</f>
        <v>El XML no contiene el tag de BVME transporte ferroviario: Servicio transporte: Ciudad o lugar de destino - Código de ubigeo</v>
      </c>
      <c r="N736" s="141" t="s">
        <v>9</v>
      </c>
      <c r="O736" s="210"/>
    </row>
    <row r="737" spans="1:15" ht="36" x14ac:dyDescent="0.3">
      <c r="A737" s="222"/>
      <c r="B737" s="1047"/>
      <c r="C737" s="1094"/>
      <c r="D737" s="1063"/>
      <c r="E737" s="1063"/>
      <c r="F737" s="1117"/>
      <c r="G737" s="1063"/>
      <c r="H737" s="1094"/>
      <c r="I737" s="1112"/>
      <c r="J737" s="189" t="s">
        <v>2179</v>
      </c>
      <c r="K737" s="124" t="s">
        <v>6</v>
      </c>
      <c r="L737" s="138" t="s">
        <v>2180</v>
      </c>
      <c r="M737" s="132" t="str">
        <f>VLOOKUP(L737,CódigosRetorno!$A$2:$B$2080,2,FALSE)</f>
        <v>El XML no contiene el tag de BVME transporte ferroviario: Servicio transporte: Ciudad o lugar de destino - Dirección detallada</v>
      </c>
      <c r="N737" s="141" t="s">
        <v>9</v>
      </c>
      <c r="O737" s="210"/>
    </row>
    <row r="738" spans="1:15" ht="36" x14ac:dyDescent="0.3">
      <c r="A738" s="222"/>
      <c r="B738" s="1047"/>
      <c r="C738" s="1094"/>
      <c r="D738" s="1063"/>
      <c r="E738" s="1063"/>
      <c r="F738" s="1117"/>
      <c r="G738" s="1063"/>
      <c r="H738" s="1094"/>
      <c r="I738" s="1112"/>
      <c r="J738" s="189" t="s">
        <v>2181</v>
      </c>
      <c r="K738" s="124" t="s">
        <v>6</v>
      </c>
      <c r="L738" s="138" t="s">
        <v>2182</v>
      </c>
      <c r="M738" s="132" t="str">
        <f>VLOOKUP(L738,CódigosRetorno!$A$2:$B$2080,2,FALSE)</f>
        <v>El XML no contiene el tag de BVME transporte ferroviario: Servicio transporte:Número de asiento</v>
      </c>
      <c r="N738" s="141" t="s">
        <v>9</v>
      </c>
      <c r="O738" s="210"/>
    </row>
    <row r="739" spans="1:15" ht="24" x14ac:dyDescent="0.3">
      <c r="A739" s="222"/>
      <c r="B739" s="1047"/>
      <c r="C739" s="1094"/>
      <c r="D739" s="1063"/>
      <c r="E739" s="1063"/>
      <c r="F739" s="1117"/>
      <c r="G739" s="131" t="s">
        <v>1333</v>
      </c>
      <c r="H739" s="132" t="s">
        <v>1068</v>
      </c>
      <c r="I739" s="394" t="s">
        <v>2411</v>
      </c>
      <c r="J739" s="189" t="s">
        <v>1334</v>
      </c>
      <c r="K739" s="124" t="s">
        <v>203</v>
      </c>
      <c r="L739" s="138" t="s">
        <v>1070</v>
      </c>
      <c r="M739" s="132" t="str">
        <f>VLOOKUP(L739,CódigosRetorno!$A$2:$B$2080,2,FALSE)</f>
        <v>El dato ingresado como atributo @listName es incorrecto.</v>
      </c>
      <c r="N739" s="141" t="s">
        <v>9</v>
      </c>
      <c r="O739" s="210"/>
    </row>
    <row r="740" spans="1:15" ht="24" x14ac:dyDescent="0.3">
      <c r="A740" s="222"/>
      <c r="B740" s="1047"/>
      <c r="C740" s="1094"/>
      <c r="D740" s="1063"/>
      <c r="E740" s="1063"/>
      <c r="F740" s="1117"/>
      <c r="G740" s="131" t="s">
        <v>1045</v>
      </c>
      <c r="H740" s="132" t="s">
        <v>1065</v>
      </c>
      <c r="I740" s="394" t="s">
        <v>2411</v>
      </c>
      <c r="J740" s="189" t="s">
        <v>1047</v>
      </c>
      <c r="K740" s="138" t="s">
        <v>203</v>
      </c>
      <c r="L740" s="140" t="s">
        <v>1066</v>
      </c>
      <c r="M740" s="132" t="str">
        <f>VLOOKUP(L740,CódigosRetorno!$A$2:$B$2080,2,FALSE)</f>
        <v>El dato ingresado como atributo @listAgencyName es incorrecto.</v>
      </c>
      <c r="N740" s="141" t="s">
        <v>9</v>
      </c>
      <c r="O740" s="210"/>
    </row>
    <row r="741" spans="1:15" ht="24" x14ac:dyDescent="0.3">
      <c r="A741" s="222"/>
      <c r="B741" s="1047"/>
      <c r="C741" s="1094"/>
      <c r="D741" s="1063"/>
      <c r="E741" s="1063"/>
      <c r="F741" s="1117"/>
      <c r="G741" s="141" t="s">
        <v>1335</v>
      </c>
      <c r="H741" s="91" t="s">
        <v>1072</v>
      </c>
      <c r="I741" s="394" t="s">
        <v>2411</v>
      </c>
      <c r="J741" s="189" t="s">
        <v>1336</v>
      </c>
      <c r="K741" s="138" t="s">
        <v>203</v>
      </c>
      <c r="L741" s="140" t="s">
        <v>1074</v>
      </c>
      <c r="M741" s="132" t="str">
        <f>VLOOKUP(L741,CódigosRetorno!$A$2:$B$2080,2,FALSE)</f>
        <v>El dato ingresado como atributo @listURI es incorrecto.</v>
      </c>
      <c r="N741" s="141" t="s">
        <v>9</v>
      </c>
      <c r="O741" s="210"/>
    </row>
    <row r="742" spans="1:15" ht="36" x14ac:dyDescent="0.3">
      <c r="A742" s="222"/>
      <c r="B742" s="1047"/>
      <c r="C742" s="1094"/>
      <c r="D742" s="1063"/>
      <c r="E742" s="1063"/>
      <c r="F742" s="1117" t="s">
        <v>2183</v>
      </c>
      <c r="G742" s="1117" t="s">
        <v>2184</v>
      </c>
      <c r="H742" s="1094" t="s">
        <v>2185</v>
      </c>
      <c r="I742" s="1112">
        <v>1</v>
      </c>
      <c r="J742" s="189" t="s">
        <v>2186</v>
      </c>
      <c r="K742" s="124" t="s">
        <v>6</v>
      </c>
      <c r="L742" s="138" t="s">
        <v>1339</v>
      </c>
      <c r="M742" s="132" t="str">
        <f>VLOOKUP(L742,CódigosRetorno!$A$2:$B$2080,2,FALSE)</f>
        <v>El XML no contiene tag o no existe información del valor del concepto por linea.</v>
      </c>
      <c r="N742" s="141" t="s">
        <v>9</v>
      </c>
      <c r="O742" s="210"/>
    </row>
    <row r="743" spans="1:15" ht="60" x14ac:dyDescent="0.3">
      <c r="A743" s="222"/>
      <c r="B743" s="1047"/>
      <c r="C743" s="1094"/>
      <c r="D743" s="1063"/>
      <c r="E743" s="1063"/>
      <c r="F743" s="1117"/>
      <c r="G743" s="1117"/>
      <c r="H743" s="1094"/>
      <c r="I743" s="1112"/>
      <c r="J743" s="189" t="s">
        <v>2187</v>
      </c>
      <c r="K743" s="124" t="s">
        <v>203</v>
      </c>
      <c r="L743" s="138" t="s">
        <v>1864</v>
      </c>
      <c r="M743" s="132" t="str">
        <f>VLOOKUP(L743,CódigosRetorno!$A$2:$B$2080,2,FALSE)</f>
        <v>El dato ingresado como valor del concepto de la linea no cumple con el formato establecido.</v>
      </c>
      <c r="N743" s="141" t="s">
        <v>9</v>
      </c>
      <c r="O743" s="210"/>
    </row>
    <row r="744" spans="1:15" ht="24" x14ac:dyDescent="0.3">
      <c r="A744" s="222"/>
      <c r="B744" s="1047"/>
      <c r="C744" s="1094"/>
      <c r="D744" s="1063"/>
      <c r="E744" s="1063"/>
      <c r="F744" s="1117"/>
      <c r="G744" s="1117"/>
      <c r="H744" s="1094"/>
      <c r="I744" s="1112"/>
      <c r="J744" s="189" t="s">
        <v>2188</v>
      </c>
      <c r="K744" s="124" t="s">
        <v>203</v>
      </c>
      <c r="L744" s="138" t="s">
        <v>1864</v>
      </c>
      <c r="M744" s="132" t="str">
        <f>VLOOKUP(L744,CódigosRetorno!$A$2:$B$2080,2,FALSE)</f>
        <v>El dato ingresado como valor del concepto de la linea no cumple con el formato establecido.</v>
      </c>
      <c r="N744" s="141" t="s">
        <v>9</v>
      </c>
      <c r="O744" s="210"/>
    </row>
    <row r="745" spans="1:15" ht="24" x14ac:dyDescent="0.3">
      <c r="A745" s="222"/>
      <c r="B745" s="1047"/>
      <c r="C745" s="1094"/>
      <c r="D745" s="1063"/>
      <c r="E745" s="1063"/>
      <c r="F745" s="1117"/>
      <c r="G745" s="1117"/>
      <c r="H745" s="1094"/>
      <c r="I745" s="1112"/>
      <c r="J745" s="189" t="s">
        <v>2189</v>
      </c>
      <c r="K745" s="124" t="s">
        <v>203</v>
      </c>
      <c r="L745" s="138" t="s">
        <v>1864</v>
      </c>
      <c r="M745" s="132" t="str">
        <f>VLOOKUP(L745,CódigosRetorno!$A$2:$B$2080,2,FALSE)</f>
        <v>El dato ingresado como valor del concepto de la linea no cumple con el formato establecido.</v>
      </c>
      <c r="N745" s="141" t="s">
        <v>9</v>
      </c>
      <c r="O745" s="210"/>
    </row>
    <row r="746" spans="1:15" ht="60" x14ac:dyDescent="0.3">
      <c r="A746" s="222"/>
      <c r="B746" s="1047"/>
      <c r="C746" s="1094"/>
      <c r="D746" s="1063"/>
      <c r="E746" s="1063"/>
      <c r="F746" s="1117"/>
      <c r="G746" s="1117"/>
      <c r="H746" s="1094"/>
      <c r="I746" s="1112"/>
      <c r="J746" s="189" t="s">
        <v>2190</v>
      </c>
      <c r="K746" s="124" t="s">
        <v>203</v>
      </c>
      <c r="L746" s="138" t="s">
        <v>1864</v>
      </c>
      <c r="M746" s="132" t="str">
        <f>VLOOKUP(L746,CódigosRetorno!$A$2:$B$2080,2,FALSE)</f>
        <v>El dato ingresado como valor del concepto de la linea no cumple con el formato establecido.</v>
      </c>
      <c r="N746" s="141" t="s">
        <v>9</v>
      </c>
      <c r="O746" s="210"/>
    </row>
    <row r="747" spans="1:15" ht="24" x14ac:dyDescent="0.3">
      <c r="A747" s="222"/>
      <c r="B747" s="1047"/>
      <c r="C747" s="1094"/>
      <c r="D747" s="1063"/>
      <c r="E747" s="1063"/>
      <c r="F747" s="1117"/>
      <c r="G747" s="1117"/>
      <c r="H747" s="1094"/>
      <c r="I747" s="1112"/>
      <c r="J747" s="189" t="s">
        <v>2191</v>
      </c>
      <c r="K747" s="124" t="s">
        <v>203</v>
      </c>
      <c r="L747" s="138" t="s">
        <v>1864</v>
      </c>
      <c r="M747" s="132" t="str">
        <f>VLOOKUP(L747,CódigosRetorno!$A$2:$B$2080,2,FALSE)</f>
        <v>El dato ingresado como valor del concepto de la linea no cumple con el formato establecido.</v>
      </c>
      <c r="N747" s="141" t="s">
        <v>9</v>
      </c>
      <c r="O747" s="210"/>
    </row>
    <row r="748" spans="1:15" ht="60" x14ac:dyDescent="0.3">
      <c r="A748" s="222"/>
      <c r="B748" s="1047"/>
      <c r="C748" s="1094"/>
      <c r="D748" s="1063"/>
      <c r="E748" s="1063"/>
      <c r="F748" s="1117"/>
      <c r="G748" s="1117"/>
      <c r="H748" s="1094"/>
      <c r="I748" s="1112"/>
      <c r="J748" s="189" t="s">
        <v>2192</v>
      </c>
      <c r="K748" s="124" t="s">
        <v>203</v>
      </c>
      <c r="L748" s="138" t="s">
        <v>1864</v>
      </c>
      <c r="M748" s="132" t="str">
        <f>VLOOKUP(L748,CódigosRetorno!$A$2:$B$2080,2,FALSE)</f>
        <v>El dato ingresado como valor del concepto de la linea no cumple con el formato establecido.</v>
      </c>
      <c r="N748" s="141" t="s">
        <v>9</v>
      </c>
      <c r="O748" s="210"/>
    </row>
    <row r="749" spans="1:15" ht="60" x14ac:dyDescent="0.3">
      <c r="A749" s="222"/>
      <c r="B749" s="1047"/>
      <c r="C749" s="1094"/>
      <c r="D749" s="1063"/>
      <c r="E749" s="1063"/>
      <c r="F749" s="1117"/>
      <c r="G749" s="1117"/>
      <c r="H749" s="1094"/>
      <c r="I749" s="1112"/>
      <c r="J749" s="189" t="s">
        <v>2193</v>
      </c>
      <c r="K749" s="124" t="s">
        <v>203</v>
      </c>
      <c r="L749" s="138" t="s">
        <v>1864</v>
      </c>
      <c r="M749" s="132" t="str">
        <f>VLOOKUP(L749,CódigosRetorno!$A$2:$B$2080,2,FALSE)</f>
        <v>El dato ingresado como valor del concepto de la linea no cumple con el formato establecido.</v>
      </c>
      <c r="N749" s="141" t="s">
        <v>9</v>
      </c>
      <c r="O749" s="210"/>
    </row>
    <row r="750" spans="1:15" ht="60" x14ac:dyDescent="0.3">
      <c r="A750" s="222"/>
      <c r="B750" s="1047"/>
      <c r="C750" s="1094"/>
      <c r="D750" s="1063"/>
      <c r="E750" s="1063"/>
      <c r="F750" s="1117"/>
      <c r="G750" s="1117"/>
      <c r="H750" s="1094"/>
      <c r="I750" s="1112"/>
      <c r="J750" s="189" t="s">
        <v>2194</v>
      </c>
      <c r="K750" s="124" t="s">
        <v>203</v>
      </c>
      <c r="L750" s="138" t="s">
        <v>1864</v>
      </c>
      <c r="M750" s="132" t="str">
        <f>VLOOKUP(L750,CódigosRetorno!$A$2:$B$2080,2,FALSE)</f>
        <v>El dato ingresado como valor del concepto de la linea no cumple con el formato establecido.</v>
      </c>
      <c r="N750" s="141" t="s">
        <v>9</v>
      </c>
      <c r="O750" s="210"/>
    </row>
    <row r="751" spans="1:15" ht="24" x14ac:dyDescent="0.3">
      <c r="A751" s="222"/>
      <c r="B751" s="1063">
        <v>156</v>
      </c>
      <c r="C751" s="1094" t="s">
        <v>2195</v>
      </c>
      <c r="D751" s="1063" t="s">
        <v>324</v>
      </c>
      <c r="E751" s="1063" t="s">
        <v>179</v>
      </c>
      <c r="F751" s="138" t="s">
        <v>218</v>
      </c>
      <c r="G751" s="131" t="s">
        <v>1327</v>
      </c>
      <c r="H751" s="132" t="s">
        <v>1859</v>
      </c>
      <c r="I751" s="394">
        <v>1</v>
      </c>
      <c r="J751" s="189" t="s">
        <v>1329</v>
      </c>
      <c r="K751" s="124" t="s">
        <v>203</v>
      </c>
      <c r="L751" s="138" t="s">
        <v>1330</v>
      </c>
      <c r="M751" s="132" t="str">
        <f>VLOOKUP(L751,CódigosRetorno!$A$2:$B$2080,2,FALSE)</f>
        <v>No existe información en el nombre del concepto.</v>
      </c>
      <c r="N751" s="141" t="s">
        <v>9</v>
      </c>
      <c r="O751" s="210"/>
    </row>
    <row r="752" spans="1:15" ht="36" x14ac:dyDescent="0.3">
      <c r="A752" s="222"/>
      <c r="B752" s="1063"/>
      <c r="C752" s="1094"/>
      <c r="D752" s="1063"/>
      <c r="E752" s="1063"/>
      <c r="F752" s="138" t="s">
        <v>655</v>
      </c>
      <c r="G752" s="124" t="s">
        <v>1327</v>
      </c>
      <c r="H752" s="134" t="s">
        <v>1860</v>
      </c>
      <c r="I752" s="394"/>
      <c r="J752" s="189" t="s">
        <v>2196</v>
      </c>
      <c r="K752" s="124" t="s">
        <v>6</v>
      </c>
      <c r="L752" s="138" t="s">
        <v>2197</v>
      </c>
      <c r="M752" s="132" t="str">
        <f>VLOOKUP(L752,CódigosRetorno!$A$2:$B$2080,2,FALSE)</f>
        <v>El XML no contiene el tag de BVME transporte ferroviario: Servicio transporte: Fecha programada de inicio de viaje</v>
      </c>
      <c r="N752" s="131" t="s">
        <v>9</v>
      </c>
      <c r="O752" s="210"/>
    </row>
    <row r="753" spans="1:15" ht="24" x14ac:dyDescent="0.3">
      <c r="A753" s="222"/>
      <c r="B753" s="1063"/>
      <c r="C753" s="1094"/>
      <c r="D753" s="1063"/>
      <c r="E753" s="1063"/>
      <c r="F753" s="1117"/>
      <c r="G753" s="131" t="s">
        <v>1333</v>
      </c>
      <c r="H753" s="132" t="s">
        <v>1068</v>
      </c>
      <c r="I753" s="394" t="s">
        <v>2411</v>
      </c>
      <c r="J753" s="189" t="s">
        <v>1334</v>
      </c>
      <c r="K753" s="124" t="s">
        <v>203</v>
      </c>
      <c r="L753" s="138" t="s">
        <v>1070</v>
      </c>
      <c r="M753" s="132" t="str">
        <f>VLOOKUP(L753,CódigosRetorno!$A$2:$B$2080,2,FALSE)</f>
        <v>El dato ingresado como atributo @listName es incorrecto.</v>
      </c>
      <c r="N753" s="141" t="s">
        <v>9</v>
      </c>
      <c r="O753" s="210"/>
    </row>
    <row r="754" spans="1:15" ht="24" x14ac:dyDescent="0.3">
      <c r="A754" s="222"/>
      <c r="B754" s="1063"/>
      <c r="C754" s="1094"/>
      <c r="D754" s="1063"/>
      <c r="E754" s="1063"/>
      <c r="F754" s="1117"/>
      <c r="G754" s="131" t="s">
        <v>1045</v>
      </c>
      <c r="H754" s="132" t="s">
        <v>1065</v>
      </c>
      <c r="I754" s="394" t="s">
        <v>2411</v>
      </c>
      <c r="J754" s="189" t="s">
        <v>1047</v>
      </c>
      <c r="K754" s="138" t="s">
        <v>203</v>
      </c>
      <c r="L754" s="140" t="s">
        <v>1066</v>
      </c>
      <c r="M754" s="132" t="str">
        <f>VLOOKUP(L754,CódigosRetorno!$A$2:$B$2080,2,FALSE)</f>
        <v>El dato ingresado como atributo @listAgencyName es incorrecto.</v>
      </c>
      <c r="N754" s="141" t="s">
        <v>9</v>
      </c>
      <c r="O754" s="210"/>
    </row>
    <row r="755" spans="1:15" ht="24" x14ac:dyDescent="0.3">
      <c r="A755" s="222"/>
      <c r="B755" s="1063"/>
      <c r="C755" s="1094"/>
      <c r="D755" s="1063"/>
      <c r="E755" s="1063"/>
      <c r="F755" s="1117"/>
      <c r="G755" s="141" t="s">
        <v>1335</v>
      </c>
      <c r="H755" s="91" t="s">
        <v>1072</v>
      </c>
      <c r="I755" s="394" t="s">
        <v>2411</v>
      </c>
      <c r="J755" s="189" t="s">
        <v>1336</v>
      </c>
      <c r="K755" s="138" t="s">
        <v>203</v>
      </c>
      <c r="L755" s="140" t="s">
        <v>1074</v>
      </c>
      <c r="M755" s="132" t="str">
        <f>VLOOKUP(L755,CódigosRetorno!$A$2:$B$2080,2,FALSE)</f>
        <v>El dato ingresado como atributo @listURI es incorrecto.</v>
      </c>
      <c r="N755" s="141" t="s">
        <v>9</v>
      </c>
      <c r="O755" s="210"/>
    </row>
    <row r="756" spans="1:15" ht="24" x14ac:dyDescent="0.3">
      <c r="A756" s="222"/>
      <c r="B756" s="1063"/>
      <c r="C756" s="1094"/>
      <c r="D756" s="1063"/>
      <c r="E756" s="1063"/>
      <c r="F756" s="138" t="s">
        <v>174</v>
      </c>
      <c r="G756" s="138" t="s">
        <v>175</v>
      </c>
      <c r="H756" s="132" t="s">
        <v>2198</v>
      </c>
      <c r="I756" s="394">
        <v>1</v>
      </c>
      <c r="J756" s="189" t="s">
        <v>2199</v>
      </c>
      <c r="K756" s="124" t="s">
        <v>6</v>
      </c>
      <c r="L756" s="138" t="s">
        <v>1884</v>
      </c>
      <c r="M756" s="132" t="str">
        <f>VLOOKUP(L756,CódigosRetorno!$A$2:$B$2080,2,FALSE)</f>
        <v>El XML no contiene tag de la fecha del concepto por linea.</v>
      </c>
      <c r="N756" s="141" t="s">
        <v>9</v>
      </c>
      <c r="O756" s="210"/>
    </row>
    <row r="757" spans="1:15" ht="24" x14ac:dyDescent="0.3">
      <c r="A757" s="222"/>
      <c r="B757" s="1063">
        <f>B751+1</f>
        <v>157</v>
      </c>
      <c r="C757" s="1094" t="s">
        <v>2200</v>
      </c>
      <c r="D757" s="1063" t="s">
        <v>324</v>
      </c>
      <c r="E757" s="1063" t="s">
        <v>179</v>
      </c>
      <c r="F757" s="138" t="s">
        <v>218</v>
      </c>
      <c r="G757" s="131" t="s">
        <v>1327</v>
      </c>
      <c r="H757" s="132" t="s">
        <v>1859</v>
      </c>
      <c r="I757" s="394">
        <v>1</v>
      </c>
      <c r="J757" s="189" t="s">
        <v>1329</v>
      </c>
      <c r="K757" s="124" t="s">
        <v>203</v>
      </c>
      <c r="L757" s="138" t="s">
        <v>1330</v>
      </c>
      <c r="M757" s="132" t="str">
        <f>VLOOKUP(L757,CódigosRetorno!$A$2:$B$2080,2,FALSE)</f>
        <v>No existe información en el nombre del concepto.</v>
      </c>
      <c r="N757" s="141" t="s">
        <v>9</v>
      </c>
      <c r="O757" s="210"/>
    </row>
    <row r="758" spans="1:15" ht="36" x14ac:dyDescent="0.3">
      <c r="A758" s="222"/>
      <c r="B758" s="1063"/>
      <c r="C758" s="1094"/>
      <c r="D758" s="1063"/>
      <c r="E758" s="1063"/>
      <c r="F758" s="138" t="s">
        <v>655</v>
      </c>
      <c r="G758" s="124" t="s">
        <v>1327</v>
      </c>
      <c r="H758" s="134" t="s">
        <v>1860</v>
      </c>
      <c r="I758" s="394"/>
      <c r="J758" s="189" t="s">
        <v>2201</v>
      </c>
      <c r="K758" s="124" t="s">
        <v>6</v>
      </c>
      <c r="L758" s="138" t="s">
        <v>2202</v>
      </c>
      <c r="M758" s="132" t="str">
        <f>VLOOKUP(L758,CódigosRetorno!$A$2:$B$2080,2,FALSE)</f>
        <v>El XML no contiene el tag de BVME transporte ferroviario: Servicio transporte: Hora programada de inicio de viaje</v>
      </c>
      <c r="N758" s="141" t="s">
        <v>9</v>
      </c>
      <c r="O758" s="210"/>
    </row>
    <row r="759" spans="1:15" ht="24" x14ac:dyDescent="0.3">
      <c r="A759" s="222"/>
      <c r="B759" s="1063"/>
      <c r="C759" s="1094"/>
      <c r="D759" s="1063"/>
      <c r="E759" s="1063"/>
      <c r="F759" s="1117"/>
      <c r="G759" s="131" t="s">
        <v>1333</v>
      </c>
      <c r="H759" s="132" t="s">
        <v>1068</v>
      </c>
      <c r="I759" s="394" t="s">
        <v>2411</v>
      </c>
      <c r="J759" s="189" t="s">
        <v>1334</v>
      </c>
      <c r="K759" s="124" t="s">
        <v>203</v>
      </c>
      <c r="L759" s="138" t="s">
        <v>1070</v>
      </c>
      <c r="M759" s="132" t="str">
        <f>VLOOKUP(L759,CódigosRetorno!$A$2:$B$2080,2,FALSE)</f>
        <v>El dato ingresado como atributo @listName es incorrecto.</v>
      </c>
      <c r="N759" s="141" t="s">
        <v>9</v>
      </c>
      <c r="O759" s="210"/>
    </row>
    <row r="760" spans="1:15" ht="24" x14ac:dyDescent="0.3">
      <c r="A760" s="222"/>
      <c r="B760" s="1063"/>
      <c r="C760" s="1094"/>
      <c r="D760" s="1063"/>
      <c r="E760" s="1063"/>
      <c r="F760" s="1117"/>
      <c r="G760" s="131" t="s">
        <v>1045</v>
      </c>
      <c r="H760" s="132" t="s">
        <v>1065</v>
      </c>
      <c r="I760" s="394" t="s">
        <v>2411</v>
      </c>
      <c r="J760" s="189" t="s">
        <v>1047</v>
      </c>
      <c r="K760" s="138" t="s">
        <v>203</v>
      </c>
      <c r="L760" s="140" t="s">
        <v>1066</v>
      </c>
      <c r="M760" s="132" t="str">
        <f>VLOOKUP(L760,CódigosRetorno!$A$2:$B$2080,2,FALSE)</f>
        <v>El dato ingresado como atributo @listAgencyName es incorrecto.</v>
      </c>
      <c r="N760" s="141" t="s">
        <v>9</v>
      </c>
      <c r="O760" s="210"/>
    </row>
    <row r="761" spans="1:15" ht="24" x14ac:dyDescent="0.3">
      <c r="A761" s="222"/>
      <c r="B761" s="1063"/>
      <c r="C761" s="1094"/>
      <c r="D761" s="1063"/>
      <c r="E761" s="1063"/>
      <c r="F761" s="1117"/>
      <c r="G761" s="141" t="s">
        <v>1335</v>
      </c>
      <c r="H761" s="91" t="s">
        <v>1072</v>
      </c>
      <c r="I761" s="394" t="s">
        <v>2411</v>
      </c>
      <c r="J761" s="189" t="s">
        <v>1336</v>
      </c>
      <c r="K761" s="138" t="s">
        <v>203</v>
      </c>
      <c r="L761" s="140" t="s">
        <v>1074</v>
      </c>
      <c r="M761" s="132" t="str">
        <f>VLOOKUP(L761,CódigosRetorno!$A$2:$B$2080,2,FALSE)</f>
        <v>El dato ingresado como atributo @listURI es incorrecto.</v>
      </c>
      <c r="N761" s="141" t="s">
        <v>9</v>
      </c>
      <c r="O761" s="210"/>
    </row>
    <row r="762" spans="1:15" ht="24" x14ac:dyDescent="0.3">
      <c r="A762" s="222"/>
      <c r="B762" s="1063"/>
      <c r="C762" s="1094"/>
      <c r="D762" s="1063"/>
      <c r="E762" s="1063"/>
      <c r="F762" s="138" t="s">
        <v>758</v>
      </c>
      <c r="G762" s="138" t="s">
        <v>695</v>
      </c>
      <c r="H762" s="132" t="s">
        <v>2203</v>
      </c>
      <c r="I762" s="394">
        <v>1</v>
      </c>
      <c r="J762" s="189" t="s">
        <v>2204</v>
      </c>
      <c r="K762" s="124" t="s">
        <v>6</v>
      </c>
      <c r="L762" s="138" t="s">
        <v>1888</v>
      </c>
      <c r="M762" s="132" t="str">
        <f>VLOOKUP(L762,CódigosRetorno!$A$2:$B$2080,2,FALSE)</f>
        <v>El XML no contiene tag de la Hora del concepto por linea.</v>
      </c>
      <c r="N762" s="141" t="s">
        <v>9</v>
      </c>
      <c r="O762" s="210"/>
    </row>
    <row r="763" spans="1:15" ht="24" x14ac:dyDescent="0.3">
      <c r="A763" s="222"/>
      <c r="B763" s="1047">
        <f>B757+1</f>
        <v>158</v>
      </c>
      <c r="C763" s="1094" t="s">
        <v>2205</v>
      </c>
      <c r="D763" s="1063" t="s">
        <v>60</v>
      </c>
      <c r="E763" s="1063" t="s">
        <v>179</v>
      </c>
      <c r="F763" s="1047" t="s">
        <v>141</v>
      </c>
      <c r="G763" s="1063" t="s">
        <v>1917</v>
      </c>
      <c r="H763" s="1094" t="s">
        <v>2206</v>
      </c>
      <c r="I763" s="1112">
        <v>1</v>
      </c>
      <c r="J763" s="189" t="s">
        <v>2157</v>
      </c>
      <c r="K763" s="124" t="s">
        <v>6</v>
      </c>
      <c r="L763" s="138" t="s">
        <v>2207</v>
      </c>
      <c r="M763" s="132" t="str">
        <f>VLOOKUP(L763,CódigosRetorno!$A$2:$B$2080,2,FALSE)</f>
        <v>El XML no contiene el tag de BVME transporte ferroviario: Servicio transporte: Forma de Pago</v>
      </c>
      <c r="N763" s="141" t="s">
        <v>9</v>
      </c>
      <c r="O763" s="210"/>
    </row>
    <row r="764" spans="1:15" ht="24" x14ac:dyDescent="0.3">
      <c r="A764" s="222"/>
      <c r="B764" s="1047"/>
      <c r="C764" s="1094"/>
      <c r="D764" s="1063"/>
      <c r="E764" s="1063"/>
      <c r="F764" s="1047"/>
      <c r="G764" s="1063"/>
      <c r="H764" s="1094"/>
      <c r="I764" s="1112"/>
      <c r="J764" s="189" t="s">
        <v>1919</v>
      </c>
      <c r="K764" s="124" t="s">
        <v>6</v>
      </c>
      <c r="L764" s="138" t="s">
        <v>1920</v>
      </c>
      <c r="M764" s="132" t="str">
        <f>VLOOKUP(L764,CódigosRetorno!$A$2:$B$2080,2,FALSE)</f>
        <v>El dato ingreso como Forma de Pago o Medio de Pago no corresponde al valor esperado (catalogo nro 59)</v>
      </c>
      <c r="N764" s="131" t="s">
        <v>1921</v>
      </c>
      <c r="O764" s="210"/>
    </row>
    <row r="765" spans="1:15" ht="24" x14ac:dyDescent="0.3">
      <c r="A765" s="222"/>
      <c r="B765" s="1047"/>
      <c r="C765" s="1094"/>
      <c r="D765" s="1063"/>
      <c r="E765" s="1063"/>
      <c r="F765" s="1047"/>
      <c r="G765" s="131" t="s">
        <v>1922</v>
      </c>
      <c r="H765" s="132" t="s">
        <v>1068</v>
      </c>
      <c r="I765" s="394" t="s">
        <v>2411</v>
      </c>
      <c r="J765" s="189" t="s">
        <v>1923</v>
      </c>
      <c r="K765" s="124" t="s">
        <v>203</v>
      </c>
      <c r="L765" s="138" t="s">
        <v>1070</v>
      </c>
      <c r="M765" s="132" t="str">
        <f>VLOOKUP(L765,CódigosRetorno!$A$2:$B$2080,2,FALSE)</f>
        <v>El dato ingresado como atributo @listName es incorrecto.</v>
      </c>
      <c r="N765" s="141" t="s">
        <v>9</v>
      </c>
      <c r="O765" s="210"/>
    </row>
    <row r="766" spans="1:15" ht="24" x14ac:dyDescent="0.3">
      <c r="A766" s="222"/>
      <c r="B766" s="1047"/>
      <c r="C766" s="1094"/>
      <c r="D766" s="1063"/>
      <c r="E766" s="1063"/>
      <c r="F766" s="1047"/>
      <c r="G766" s="131" t="s">
        <v>1045</v>
      </c>
      <c r="H766" s="132" t="s">
        <v>1065</v>
      </c>
      <c r="I766" s="394" t="s">
        <v>2411</v>
      </c>
      <c r="J766" s="189" t="s">
        <v>1047</v>
      </c>
      <c r="K766" s="138" t="s">
        <v>203</v>
      </c>
      <c r="L766" s="140" t="s">
        <v>1066</v>
      </c>
      <c r="M766" s="132" t="str">
        <f>VLOOKUP(L766,CódigosRetorno!$A$2:$B$2080,2,FALSE)</f>
        <v>El dato ingresado como atributo @listAgencyName es incorrecto.</v>
      </c>
      <c r="N766" s="141" t="s">
        <v>9</v>
      </c>
      <c r="O766" s="210"/>
    </row>
    <row r="767" spans="1:15" ht="24" x14ac:dyDescent="0.3">
      <c r="A767" s="222"/>
      <c r="B767" s="1047"/>
      <c r="C767" s="1094"/>
      <c r="D767" s="1063"/>
      <c r="E767" s="1063"/>
      <c r="F767" s="1047"/>
      <c r="G767" s="141" t="s">
        <v>1924</v>
      </c>
      <c r="H767" s="91" t="s">
        <v>1072</v>
      </c>
      <c r="I767" s="394" t="s">
        <v>2411</v>
      </c>
      <c r="J767" s="189" t="s">
        <v>1925</v>
      </c>
      <c r="K767" s="138" t="s">
        <v>203</v>
      </c>
      <c r="L767" s="140" t="s">
        <v>1074</v>
      </c>
      <c r="M767" s="132" t="str">
        <f>VLOOKUP(L767,CódigosRetorno!$A$2:$B$2080,2,FALSE)</f>
        <v>El dato ingresado como atributo @listURI es incorrecto.</v>
      </c>
      <c r="N767" s="141" t="s">
        <v>9</v>
      </c>
      <c r="O767" s="210"/>
    </row>
    <row r="768" spans="1:15" ht="36" x14ac:dyDescent="0.3">
      <c r="A768" s="222"/>
      <c r="B768" s="131">
        <f>B763+1</f>
        <v>159</v>
      </c>
      <c r="C768" s="132" t="s">
        <v>2208</v>
      </c>
      <c r="D768" s="124" t="s">
        <v>60</v>
      </c>
      <c r="E768" s="124" t="s">
        <v>179</v>
      </c>
      <c r="F768" s="131" t="s">
        <v>223</v>
      </c>
      <c r="G768" s="124"/>
      <c r="H768" s="132" t="s">
        <v>2209</v>
      </c>
      <c r="I768" s="394">
        <v>1</v>
      </c>
      <c r="J768" s="189" t="s">
        <v>2157</v>
      </c>
      <c r="K768" s="124" t="s">
        <v>6</v>
      </c>
      <c r="L768" s="138" t="s">
        <v>2210</v>
      </c>
      <c r="M768" s="132" t="str">
        <f>VLOOKUP(L768,CódigosRetorno!$A$2:$B$2080,2,FALSE)</f>
        <v>El XML no contiene el tag de BVME transporte ferroviario: Servicio de transporte: Número de autorización de la transacción</v>
      </c>
      <c r="N768" s="141" t="s">
        <v>9</v>
      </c>
      <c r="O768" s="210"/>
    </row>
    <row r="769" spans="1:15" x14ac:dyDescent="0.3">
      <c r="A769" s="222"/>
      <c r="B769" s="1146" t="s">
        <v>2211</v>
      </c>
      <c r="C769" s="1146"/>
      <c r="D769" s="1146"/>
      <c r="E769" s="1146"/>
      <c r="F769" s="420"/>
      <c r="G769" s="420"/>
      <c r="H769" s="419"/>
      <c r="I769" s="394"/>
      <c r="J769" s="440"/>
      <c r="K769" s="421" t="s">
        <v>9</v>
      </c>
      <c r="L769" s="428" t="s">
        <v>9</v>
      </c>
      <c r="M769" s="419" t="str">
        <f>VLOOKUP(L769,CódigosRetorno!$A$2:$B$2080,2,FALSE)</f>
        <v>-</v>
      </c>
      <c r="N769" s="422" t="s">
        <v>9</v>
      </c>
      <c r="O769" s="210"/>
    </row>
    <row r="770" spans="1:15" ht="24" x14ac:dyDescent="0.3">
      <c r="A770" s="222"/>
      <c r="B770" s="1063">
        <v>160</v>
      </c>
      <c r="C770" s="1094" t="s">
        <v>2212</v>
      </c>
      <c r="D770" s="1063" t="s">
        <v>324</v>
      </c>
      <c r="E770" s="1063" t="s">
        <v>179</v>
      </c>
      <c r="F770" s="138" t="s">
        <v>218</v>
      </c>
      <c r="G770" s="131"/>
      <c r="H770" s="132" t="s">
        <v>1859</v>
      </c>
      <c r="I770" s="394">
        <v>1</v>
      </c>
      <c r="J770" s="189" t="s">
        <v>181</v>
      </c>
      <c r="K770" s="124" t="s">
        <v>9</v>
      </c>
      <c r="L770" s="138" t="s">
        <v>9</v>
      </c>
      <c r="M770" s="132" t="str">
        <f>VLOOKUP(L770,CódigosRetorno!$A$2:$B$2080,2,FALSE)</f>
        <v>-</v>
      </c>
      <c r="N770" s="141" t="s">
        <v>9</v>
      </c>
      <c r="O770" s="210"/>
    </row>
    <row r="771" spans="1:15" ht="36" x14ac:dyDescent="0.3">
      <c r="A771" s="222"/>
      <c r="B771" s="1063"/>
      <c r="C771" s="1094"/>
      <c r="D771" s="1063"/>
      <c r="E771" s="1063"/>
      <c r="F771" s="138" t="s">
        <v>655</v>
      </c>
      <c r="G771" s="124" t="s">
        <v>1327</v>
      </c>
      <c r="H771" s="134" t="s">
        <v>1860</v>
      </c>
      <c r="I771" s="394">
        <v>1</v>
      </c>
      <c r="J771" s="189" t="s">
        <v>181</v>
      </c>
      <c r="K771" s="124" t="s">
        <v>9</v>
      </c>
      <c r="L771" s="138" t="s">
        <v>9</v>
      </c>
      <c r="M771" s="132" t="str">
        <f>VLOOKUP(L771,CódigosRetorno!$A$2:$B$2080,2,FALSE)</f>
        <v>-</v>
      </c>
      <c r="N771" s="131" t="s">
        <v>1332</v>
      </c>
      <c r="O771" s="210"/>
    </row>
    <row r="772" spans="1:15" x14ac:dyDescent="0.3">
      <c r="A772" s="222"/>
      <c r="B772" s="1063"/>
      <c r="C772" s="1094"/>
      <c r="D772" s="1063"/>
      <c r="E772" s="1063"/>
      <c r="F772" s="1117"/>
      <c r="G772" s="131" t="s">
        <v>1333</v>
      </c>
      <c r="H772" s="132" t="s">
        <v>1068</v>
      </c>
      <c r="I772" s="394" t="s">
        <v>2411</v>
      </c>
      <c r="J772" s="189" t="s">
        <v>181</v>
      </c>
      <c r="K772" s="124" t="s">
        <v>9</v>
      </c>
      <c r="L772" s="138" t="s">
        <v>9</v>
      </c>
      <c r="M772" s="132" t="str">
        <f>VLOOKUP(L772,CódigosRetorno!$A$2:$B$2080,2,FALSE)</f>
        <v>-</v>
      </c>
      <c r="N772" s="141" t="s">
        <v>9</v>
      </c>
      <c r="O772" s="210"/>
    </row>
    <row r="773" spans="1:15" x14ac:dyDescent="0.3">
      <c r="A773" s="222"/>
      <c r="B773" s="1063"/>
      <c r="C773" s="1094"/>
      <c r="D773" s="1063"/>
      <c r="E773" s="1063"/>
      <c r="F773" s="1117"/>
      <c r="G773" s="131" t="s">
        <v>1045</v>
      </c>
      <c r="H773" s="132" t="s">
        <v>1065</v>
      </c>
      <c r="I773" s="394" t="s">
        <v>2411</v>
      </c>
      <c r="J773" s="189" t="s">
        <v>181</v>
      </c>
      <c r="K773" s="124" t="s">
        <v>9</v>
      </c>
      <c r="L773" s="138" t="s">
        <v>9</v>
      </c>
      <c r="M773" s="132" t="str">
        <f>VLOOKUP(L773,CódigosRetorno!$A$2:$B$2080,2,FALSE)</f>
        <v>-</v>
      </c>
      <c r="N773" s="141" t="s">
        <v>9</v>
      </c>
      <c r="O773" s="210"/>
    </row>
    <row r="774" spans="1:15" ht="24" x14ac:dyDescent="0.3">
      <c r="A774" s="222"/>
      <c r="B774" s="1063"/>
      <c r="C774" s="1094"/>
      <c r="D774" s="1063"/>
      <c r="E774" s="1063"/>
      <c r="F774" s="1118"/>
      <c r="G774" s="198" t="s">
        <v>1335</v>
      </c>
      <c r="H774" s="328" t="s">
        <v>1072</v>
      </c>
      <c r="I774" s="394" t="s">
        <v>2411</v>
      </c>
      <c r="J774" s="189" t="s">
        <v>181</v>
      </c>
      <c r="K774" s="124" t="s">
        <v>9</v>
      </c>
      <c r="L774" s="138" t="s">
        <v>9</v>
      </c>
      <c r="M774" s="132" t="str">
        <f>VLOOKUP(L774,CódigosRetorno!$A$2:$B$2080,2,FALSE)</f>
        <v>-</v>
      </c>
      <c r="N774" s="141" t="s">
        <v>9</v>
      </c>
      <c r="O774" s="210"/>
    </row>
    <row r="775" spans="1:15" ht="24" x14ac:dyDescent="0.3">
      <c r="A775" s="222"/>
      <c r="B775" s="1063"/>
      <c r="C775" s="1094"/>
      <c r="D775" s="1063"/>
      <c r="E775" s="1129"/>
      <c r="F775" s="348" t="s">
        <v>174</v>
      </c>
      <c r="G775" s="319" t="s">
        <v>2213</v>
      </c>
      <c r="H775" s="318" t="s">
        <v>2214</v>
      </c>
      <c r="I775" s="578">
        <v>1</v>
      </c>
      <c r="J775" s="189" t="s">
        <v>181</v>
      </c>
      <c r="K775" s="124" t="s">
        <v>9</v>
      </c>
      <c r="L775" s="138" t="s">
        <v>9</v>
      </c>
      <c r="M775" s="132" t="str">
        <f>VLOOKUP(L775,CódigosRetorno!$A$2:$B$2080,2,FALSE)</f>
        <v>-</v>
      </c>
      <c r="N775" s="141" t="s">
        <v>9</v>
      </c>
      <c r="O775" s="210"/>
    </row>
    <row r="776" spans="1:15" ht="36" x14ac:dyDescent="0.3">
      <c r="A776" s="222"/>
      <c r="B776" s="1063"/>
      <c r="C776" s="1094"/>
      <c r="D776" s="1063"/>
      <c r="E776" s="1129"/>
      <c r="F776" s="349" t="s">
        <v>705</v>
      </c>
      <c r="G776" s="320"/>
      <c r="H776" s="200" t="s">
        <v>2215</v>
      </c>
      <c r="I776" s="578">
        <v>1</v>
      </c>
      <c r="J776" s="189" t="s">
        <v>2216</v>
      </c>
      <c r="K776" s="124" t="s">
        <v>203</v>
      </c>
      <c r="L776" s="138" t="s">
        <v>2217</v>
      </c>
      <c r="M776" s="132" t="str">
        <f>VLOOKUP(L776,CódigosRetorno!$A$2:$B$2080,2,FALSE)</f>
        <v>El valor ingresado como numero de DAM no cumple con el estandar</v>
      </c>
      <c r="N776" s="141" t="s">
        <v>9</v>
      </c>
      <c r="O776" s="210"/>
    </row>
    <row r="777" spans="1:15" ht="24" x14ac:dyDescent="0.3">
      <c r="A777" s="222"/>
      <c r="B777" s="1061">
        <f>B770+1</f>
        <v>161</v>
      </c>
      <c r="C777" s="1043" t="s">
        <v>2218</v>
      </c>
      <c r="D777" s="1061" t="s">
        <v>324</v>
      </c>
      <c r="E777" s="1061" t="s">
        <v>179</v>
      </c>
      <c r="F777" s="320" t="s">
        <v>218</v>
      </c>
      <c r="G777" s="127" t="s">
        <v>1327</v>
      </c>
      <c r="H777" s="315" t="s">
        <v>1859</v>
      </c>
      <c r="I777" s="394" t="s">
        <v>2411</v>
      </c>
      <c r="J777" s="189" t="s">
        <v>181</v>
      </c>
      <c r="K777" s="124" t="s">
        <v>9</v>
      </c>
      <c r="L777" s="138" t="s">
        <v>9</v>
      </c>
      <c r="M777" s="132" t="str">
        <f>VLOOKUP(L777,CódigosRetorno!$A$2:$B$2080,2,FALSE)</f>
        <v>-</v>
      </c>
      <c r="N777" s="131" t="s">
        <v>1332</v>
      </c>
      <c r="O777" s="210"/>
    </row>
    <row r="778" spans="1:15" ht="36" x14ac:dyDescent="0.3">
      <c r="A778" s="222"/>
      <c r="B778" s="1062"/>
      <c r="C778" s="1058"/>
      <c r="D778" s="1062"/>
      <c r="E778" s="1062"/>
      <c r="F778" s="138" t="s">
        <v>655</v>
      </c>
      <c r="G778" s="124" t="s">
        <v>1327</v>
      </c>
      <c r="H778" s="134" t="s">
        <v>1860</v>
      </c>
      <c r="I778" s="394">
        <v>1</v>
      </c>
      <c r="J778" s="189" t="s">
        <v>181</v>
      </c>
      <c r="K778" s="124" t="s">
        <v>9</v>
      </c>
      <c r="L778" s="138" t="s">
        <v>9</v>
      </c>
      <c r="M778" s="132" t="str">
        <f>VLOOKUP(L778,CódigosRetorno!$A$2:$B$2080,2,FALSE)</f>
        <v>-</v>
      </c>
      <c r="N778" s="131" t="s">
        <v>1332</v>
      </c>
      <c r="O778" s="210"/>
    </row>
    <row r="779" spans="1:15" x14ac:dyDescent="0.3">
      <c r="A779" s="222"/>
      <c r="B779" s="1062"/>
      <c r="C779" s="1058"/>
      <c r="D779" s="1062"/>
      <c r="E779" s="1062"/>
      <c r="F779" s="1117"/>
      <c r="G779" s="131" t="s">
        <v>1333</v>
      </c>
      <c r="H779" s="132" t="s">
        <v>1068</v>
      </c>
      <c r="I779" s="394" t="s">
        <v>2411</v>
      </c>
      <c r="J779" s="189" t="s">
        <v>181</v>
      </c>
      <c r="K779" s="124" t="s">
        <v>9</v>
      </c>
      <c r="L779" s="138" t="s">
        <v>9</v>
      </c>
      <c r="M779" s="132" t="str">
        <f>VLOOKUP(L779,CódigosRetorno!$A$2:$B$2080,2,FALSE)</f>
        <v>-</v>
      </c>
      <c r="N779" s="131" t="s">
        <v>9</v>
      </c>
      <c r="O779" s="210"/>
    </row>
    <row r="780" spans="1:15" x14ac:dyDescent="0.3">
      <c r="A780" s="222"/>
      <c r="B780" s="1062"/>
      <c r="C780" s="1058"/>
      <c r="D780" s="1062"/>
      <c r="E780" s="1062"/>
      <c r="F780" s="1117"/>
      <c r="G780" s="131" t="s">
        <v>1045</v>
      </c>
      <c r="H780" s="132" t="s">
        <v>1065</v>
      </c>
      <c r="I780" s="394" t="s">
        <v>2411</v>
      </c>
      <c r="J780" s="189" t="s">
        <v>181</v>
      </c>
      <c r="K780" s="124" t="s">
        <v>9</v>
      </c>
      <c r="L780" s="138" t="s">
        <v>9</v>
      </c>
      <c r="M780" s="132" t="str">
        <f>VLOOKUP(L780,CódigosRetorno!$A$2:$B$2080,2,FALSE)</f>
        <v>-</v>
      </c>
      <c r="N780" s="131" t="s">
        <v>9</v>
      </c>
      <c r="O780" s="210"/>
    </row>
    <row r="781" spans="1:15" ht="24" x14ac:dyDescent="0.3">
      <c r="A781" s="222"/>
      <c r="B781" s="1062"/>
      <c r="C781" s="1058"/>
      <c r="D781" s="1062"/>
      <c r="E781" s="1062"/>
      <c r="F781" s="1118"/>
      <c r="G781" s="198" t="s">
        <v>1335</v>
      </c>
      <c r="H781" s="328" t="s">
        <v>1072</v>
      </c>
      <c r="I781" s="322" t="s">
        <v>2411</v>
      </c>
      <c r="J781" s="189" t="s">
        <v>181</v>
      </c>
      <c r="K781" s="124" t="s">
        <v>9</v>
      </c>
      <c r="L781" s="138" t="s">
        <v>9</v>
      </c>
      <c r="M781" s="132" t="str">
        <f>VLOOKUP(L781,CódigosRetorno!$A$2:$B$2080,2,FALSE)</f>
        <v>-</v>
      </c>
      <c r="N781" s="131" t="s">
        <v>9</v>
      </c>
      <c r="O781" s="210"/>
    </row>
    <row r="782" spans="1:15" ht="24" x14ac:dyDescent="0.3">
      <c r="A782" s="222"/>
      <c r="B782" s="1062"/>
      <c r="C782" s="1058"/>
      <c r="D782" s="1062"/>
      <c r="E782" s="1062"/>
      <c r="F782" s="125" t="s">
        <v>757</v>
      </c>
      <c r="G782" s="125"/>
      <c r="H782" s="350" t="s">
        <v>2219</v>
      </c>
      <c r="I782" s="322" t="s">
        <v>2411</v>
      </c>
      <c r="J782" s="582" t="s">
        <v>181</v>
      </c>
      <c r="K782" s="124"/>
      <c r="L782" s="138" t="s">
        <v>9</v>
      </c>
      <c r="M782" s="132" t="str">
        <f>VLOOKUP(L782,CódigosRetorno!$A$2:$B$2080,2,FALSE)</f>
        <v>-</v>
      </c>
      <c r="N782" s="131" t="s">
        <v>9</v>
      </c>
      <c r="O782" s="210"/>
    </row>
    <row r="783" spans="1:15" ht="24" x14ac:dyDescent="0.3">
      <c r="A783" s="222"/>
      <c r="B783" s="1062"/>
      <c r="C783" s="1058"/>
      <c r="D783" s="1062"/>
      <c r="E783" s="1062"/>
      <c r="F783" s="126" t="s">
        <v>338</v>
      </c>
      <c r="G783" s="126"/>
      <c r="H783" s="316" t="s">
        <v>2220</v>
      </c>
      <c r="I783" s="384" t="s">
        <v>2411</v>
      </c>
      <c r="J783" s="582" t="s">
        <v>181</v>
      </c>
      <c r="K783" s="124"/>
      <c r="L783" s="138" t="s">
        <v>9</v>
      </c>
      <c r="M783" s="132" t="str">
        <f>VLOOKUP(L783,CódigosRetorno!$A$2:$B$2080,2,FALSE)</f>
        <v>-</v>
      </c>
      <c r="N783" s="131" t="s">
        <v>9</v>
      </c>
      <c r="O783" s="210"/>
    </row>
    <row r="784" spans="1:15" ht="24" x14ac:dyDescent="0.3">
      <c r="A784" s="222"/>
      <c r="B784" s="1062"/>
      <c r="C784" s="1058"/>
      <c r="D784" s="1062"/>
      <c r="E784" s="1062"/>
      <c r="F784" s="126" t="s">
        <v>223</v>
      </c>
      <c r="G784" s="126"/>
      <c r="H784" s="316" t="s">
        <v>2221</v>
      </c>
      <c r="I784" s="384" t="s">
        <v>2411</v>
      </c>
      <c r="J784" s="582" t="s">
        <v>181</v>
      </c>
      <c r="K784" s="124"/>
      <c r="L784" s="138" t="s">
        <v>9</v>
      </c>
      <c r="M784" s="132" t="str">
        <f>VLOOKUP(L784,CódigosRetorno!$A$2:$B$2080,2,FALSE)</f>
        <v>-</v>
      </c>
      <c r="N784" s="131" t="s">
        <v>9</v>
      </c>
      <c r="O784" s="210"/>
    </row>
    <row r="785" spans="1:15" ht="24" x14ac:dyDescent="0.3">
      <c r="A785" s="222"/>
      <c r="B785" s="1062"/>
      <c r="C785" s="1058"/>
      <c r="D785" s="1062"/>
      <c r="E785" s="1062"/>
      <c r="F785" s="126" t="s">
        <v>223</v>
      </c>
      <c r="G785" s="126"/>
      <c r="H785" s="316" t="s">
        <v>2222</v>
      </c>
      <c r="I785" s="384" t="s">
        <v>2411</v>
      </c>
      <c r="J785" s="582" t="s">
        <v>181</v>
      </c>
      <c r="K785" s="124"/>
      <c r="L785" s="138" t="s">
        <v>9</v>
      </c>
      <c r="M785" s="132" t="str">
        <f>VLOOKUP(L785,CódigosRetorno!$A$2:$B$2080,2,FALSE)</f>
        <v>-</v>
      </c>
      <c r="N785" s="131" t="s">
        <v>9</v>
      </c>
      <c r="O785" s="210"/>
    </row>
    <row r="786" spans="1:15" ht="24" x14ac:dyDescent="0.3">
      <c r="A786" s="222"/>
      <c r="B786" s="1062"/>
      <c r="C786" s="1058"/>
      <c r="D786" s="1062"/>
      <c r="E786" s="1062"/>
      <c r="F786" s="126" t="s">
        <v>703</v>
      </c>
      <c r="G786" s="126"/>
      <c r="H786" s="316" t="s">
        <v>2223</v>
      </c>
      <c r="I786" s="384" t="s">
        <v>2411</v>
      </c>
      <c r="J786" s="582" t="s">
        <v>181</v>
      </c>
      <c r="K786" s="124"/>
      <c r="L786" s="138" t="s">
        <v>9</v>
      </c>
      <c r="M786" s="132" t="str">
        <f>VLOOKUP(L786,CódigosRetorno!$A$2:$B$2080,2,FALSE)</f>
        <v>-</v>
      </c>
      <c r="N786" s="131" t="s">
        <v>9</v>
      </c>
      <c r="O786" s="210"/>
    </row>
    <row r="787" spans="1:15" ht="24" x14ac:dyDescent="0.3">
      <c r="A787" s="222"/>
      <c r="B787" s="1062"/>
      <c r="C787" s="1058"/>
      <c r="D787" s="1062"/>
      <c r="E787" s="1062"/>
      <c r="F787" s="126" t="s">
        <v>223</v>
      </c>
      <c r="G787" s="126"/>
      <c r="H787" s="316" t="s">
        <v>2224</v>
      </c>
      <c r="I787" s="384" t="s">
        <v>2411</v>
      </c>
      <c r="J787" s="582" t="s">
        <v>181</v>
      </c>
      <c r="K787" s="124"/>
      <c r="L787" s="138" t="s">
        <v>9</v>
      </c>
      <c r="M787" s="132" t="str">
        <f>VLOOKUP(L787,CódigosRetorno!$A$2:$B$2080,2,FALSE)</f>
        <v>-</v>
      </c>
      <c r="N787" s="131" t="s">
        <v>9</v>
      </c>
      <c r="O787" s="210"/>
    </row>
    <row r="788" spans="1:15" ht="24" x14ac:dyDescent="0.3">
      <c r="A788" s="222"/>
      <c r="B788" s="1062"/>
      <c r="C788" s="1058"/>
      <c r="D788" s="1062"/>
      <c r="E788" s="1062"/>
      <c r="F788" s="126" t="s">
        <v>223</v>
      </c>
      <c r="G788" s="126"/>
      <c r="H788" s="316" t="s">
        <v>2225</v>
      </c>
      <c r="I788" s="384" t="s">
        <v>2411</v>
      </c>
      <c r="J788" s="582" t="s">
        <v>181</v>
      </c>
      <c r="K788" s="124"/>
      <c r="L788" s="138" t="s">
        <v>9</v>
      </c>
      <c r="M788" s="132" t="str">
        <f>VLOOKUP(L788,CódigosRetorno!$A$2:$B$2080,2,FALSE)</f>
        <v>-</v>
      </c>
      <c r="N788" s="131" t="s">
        <v>9</v>
      </c>
      <c r="O788" s="210"/>
    </row>
    <row r="789" spans="1:15" ht="24" x14ac:dyDescent="0.3">
      <c r="A789" s="222"/>
      <c r="B789" s="1062"/>
      <c r="C789" s="1058"/>
      <c r="D789" s="1062"/>
      <c r="E789" s="1062"/>
      <c r="F789" s="126" t="s">
        <v>338</v>
      </c>
      <c r="G789" s="205"/>
      <c r="H789" s="316" t="s">
        <v>2226</v>
      </c>
      <c r="I789" s="384" t="s">
        <v>2411</v>
      </c>
      <c r="J789" s="582" t="s">
        <v>181</v>
      </c>
      <c r="K789" s="124"/>
      <c r="L789" s="138" t="s">
        <v>9</v>
      </c>
      <c r="M789" s="132" t="str">
        <f>VLOOKUP(L789,CódigosRetorno!$A$2:$B$2080,2,FALSE)</f>
        <v>-</v>
      </c>
      <c r="N789" s="131" t="s">
        <v>9</v>
      </c>
      <c r="O789" s="210"/>
    </row>
    <row r="790" spans="1:15" ht="24" x14ac:dyDescent="0.3">
      <c r="A790" s="222"/>
      <c r="B790" s="1062"/>
      <c r="C790" s="1058"/>
      <c r="D790" s="1062"/>
      <c r="E790" s="1062"/>
      <c r="F790" s="126" t="s">
        <v>2227</v>
      </c>
      <c r="G790" s="205"/>
      <c r="H790" s="316" t="s">
        <v>2228</v>
      </c>
      <c r="I790" s="384" t="s">
        <v>2411</v>
      </c>
      <c r="J790" s="582" t="s">
        <v>181</v>
      </c>
      <c r="K790" s="124"/>
      <c r="L790" s="138" t="s">
        <v>9</v>
      </c>
      <c r="M790" s="132" t="str">
        <f>VLOOKUP(L790,CódigosRetorno!$A$2:$B$2080,2,FALSE)</f>
        <v>-</v>
      </c>
      <c r="N790" s="131" t="s">
        <v>9</v>
      </c>
      <c r="O790" s="210"/>
    </row>
    <row r="791" spans="1:15" ht="24" x14ac:dyDescent="0.3">
      <c r="A791" s="222"/>
      <c r="B791" s="1062"/>
      <c r="C791" s="1058"/>
      <c r="D791" s="1062"/>
      <c r="E791" s="1062"/>
      <c r="F791" s="206" t="s">
        <v>223</v>
      </c>
      <c r="G791" s="205"/>
      <c r="H791" s="316" t="s">
        <v>2229</v>
      </c>
      <c r="I791" s="384" t="s">
        <v>2411</v>
      </c>
      <c r="J791" s="582" t="s">
        <v>181</v>
      </c>
      <c r="K791" s="124"/>
      <c r="L791" s="138" t="s">
        <v>9</v>
      </c>
      <c r="M791" s="132" t="str">
        <f>VLOOKUP(L791,CódigosRetorno!$A$2:$B$2080,2,FALSE)</f>
        <v>-</v>
      </c>
      <c r="N791" s="131" t="s">
        <v>9</v>
      </c>
      <c r="O791" s="210"/>
    </row>
    <row r="792" spans="1:15" ht="24" x14ac:dyDescent="0.3">
      <c r="A792" s="222"/>
      <c r="B792" s="1062"/>
      <c r="C792" s="1058"/>
      <c r="D792" s="1062"/>
      <c r="E792" s="1062"/>
      <c r="F792" s="206" t="s">
        <v>655</v>
      </c>
      <c r="G792" s="126" t="s">
        <v>1182</v>
      </c>
      <c r="H792" s="316" t="s">
        <v>2230</v>
      </c>
      <c r="I792" s="384" t="s">
        <v>2411</v>
      </c>
      <c r="J792" s="582" t="s">
        <v>181</v>
      </c>
      <c r="K792" s="124"/>
      <c r="L792" s="138" t="s">
        <v>9</v>
      </c>
      <c r="M792" s="132" t="str">
        <f>VLOOKUP(L792,CódigosRetorno!$A$2:$B$2080,2,FALSE)</f>
        <v>-</v>
      </c>
      <c r="N792" s="131" t="s">
        <v>9</v>
      </c>
      <c r="O792" s="210"/>
    </row>
    <row r="793" spans="1:15" ht="24" x14ac:dyDescent="0.3">
      <c r="A793" s="222"/>
      <c r="B793" s="1062"/>
      <c r="C793" s="1058"/>
      <c r="D793" s="1062"/>
      <c r="E793" s="1062"/>
      <c r="F793" s="206" t="s">
        <v>655</v>
      </c>
      <c r="G793" s="126" t="s">
        <v>1182</v>
      </c>
      <c r="H793" s="316" t="s">
        <v>2231</v>
      </c>
      <c r="I793" s="384" t="s">
        <v>2411</v>
      </c>
      <c r="J793" s="582" t="s">
        <v>181</v>
      </c>
      <c r="K793" s="124"/>
      <c r="L793" s="138" t="s">
        <v>9</v>
      </c>
      <c r="M793" s="132" t="str">
        <f>VLOOKUP(L793,CódigosRetorno!$A$2:$B$2080,2,FALSE)</f>
        <v>-</v>
      </c>
      <c r="N793" s="131" t="s">
        <v>9</v>
      </c>
      <c r="O793" s="210"/>
    </row>
    <row r="794" spans="1:15" ht="24" x14ac:dyDescent="0.3">
      <c r="A794" s="222"/>
      <c r="B794" s="1062"/>
      <c r="C794" s="1058"/>
      <c r="D794" s="1062"/>
      <c r="E794" s="1062"/>
      <c r="F794" s="206" t="s">
        <v>223</v>
      </c>
      <c r="G794" s="205"/>
      <c r="H794" s="316" t="s">
        <v>2232</v>
      </c>
      <c r="I794" s="384" t="s">
        <v>2411</v>
      </c>
      <c r="J794" s="582" t="s">
        <v>181</v>
      </c>
      <c r="K794" s="124"/>
      <c r="L794" s="138" t="s">
        <v>9</v>
      </c>
      <c r="M794" s="132" t="str">
        <f>VLOOKUP(L794,CódigosRetorno!$A$2:$B$2080,2,FALSE)</f>
        <v>-</v>
      </c>
      <c r="N794" s="131" t="s">
        <v>9</v>
      </c>
      <c r="O794" s="210"/>
    </row>
    <row r="795" spans="1:15" ht="24" x14ac:dyDescent="0.3">
      <c r="A795" s="222"/>
      <c r="B795" s="1062"/>
      <c r="C795" s="1058"/>
      <c r="D795" s="1062"/>
      <c r="E795" s="1062"/>
      <c r="F795" s="206" t="s">
        <v>1777</v>
      </c>
      <c r="G795" s="126" t="s">
        <v>280</v>
      </c>
      <c r="H795" s="316" t="s">
        <v>2233</v>
      </c>
      <c r="I795" s="384" t="s">
        <v>2411</v>
      </c>
      <c r="J795" s="582" t="s">
        <v>181</v>
      </c>
      <c r="K795" s="124"/>
      <c r="L795" s="138" t="s">
        <v>9</v>
      </c>
      <c r="M795" s="132" t="str">
        <f>VLOOKUP(L795,CódigosRetorno!$A$2:$B$2080,2,FALSE)</f>
        <v>-</v>
      </c>
      <c r="N795" s="131" t="s">
        <v>9</v>
      </c>
      <c r="O795" s="210"/>
    </row>
    <row r="796" spans="1:15" ht="24" x14ac:dyDescent="0.3">
      <c r="A796" s="222"/>
      <c r="B796" s="1062"/>
      <c r="C796" s="1058"/>
      <c r="D796" s="1062"/>
      <c r="E796" s="1062"/>
      <c r="F796" s="206" t="s">
        <v>286</v>
      </c>
      <c r="G796" s="126" t="s">
        <v>1182</v>
      </c>
      <c r="H796" s="316" t="s">
        <v>2234</v>
      </c>
      <c r="I796" s="384" t="s">
        <v>2411</v>
      </c>
      <c r="J796" s="582" t="s">
        <v>181</v>
      </c>
      <c r="K796" s="124"/>
      <c r="L796" s="138" t="s">
        <v>9</v>
      </c>
      <c r="M796" s="132" t="str">
        <f>VLOOKUP(L796,CódigosRetorno!$A$2:$B$2080,2,FALSE)</f>
        <v>-</v>
      </c>
      <c r="N796" s="131" t="s">
        <v>9</v>
      </c>
      <c r="O796" s="210"/>
    </row>
    <row r="797" spans="1:15" ht="24" x14ac:dyDescent="0.3">
      <c r="A797" s="222"/>
      <c r="B797" s="1062"/>
      <c r="C797" s="1058"/>
      <c r="D797" s="1062"/>
      <c r="E797" s="1062"/>
      <c r="F797" s="206" t="s">
        <v>286</v>
      </c>
      <c r="G797" s="126" t="s">
        <v>1182</v>
      </c>
      <c r="H797" s="316" t="s">
        <v>2235</v>
      </c>
      <c r="I797" s="384" t="s">
        <v>2411</v>
      </c>
      <c r="J797" s="582" t="s">
        <v>181</v>
      </c>
      <c r="K797" s="124"/>
      <c r="L797" s="138" t="s">
        <v>9</v>
      </c>
      <c r="M797" s="132" t="str">
        <f>VLOOKUP(L797,CódigosRetorno!$A$2:$B$2080,2,FALSE)</f>
        <v>-</v>
      </c>
      <c r="N797" s="131" t="s">
        <v>9</v>
      </c>
      <c r="O797" s="210"/>
    </row>
    <row r="798" spans="1:15" ht="24" x14ac:dyDescent="0.3">
      <c r="A798" s="222"/>
      <c r="B798" s="1062"/>
      <c r="C798" s="1058"/>
      <c r="D798" s="1062"/>
      <c r="E798" s="1062"/>
      <c r="F798" s="206" t="s">
        <v>1777</v>
      </c>
      <c r="G798" s="126" t="s">
        <v>280</v>
      </c>
      <c r="H798" s="316" t="s">
        <v>2236</v>
      </c>
      <c r="I798" s="384" t="s">
        <v>2411</v>
      </c>
      <c r="J798" s="582" t="s">
        <v>181</v>
      </c>
      <c r="K798" s="124"/>
      <c r="L798" s="138" t="s">
        <v>9</v>
      </c>
      <c r="M798" s="132" t="str">
        <f>VLOOKUP(L798,CódigosRetorno!$A$2:$B$2080,2,FALSE)</f>
        <v>-</v>
      </c>
      <c r="N798" s="131" t="s">
        <v>9</v>
      </c>
      <c r="O798" s="210"/>
    </row>
    <row r="799" spans="1:15" ht="24" x14ac:dyDescent="0.3">
      <c r="A799" s="222"/>
      <c r="B799" s="1062"/>
      <c r="C799" s="1058"/>
      <c r="D799" s="1062"/>
      <c r="E799" s="1062"/>
      <c r="F799" s="206" t="s">
        <v>223</v>
      </c>
      <c r="G799" s="205"/>
      <c r="H799" s="39" t="s">
        <v>2237</v>
      </c>
      <c r="I799" s="384" t="s">
        <v>2411</v>
      </c>
      <c r="J799" s="582" t="s">
        <v>181</v>
      </c>
      <c r="K799" s="124"/>
      <c r="L799" s="138" t="s">
        <v>9</v>
      </c>
      <c r="M799" s="132" t="str">
        <f>VLOOKUP(L799,CódigosRetorno!$A$2:$B$2080,2,FALSE)</f>
        <v>-</v>
      </c>
      <c r="N799" s="131" t="s">
        <v>9</v>
      </c>
      <c r="O799" s="210"/>
    </row>
    <row r="800" spans="1:15" ht="24" x14ac:dyDescent="0.3">
      <c r="A800" s="222"/>
      <c r="B800" s="1062"/>
      <c r="C800" s="1058"/>
      <c r="D800" s="1062"/>
      <c r="E800" s="1149"/>
      <c r="F800" s="206" t="s">
        <v>338</v>
      </c>
      <c r="G800" s="206"/>
      <c r="H800" s="39" t="s">
        <v>2238</v>
      </c>
      <c r="I800" s="384" t="s">
        <v>2411</v>
      </c>
      <c r="J800" s="582" t="s">
        <v>181</v>
      </c>
      <c r="K800" s="124" t="s">
        <v>9</v>
      </c>
      <c r="L800" s="138" t="s">
        <v>9</v>
      </c>
      <c r="M800" s="132" t="str">
        <f>VLOOKUP(L800,CódigosRetorno!$A$2:$B$2080,2,FALSE)</f>
        <v>-</v>
      </c>
      <c r="N800" s="131" t="s">
        <v>9</v>
      </c>
      <c r="O800" s="210"/>
    </row>
    <row r="801" spans="1:15" ht="24" x14ac:dyDescent="0.3">
      <c r="A801" s="222"/>
      <c r="B801" s="1062"/>
      <c r="C801" s="1058"/>
      <c r="D801" s="1062"/>
      <c r="E801" s="1149"/>
      <c r="F801" s="271" t="s">
        <v>1777</v>
      </c>
      <c r="G801" s="271" t="s">
        <v>280</v>
      </c>
      <c r="H801" s="39" t="s">
        <v>2239</v>
      </c>
      <c r="I801" s="384" t="s">
        <v>2411</v>
      </c>
      <c r="J801" s="582" t="s">
        <v>181</v>
      </c>
      <c r="K801" s="124" t="s">
        <v>9</v>
      </c>
      <c r="L801" s="138" t="s">
        <v>9</v>
      </c>
      <c r="M801" s="132" t="str">
        <f>VLOOKUP(L801,CódigosRetorno!$A$2:$B$2080,2,FALSE)</f>
        <v>-</v>
      </c>
      <c r="N801" s="131" t="s">
        <v>9</v>
      </c>
      <c r="O801" s="210"/>
    </row>
    <row r="802" spans="1:15" ht="24" x14ac:dyDescent="0.3">
      <c r="A802" s="222"/>
      <c r="B802" s="1062"/>
      <c r="C802" s="1058"/>
      <c r="D802" s="1062"/>
      <c r="E802" s="1149"/>
      <c r="F802" s="271" t="s">
        <v>1447</v>
      </c>
      <c r="G802" s="271" t="s">
        <v>2240</v>
      </c>
      <c r="H802" s="39" t="s">
        <v>2241</v>
      </c>
      <c r="I802" s="384" t="s">
        <v>2411</v>
      </c>
      <c r="J802" s="582" t="s">
        <v>181</v>
      </c>
      <c r="K802" s="124" t="s">
        <v>9</v>
      </c>
      <c r="L802" s="138" t="s">
        <v>9</v>
      </c>
      <c r="M802" s="132" t="str">
        <f>VLOOKUP(L802,CódigosRetorno!$A$2:$B$2080,2,FALSE)</f>
        <v>-</v>
      </c>
      <c r="N802" s="131" t="s">
        <v>9</v>
      </c>
      <c r="O802" s="210"/>
    </row>
    <row r="803" spans="1:15" ht="24" x14ac:dyDescent="0.3">
      <c r="A803" s="222"/>
      <c r="B803" s="1062"/>
      <c r="C803" s="1058"/>
      <c r="D803" s="1062"/>
      <c r="E803" s="1149"/>
      <c r="F803" s="271" t="s">
        <v>1447</v>
      </c>
      <c r="G803" s="271" t="s">
        <v>2240</v>
      </c>
      <c r="H803" s="39" t="s">
        <v>2242</v>
      </c>
      <c r="I803" s="384" t="s">
        <v>2411</v>
      </c>
      <c r="J803" s="582" t="s">
        <v>181</v>
      </c>
      <c r="K803" s="124" t="s">
        <v>9</v>
      </c>
      <c r="L803" s="138" t="s">
        <v>9</v>
      </c>
      <c r="M803" s="132" t="str">
        <f>VLOOKUP(L803,CódigosRetorno!$A$2:$B$2080,2,FALSE)</f>
        <v>-</v>
      </c>
      <c r="N803" s="131" t="s">
        <v>9</v>
      </c>
      <c r="O803" s="210"/>
    </row>
    <row r="804" spans="1:15" ht="24" x14ac:dyDescent="0.3">
      <c r="A804" s="222"/>
      <c r="B804" s="1062"/>
      <c r="C804" s="1058"/>
      <c r="D804" s="1062"/>
      <c r="E804" s="1149"/>
      <c r="F804" s="271" t="s">
        <v>1447</v>
      </c>
      <c r="G804" s="271" t="s">
        <v>2240</v>
      </c>
      <c r="H804" s="39" t="s">
        <v>2243</v>
      </c>
      <c r="I804" s="384" t="s">
        <v>2411</v>
      </c>
      <c r="J804" s="582" t="s">
        <v>181</v>
      </c>
      <c r="K804" s="124" t="s">
        <v>9</v>
      </c>
      <c r="L804" s="138" t="s">
        <v>9</v>
      </c>
      <c r="M804" s="132" t="str">
        <f>VLOOKUP(L804,CódigosRetorno!$A$2:$B$2080,2,FALSE)</f>
        <v>-</v>
      </c>
      <c r="N804" s="131" t="s">
        <v>9</v>
      </c>
      <c r="O804" s="210"/>
    </row>
    <row r="805" spans="1:15" ht="24" x14ac:dyDescent="0.3">
      <c r="A805" s="222"/>
      <c r="B805" s="1062"/>
      <c r="C805" s="1058"/>
      <c r="D805" s="1062"/>
      <c r="E805" s="1149"/>
      <c r="F805" s="271" t="s">
        <v>1447</v>
      </c>
      <c r="G805" s="271" t="s">
        <v>2240</v>
      </c>
      <c r="H805" s="39" t="s">
        <v>2244</v>
      </c>
      <c r="I805" s="384" t="s">
        <v>2411</v>
      </c>
      <c r="J805" s="582" t="s">
        <v>181</v>
      </c>
      <c r="K805" s="124" t="s">
        <v>9</v>
      </c>
      <c r="L805" s="138" t="s">
        <v>9</v>
      </c>
      <c r="M805" s="132" t="str">
        <f>VLOOKUP(L805,CódigosRetorno!$A$2:$B$2080,2,FALSE)</f>
        <v>-</v>
      </c>
      <c r="N805" s="131" t="s">
        <v>9</v>
      </c>
      <c r="O805" s="210"/>
    </row>
    <row r="806" spans="1:15" ht="24" x14ac:dyDescent="0.3">
      <c r="A806" s="222"/>
      <c r="B806" s="1062"/>
      <c r="C806" s="1058"/>
      <c r="D806" s="1062"/>
      <c r="E806" s="1149"/>
      <c r="F806" s="271" t="s">
        <v>1447</v>
      </c>
      <c r="G806" s="271" t="s">
        <v>2240</v>
      </c>
      <c r="H806" s="39" t="s">
        <v>2245</v>
      </c>
      <c r="I806" s="384" t="s">
        <v>2411</v>
      </c>
      <c r="J806" s="582" t="s">
        <v>181</v>
      </c>
      <c r="K806" s="124" t="s">
        <v>9</v>
      </c>
      <c r="L806" s="138" t="s">
        <v>9</v>
      </c>
      <c r="M806" s="132" t="str">
        <f>VLOOKUP(L806,CódigosRetorno!$A$2:$B$2080,2,FALSE)</f>
        <v>-</v>
      </c>
      <c r="N806" s="131" t="s">
        <v>9</v>
      </c>
      <c r="O806" s="210"/>
    </row>
    <row r="807" spans="1:15" ht="24" x14ac:dyDescent="0.3">
      <c r="A807" s="222"/>
      <c r="B807" s="1062"/>
      <c r="C807" s="1058"/>
      <c r="D807" s="1062"/>
      <c r="E807" s="1149"/>
      <c r="F807" s="271" t="s">
        <v>1447</v>
      </c>
      <c r="G807" s="271" t="s">
        <v>2240</v>
      </c>
      <c r="H807" s="39" t="s">
        <v>2246</v>
      </c>
      <c r="I807" s="384" t="s">
        <v>2411</v>
      </c>
      <c r="J807" s="582" t="s">
        <v>181</v>
      </c>
      <c r="K807" s="124" t="s">
        <v>9</v>
      </c>
      <c r="L807" s="138" t="s">
        <v>9</v>
      </c>
      <c r="M807" s="132" t="str">
        <f>VLOOKUP(L807,CódigosRetorno!$A$2:$B$2080,2,FALSE)</f>
        <v>-</v>
      </c>
      <c r="N807" s="131" t="s">
        <v>9</v>
      </c>
      <c r="O807" s="210"/>
    </row>
    <row r="808" spans="1:15" ht="24" x14ac:dyDescent="0.3">
      <c r="A808" s="222"/>
      <c r="B808" s="1065"/>
      <c r="C808" s="1044"/>
      <c r="D808" s="1065"/>
      <c r="E808" s="1150"/>
      <c r="F808" s="130" t="s">
        <v>1447</v>
      </c>
      <c r="G808" s="130" t="s">
        <v>2240</v>
      </c>
      <c r="H808" s="396" t="s">
        <v>2247</v>
      </c>
      <c r="I808" s="385" t="s">
        <v>2411</v>
      </c>
      <c r="J808" s="582" t="s">
        <v>181</v>
      </c>
      <c r="K808" s="124" t="s">
        <v>9</v>
      </c>
      <c r="L808" s="138" t="s">
        <v>9</v>
      </c>
      <c r="M808" s="132" t="str">
        <f>VLOOKUP(L808,CódigosRetorno!$A$2:$B$2080,2,FALSE)</f>
        <v>-</v>
      </c>
      <c r="N808" s="131" t="s">
        <v>9</v>
      </c>
      <c r="O808" s="210"/>
    </row>
    <row r="809" spans="1:15" x14ac:dyDescent="0.3">
      <c r="A809" s="222"/>
      <c r="B809" s="430" t="s">
        <v>2248</v>
      </c>
      <c r="C809" s="419"/>
      <c r="D809" s="420"/>
      <c r="E809" s="420"/>
      <c r="F809" s="418"/>
      <c r="G809" s="420"/>
      <c r="H809" s="419"/>
      <c r="I809" s="394"/>
      <c r="J809" s="440"/>
      <c r="K809" s="420" t="s">
        <v>9</v>
      </c>
      <c r="L809" s="421" t="s">
        <v>9</v>
      </c>
      <c r="M809" s="419" t="str">
        <f>VLOOKUP(L809,CódigosRetorno!$A$2:$B$2080,2,FALSE)</f>
        <v>-</v>
      </c>
      <c r="N809" s="418" t="s">
        <v>9</v>
      </c>
      <c r="O809" s="210"/>
    </row>
    <row r="810" spans="1:15" ht="24" x14ac:dyDescent="0.3">
      <c r="A810" s="222"/>
      <c r="B810" s="1047" t="s">
        <v>2249</v>
      </c>
      <c r="C810" s="1094" t="s">
        <v>2250</v>
      </c>
      <c r="D810" s="1063" t="s">
        <v>324</v>
      </c>
      <c r="E810" s="1063" t="s">
        <v>179</v>
      </c>
      <c r="F810" s="138" t="s">
        <v>218</v>
      </c>
      <c r="G810" s="131" t="s">
        <v>1327</v>
      </c>
      <c r="H810" s="132" t="s">
        <v>1859</v>
      </c>
      <c r="I810" s="394"/>
      <c r="J810" s="189" t="s">
        <v>1329</v>
      </c>
      <c r="K810" s="124" t="s">
        <v>203</v>
      </c>
      <c r="L810" s="138" t="s">
        <v>1330</v>
      </c>
      <c r="M810" s="132" t="str">
        <f>VLOOKUP(L810,CódigosRetorno!$A$2:$B$2080,2,FALSE)</f>
        <v>No existe información en el nombre del concepto.</v>
      </c>
      <c r="N810" s="141" t="s">
        <v>9</v>
      </c>
      <c r="O810" s="210"/>
    </row>
    <row r="811" spans="1:15" ht="24" x14ac:dyDescent="0.3">
      <c r="A811" s="222"/>
      <c r="B811" s="1047"/>
      <c r="C811" s="1094"/>
      <c r="D811" s="1063"/>
      <c r="E811" s="1063"/>
      <c r="F811" s="1117" t="s">
        <v>655</v>
      </c>
      <c r="G811" s="1063" t="s">
        <v>1327</v>
      </c>
      <c r="H811" s="1094" t="s">
        <v>1860</v>
      </c>
      <c r="I811" s="1112"/>
      <c r="J811" s="189" t="s">
        <v>2251</v>
      </c>
      <c r="K811" s="124" t="s">
        <v>6</v>
      </c>
      <c r="L811" s="138" t="s">
        <v>2252</v>
      </c>
      <c r="M811" s="132" t="str">
        <f>VLOOKUP(L811,CódigosRetorno!$A$2:$B$2080,2,FALSE)</f>
        <v>El XML no contiene el tag de Créditos Hipotecarios: Tipo de préstamo</v>
      </c>
      <c r="N811" s="131" t="s">
        <v>1332</v>
      </c>
      <c r="O811" s="210"/>
    </row>
    <row r="812" spans="1:15" ht="36" x14ac:dyDescent="0.3">
      <c r="A812" s="222"/>
      <c r="B812" s="1047"/>
      <c r="C812" s="1094"/>
      <c r="D812" s="1063"/>
      <c r="E812" s="1063"/>
      <c r="F812" s="1117"/>
      <c r="G812" s="1063"/>
      <c r="H812" s="1094"/>
      <c r="I812" s="1112"/>
      <c r="J812" s="189" t="s">
        <v>2253</v>
      </c>
      <c r="K812" s="124" t="s">
        <v>6</v>
      </c>
      <c r="L812" s="138" t="s">
        <v>2254</v>
      </c>
      <c r="M812" s="132" t="str">
        <f>VLOOKUP(L812,CódigosRetorno!$A$2:$B$2080,2,FALSE)</f>
        <v>El XML no contiene el tag de Créditos Hipotecarios: Partida Registral</v>
      </c>
      <c r="N812" s="141" t="s">
        <v>9</v>
      </c>
      <c r="O812" s="210"/>
    </row>
    <row r="813" spans="1:15" ht="24" x14ac:dyDescent="0.3">
      <c r="A813" s="222"/>
      <c r="B813" s="1047"/>
      <c r="C813" s="1094"/>
      <c r="D813" s="1063"/>
      <c r="E813" s="1063"/>
      <c r="F813" s="1117"/>
      <c r="G813" s="1063"/>
      <c r="H813" s="1094"/>
      <c r="I813" s="1112"/>
      <c r="J813" s="189" t="s">
        <v>2255</v>
      </c>
      <c r="K813" s="124" t="s">
        <v>6</v>
      </c>
      <c r="L813" s="138" t="s">
        <v>2256</v>
      </c>
      <c r="M813" s="132" t="str">
        <f>VLOOKUP(L813,CódigosRetorno!$A$2:$B$2080,2,FALSE)</f>
        <v>El XML no contiene el tag de Créditos Hipotecarios: Número de contrato</v>
      </c>
      <c r="N813" s="141" t="s">
        <v>9</v>
      </c>
      <c r="O813" s="210"/>
    </row>
    <row r="814" spans="1:15" ht="24" x14ac:dyDescent="0.3">
      <c r="A814" s="222"/>
      <c r="B814" s="1047"/>
      <c r="C814" s="1094"/>
      <c r="D814" s="1063"/>
      <c r="E814" s="1063"/>
      <c r="F814" s="1117"/>
      <c r="G814" s="1063"/>
      <c r="H814" s="1094"/>
      <c r="I814" s="1112"/>
      <c r="J814" s="189" t="s">
        <v>2257</v>
      </c>
      <c r="K814" s="124" t="s">
        <v>6</v>
      </c>
      <c r="L814" s="138" t="s">
        <v>2258</v>
      </c>
      <c r="M814" s="132" t="str">
        <f>VLOOKUP(L814,CódigosRetorno!$A$2:$B$2080,2,FALSE)</f>
        <v>El XML no contiene el tag de Créditos Hipotecarios: Fecha de otorgamiento del crédito</v>
      </c>
      <c r="N814" s="141" t="s">
        <v>9</v>
      </c>
      <c r="O814" s="210"/>
    </row>
    <row r="815" spans="1:15" ht="36" x14ac:dyDescent="0.3">
      <c r="A815" s="222"/>
      <c r="B815" s="1047"/>
      <c r="C815" s="1094"/>
      <c r="D815" s="1063"/>
      <c r="E815" s="1063"/>
      <c r="F815" s="1117"/>
      <c r="G815" s="1063"/>
      <c r="H815" s="1094"/>
      <c r="I815" s="1112"/>
      <c r="J815" s="189" t="s">
        <v>2259</v>
      </c>
      <c r="K815" s="124" t="s">
        <v>6</v>
      </c>
      <c r="L815" s="138" t="s">
        <v>2260</v>
      </c>
      <c r="M815" s="132" t="str">
        <f>VLOOKUP(L815,CódigosRetorno!$A$2:$B$2080,2,FALSE)</f>
        <v>El XML no contiene el tag de Créditos Hipotecarios: Dirección del predio - Código de ubigeo</v>
      </c>
      <c r="N815" s="141" t="s">
        <v>9</v>
      </c>
      <c r="O815" s="210"/>
    </row>
    <row r="816" spans="1:15" ht="36" x14ac:dyDescent="0.3">
      <c r="A816" s="222"/>
      <c r="B816" s="1047"/>
      <c r="C816" s="1094"/>
      <c r="D816" s="1063"/>
      <c r="E816" s="1063"/>
      <c r="F816" s="1117"/>
      <c r="G816" s="1063"/>
      <c r="H816" s="1094"/>
      <c r="I816" s="1112"/>
      <c r="J816" s="189" t="s">
        <v>2261</v>
      </c>
      <c r="K816" s="124" t="s">
        <v>6</v>
      </c>
      <c r="L816" s="138" t="s">
        <v>2262</v>
      </c>
      <c r="M816" s="132" t="str">
        <f>VLOOKUP(L816,CódigosRetorno!$A$2:$B$2080,2,FALSE)</f>
        <v>El XML no contiene el tag de Créditos Hipotecarios: Dirección del predio - Dirección completa</v>
      </c>
      <c r="N816" s="141" t="s">
        <v>9</v>
      </c>
      <c r="O816" s="210"/>
    </row>
    <row r="817" spans="1:15" ht="36" x14ac:dyDescent="0.3">
      <c r="A817" s="222"/>
      <c r="B817" s="1047"/>
      <c r="C817" s="1094"/>
      <c r="D817" s="1063"/>
      <c r="E817" s="1063"/>
      <c r="F817" s="1117"/>
      <c r="G817" s="1063"/>
      <c r="H817" s="1094"/>
      <c r="I817" s="1112"/>
      <c r="J817" s="189" t="s">
        <v>2263</v>
      </c>
      <c r="K817" s="124" t="s">
        <v>6</v>
      </c>
      <c r="L817" s="138" t="s">
        <v>2264</v>
      </c>
      <c r="M817" s="132" t="str">
        <f>VLOOKUP(L817,CódigosRetorno!$A$2:$B$2080,2,FALSE)</f>
        <v>Para el tipo de operación 2100, 2101 y 2102 (Creditos) debe consignar Numero de contrato, Fecha de otorgamiento y Monto del crédito otorgado (capital)</v>
      </c>
      <c r="N817" s="141" t="s">
        <v>9</v>
      </c>
      <c r="O817" s="210"/>
    </row>
    <row r="818" spans="1:15" ht="24" x14ac:dyDescent="0.3">
      <c r="A818" s="222"/>
      <c r="B818" s="1047"/>
      <c r="C818" s="1094"/>
      <c r="D818" s="1063"/>
      <c r="E818" s="1063"/>
      <c r="F818" s="1117"/>
      <c r="G818" s="131" t="s">
        <v>1333</v>
      </c>
      <c r="H818" s="132" t="s">
        <v>1068</v>
      </c>
      <c r="I818" s="394" t="s">
        <v>2411</v>
      </c>
      <c r="J818" s="189" t="s">
        <v>1334</v>
      </c>
      <c r="K818" s="124" t="s">
        <v>203</v>
      </c>
      <c r="L818" s="138" t="s">
        <v>1070</v>
      </c>
      <c r="M818" s="132" t="str">
        <f>VLOOKUP(L818,CódigosRetorno!$A$2:$B$2080,2,FALSE)</f>
        <v>El dato ingresado como atributo @listName es incorrecto.</v>
      </c>
      <c r="N818" s="141" t="s">
        <v>9</v>
      </c>
      <c r="O818" s="210"/>
    </row>
    <row r="819" spans="1:15" ht="24" x14ac:dyDescent="0.3">
      <c r="A819" s="222"/>
      <c r="B819" s="1047"/>
      <c r="C819" s="1094"/>
      <c r="D819" s="1063"/>
      <c r="E819" s="1063"/>
      <c r="F819" s="1117"/>
      <c r="G819" s="131" t="s">
        <v>1045</v>
      </c>
      <c r="H819" s="132" t="s">
        <v>1065</v>
      </c>
      <c r="I819" s="394" t="s">
        <v>2411</v>
      </c>
      <c r="J819" s="189" t="s">
        <v>1047</v>
      </c>
      <c r="K819" s="138" t="s">
        <v>203</v>
      </c>
      <c r="L819" s="140" t="s">
        <v>1066</v>
      </c>
      <c r="M819" s="132" t="str">
        <f>VLOOKUP(L819,CódigosRetorno!$A$2:$B$2080,2,FALSE)</f>
        <v>El dato ingresado como atributo @listAgencyName es incorrecto.</v>
      </c>
      <c r="N819" s="141" t="s">
        <v>9</v>
      </c>
      <c r="O819" s="210"/>
    </row>
    <row r="820" spans="1:15" ht="24" x14ac:dyDescent="0.3">
      <c r="A820" s="222"/>
      <c r="B820" s="1047"/>
      <c r="C820" s="1094"/>
      <c r="D820" s="1063"/>
      <c r="E820" s="1063"/>
      <c r="F820" s="1117"/>
      <c r="G820" s="141" t="s">
        <v>1335</v>
      </c>
      <c r="H820" s="91" t="s">
        <v>1072</v>
      </c>
      <c r="I820" s="394" t="s">
        <v>2411</v>
      </c>
      <c r="J820" s="189" t="s">
        <v>1336</v>
      </c>
      <c r="K820" s="138" t="s">
        <v>203</v>
      </c>
      <c r="L820" s="140" t="s">
        <v>1074</v>
      </c>
      <c r="M820" s="132" t="str">
        <f>VLOOKUP(L820,CódigosRetorno!$A$2:$B$2080,2,FALSE)</f>
        <v>El dato ingresado como atributo @listURI es incorrecto.</v>
      </c>
      <c r="N820" s="141" t="s">
        <v>9</v>
      </c>
      <c r="O820" s="210"/>
    </row>
    <row r="821" spans="1:15" ht="36" x14ac:dyDescent="0.3">
      <c r="A821" s="222"/>
      <c r="B821" s="1047"/>
      <c r="C821" s="1094"/>
      <c r="D821" s="1063"/>
      <c r="E821" s="1063"/>
      <c r="F821" s="319" t="s">
        <v>703</v>
      </c>
      <c r="G821" s="319"/>
      <c r="H821" s="128" t="s">
        <v>2265</v>
      </c>
      <c r="I821" s="1112">
        <v>1</v>
      </c>
      <c r="J821" s="189" t="s">
        <v>2266</v>
      </c>
      <c r="K821" s="124" t="s">
        <v>6</v>
      </c>
      <c r="L821" s="138" t="s">
        <v>1339</v>
      </c>
      <c r="M821" s="132" t="str">
        <f>VLOOKUP(L821,CódigosRetorno!$A$2:$B$2080,2,FALSE)</f>
        <v>El XML no contiene tag o no existe información del valor del concepto por linea.</v>
      </c>
      <c r="N821" s="141" t="s">
        <v>9</v>
      </c>
      <c r="O821" s="210"/>
    </row>
    <row r="822" spans="1:15" ht="36" x14ac:dyDescent="0.3">
      <c r="A822" s="222"/>
      <c r="B822" s="1047"/>
      <c r="C822" s="1094"/>
      <c r="D822" s="1063"/>
      <c r="E822" s="1063"/>
      <c r="F822" s="206" t="s">
        <v>174</v>
      </c>
      <c r="G822" s="206" t="s">
        <v>175</v>
      </c>
      <c r="H822" s="142" t="s">
        <v>2267</v>
      </c>
      <c r="I822" s="1112"/>
      <c r="J822" s="189" t="s">
        <v>2268</v>
      </c>
      <c r="K822" s="124" t="s">
        <v>203</v>
      </c>
      <c r="L822" s="138" t="s">
        <v>1864</v>
      </c>
      <c r="M822" s="132" t="str">
        <f>VLOOKUP(L822,CódigosRetorno!$A$2:$B$2080,2,FALSE)</f>
        <v>El dato ingresado como valor del concepto de la linea no cumple con el formato establecido.</v>
      </c>
      <c r="N822" s="131" t="s">
        <v>2269</v>
      </c>
      <c r="O822" s="210"/>
    </row>
    <row r="823" spans="1:15" ht="24" x14ac:dyDescent="0.3">
      <c r="A823" s="222"/>
      <c r="B823" s="1047"/>
      <c r="C823" s="1094"/>
      <c r="D823" s="1063"/>
      <c r="E823" s="1063"/>
      <c r="F823" s="206" t="s">
        <v>174</v>
      </c>
      <c r="G823" s="206" t="s">
        <v>2270</v>
      </c>
      <c r="H823" s="142" t="s">
        <v>2271</v>
      </c>
      <c r="I823" s="1112"/>
      <c r="J823" s="189" t="s">
        <v>2272</v>
      </c>
      <c r="K823" s="124" t="s">
        <v>203</v>
      </c>
      <c r="L823" s="138" t="s">
        <v>1864</v>
      </c>
      <c r="M823" s="132" t="str">
        <f>VLOOKUP(L823,CódigosRetorno!$A$2:$B$2080,2,FALSE)</f>
        <v>El dato ingresado como valor del concepto de la linea no cumple con el formato establecido.</v>
      </c>
      <c r="N823" s="131" t="s">
        <v>2273</v>
      </c>
      <c r="O823" s="210"/>
    </row>
    <row r="824" spans="1:15" ht="60" x14ac:dyDescent="0.3">
      <c r="A824" s="222"/>
      <c r="B824" s="1047"/>
      <c r="C824" s="1094"/>
      <c r="D824" s="1063"/>
      <c r="E824" s="1063"/>
      <c r="F824" s="206" t="s">
        <v>703</v>
      </c>
      <c r="G824" s="206"/>
      <c r="H824" s="142" t="s">
        <v>2274</v>
      </c>
      <c r="I824" s="1112"/>
      <c r="J824" s="189" t="s">
        <v>2275</v>
      </c>
      <c r="K824" s="124" t="s">
        <v>203</v>
      </c>
      <c r="L824" s="138" t="s">
        <v>1864</v>
      </c>
      <c r="M824" s="132" t="str">
        <f>VLOOKUP(L824,CódigosRetorno!$A$2:$B$2080,2,FALSE)</f>
        <v>El dato ingresado como valor del concepto de la linea no cumple con el formato establecido.</v>
      </c>
      <c r="N824" s="141" t="s">
        <v>9</v>
      </c>
      <c r="O824" s="210"/>
    </row>
    <row r="825" spans="1:15" ht="60" x14ac:dyDescent="0.3">
      <c r="A825" s="222"/>
      <c r="B825" s="1047"/>
      <c r="C825" s="1094"/>
      <c r="D825" s="1063"/>
      <c r="E825" s="1063"/>
      <c r="F825" s="206" t="s">
        <v>1213</v>
      </c>
      <c r="G825" s="206" t="s">
        <v>2276</v>
      </c>
      <c r="H825" s="142" t="s">
        <v>2277</v>
      </c>
      <c r="I825" s="1112"/>
      <c r="J825" s="189" t="s">
        <v>2278</v>
      </c>
      <c r="K825" s="124" t="s">
        <v>203</v>
      </c>
      <c r="L825" s="138" t="s">
        <v>1864</v>
      </c>
      <c r="M825" s="132" t="str">
        <f>VLOOKUP(L825,CódigosRetorno!$A$2:$B$2080,2,FALSE)</f>
        <v>El dato ingresado como valor del concepto de la linea no cumple con el formato establecido.</v>
      </c>
      <c r="N825" s="141" t="s">
        <v>9</v>
      </c>
      <c r="O825" s="210"/>
    </row>
    <row r="826" spans="1:15" ht="36" x14ac:dyDescent="0.3">
      <c r="A826" s="210"/>
      <c r="B826" s="1047"/>
      <c r="C826" s="1094"/>
      <c r="D826" s="1063"/>
      <c r="E826" s="1063"/>
      <c r="F826" s="206" t="s">
        <v>211</v>
      </c>
      <c r="G826" s="206" t="s">
        <v>212</v>
      </c>
      <c r="H826" s="142" t="s">
        <v>2279</v>
      </c>
      <c r="I826" s="1112"/>
      <c r="J826" s="189" t="s">
        <v>2280</v>
      </c>
      <c r="K826" s="124" t="s">
        <v>203</v>
      </c>
      <c r="L826" s="138" t="s">
        <v>1864</v>
      </c>
      <c r="M826" s="132" t="str">
        <f>VLOOKUP(L826,CódigosRetorno!$A$2:$B$2080,2,FALSE)</f>
        <v>El dato ingresado como valor del concepto de la linea no cumple con el formato establecido.</v>
      </c>
      <c r="N826" s="141" t="s">
        <v>9</v>
      </c>
      <c r="O826" s="210"/>
    </row>
    <row r="827" spans="1:15" ht="36" x14ac:dyDescent="0.3">
      <c r="A827" s="210"/>
      <c r="B827" s="1047"/>
      <c r="C827" s="1094"/>
      <c r="D827" s="1063"/>
      <c r="E827" s="1063"/>
      <c r="F827" s="206" t="s">
        <v>1127</v>
      </c>
      <c r="G827" s="206"/>
      <c r="H827" s="142" t="s">
        <v>2281</v>
      </c>
      <c r="I827" s="1112"/>
      <c r="J827" s="189" t="s">
        <v>2282</v>
      </c>
      <c r="K827" s="124" t="s">
        <v>203</v>
      </c>
      <c r="L827" s="138" t="s">
        <v>1864</v>
      </c>
      <c r="M827" s="132" t="str">
        <f>VLOOKUP(L827,CódigosRetorno!$A$2:$B$2080,2,FALSE)</f>
        <v>El dato ingresado como valor del concepto de la linea no cumple con el formato establecido.</v>
      </c>
      <c r="N827" s="131" t="s">
        <v>1140</v>
      </c>
      <c r="O827" s="210"/>
    </row>
    <row r="828" spans="1:15" ht="24" x14ac:dyDescent="0.3">
      <c r="A828" s="210"/>
      <c r="B828" s="1047"/>
      <c r="C828" s="1094"/>
      <c r="D828" s="1063"/>
      <c r="E828" s="1063"/>
      <c r="F828" s="206" t="s">
        <v>1131</v>
      </c>
      <c r="G828" s="206"/>
      <c r="H828" s="142" t="s">
        <v>2283</v>
      </c>
      <c r="I828" s="1112"/>
      <c r="J828" s="1147" t="s">
        <v>2284</v>
      </c>
      <c r="K828" s="1061" t="s">
        <v>203</v>
      </c>
      <c r="L828" s="1066" t="s">
        <v>1864</v>
      </c>
      <c r="M828" s="1043" t="str">
        <f>VLOOKUP(L828,CódigosRetorno!$A$2:$B$2080,2,FALSE)</f>
        <v>El dato ingresado como valor del concepto de la linea no cumple con el formato establecido.</v>
      </c>
      <c r="N828" s="1061" t="s">
        <v>9</v>
      </c>
      <c r="O828" s="210"/>
    </row>
    <row r="829" spans="1:15" ht="24" x14ac:dyDescent="0.3">
      <c r="A829" s="210"/>
      <c r="B829" s="1047"/>
      <c r="C829" s="1094"/>
      <c r="D829" s="1063"/>
      <c r="E829" s="1063"/>
      <c r="F829" s="206" t="s">
        <v>1131</v>
      </c>
      <c r="G829" s="206"/>
      <c r="H829" s="142" t="s">
        <v>2285</v>
      </c>
      <c r="I829" s="1112"/>
      <c r="J829" s="1148"/>
      <c r="K829" s="1062"/>
      <c r="L829" s="1069"/>
      <c r="M829" s="1058" t="e">
        <f>VLOOKUP(L829,#REF!,2,FALSE)</f>
        <v>#REF!</v>
      </c>
      <c r="N829" s="1062"/>
      <c r="O829" s="210"/>
    </row>
    <row r="830" spans="1:15" ht="36" x14ac:dyDescent="0.3">
      <c r="A830" s="210"/>
      <c r="B830" s="1047"/>
      <c r="C830" s="1094"/>
      <c r="D830" s="1063"/>
      <c r="E830" s="1063"/>
      <c r="F830" s="206" t="s">
        <v>223</v>
      </c>
      <c r="G830" s="206"/>
      <c r="H830" s="142" t="s">
        <v>2286</v>
      </c>
      <c r="I830" s="1112"/>
      <c r="J830" s="1148"/>
      <c r="K830" s="1062"/>
      <c r="L830" s="1069"/>
      <c r="M830" s="1058" t="e">
        <f>VLOOKUP(L830,#REF!,2,FALSE)</f>
        <v>#REF!</v>
      </c>
      <c r="N830" s="1062"/>
      <c r="O830" s="210"/>
    </row>
    <row r="831" spans="1:15" ht="24" x14ac:dyDescent="0.3">
      <c r="A831" s="210"/>
      <c r="B831" s="1047"/>
      <c r="C831" s="1094"/>
      <c r="D831" s="1063"/>
      <c r="E831" s="1063"/>
      <c r="F831" s="206" t="s">
        <v>223</v>
      </c>
      <c r="G831" s="206"/>
      <c r="H831" s="142" t="s">
        <v>2287</v>
      </c>
      <c r="I831" s="1112"/>
      <c r="J831" s="1148"/>
      <c r="K831" s="1062"/>
      <c r="L831" s="1069"/>
      <c r="M831" s="1058" t="e">
        <f>VLOOKUP(L831,#REF!,2,FALSE)</f>
        <v>#REF!</v>
      </c>
      <c r="N831" s="1062"/>
      <c r="O831" s="210"/>
    </row>
    <row r="832" spans="1:15" ht="36" x14ac:dyDescent="0.3">
      <c r="A832" s="210"/>
      <c r="B832" s="1047"/>
      <c r="C832" s="1094"/>
      <c r="D832" s="1063"/>
      <c r="E832" s="1063"/>
      <c r="F832" s="320" t="s">
        <v>2288</v>
      </c>
      <c r="G832" s="320" t="s">
        <v>2289</v>
      </c>
      <c r="H832" s="315" t="s">
        <v>2290</v>
      </c>
      <c r="I832" s="1112"/>
      <c r="J832" s="582" t="s">
        <v>2291</v>
      </c>
      <c r="K832" s="138" t="s">
        <v>203</v>
      </c>
      <c r="L832" s="138" t="s">
        <v>1864</v>
      </c>
      <c r="M832" s="132" t="str">
        <f>VLOOKUP(L832,CódigosRetorno!$A$2:$B$2080,2,FALSE)</f>
        <v>El dato ingresado como valor del concepto de la linea no cumple con el formato establecido.</v>
      </c>
      <c r="N832" s="131" t="s">
        <v>9</v>
      </c>
      <c r="O832" s="210"/>
    </row>
    <row r="833" spans="1:15" x14ac:dyDescent="0.3">
      <c r="A833" s="210"/>
      <c r="B833" s="414" t="s">
        <v>2292</v>
      </c>
      <c r="C833" s="415"/>
      <c r="D833" s="416"/>
      <c r="E833" s="416"/>
      <c r="F833" s="416"/>
      <c r="G833" s="416"/>
      <c r="H833" s="417"/>
      <c r="I833" s="394"/>
      <c r="J833" s="440"/>
      <c r="K833" s="420"/>
      <c r="L833" s="421"/>
      <c r="M833" s="419"/>
      <c r="N833" s="422"/>
      <c r="O833" s="210"/>
    </row>
    <row r="834" spans="1:15" ht="24" x14ac:dyDescent="0.3">
      <c r="A834" s="210"/>
      <c r="B834" s="1047" t="s">
        <v>2293</v>
      </c>
      <c r="C834" s="1094" t="s">
        <v>2294</v>
      </c>
      <c r="D834" s="1063" t="s">
        <v>324</v>
      </c>
      <c r="E834" s="1063" t="s">
        <v>179</v>
      </c>
      <c r="F834" s="138" t="s">
        <v>218</v>
      </c>
      <c r="G834" s="131"/>
      <c r="H834" s="132" t="s">
        <v>1859</v>
      </c>
      <c r="I834" s="579"/>
      <c r="J834" s="189" t="s">
        <v>1329</v>
      </c>
      <c r="K834" s="124" t="s">
        <v>203</v>
      </c>
      <c r="L834" s="138" t="s">
        <v>1330</v>
      </c>
      <c r="M834" s="132" t="str">
        <f>VLOOKUP(L834,CódigosRetorno!$A$2:$B$2080,2,FALSE)</f>
        <v>No existe información en el nombre del concepto.</v>
      </c>
      <c r="N834" s="124" t="s">
        <v>9</v>
      </c>
      <c r="O834" s="210"/>
    </row>
    <row r="835" spans="1:15" ht="36" x14ac:dyDescent="0.3">
      <c r="A835" s="210"/>
      <c r="B835" s="1063"/>
      <c r="C835" s="1113"/>
      <c r="D835" s="1063"/>
      <c r="E835" s="1063"/>
      <c r="F835" s="319" t="s">
        <v>655</v>
      </c>
      <c r="G835" s="129" t="s">
        <v>1327</v>
      </c>
      <c r="H835" s="133" t="s">
        <v>1860</v>
      </c>
      <c r="I835" s="579"/>
      <c r="J835" s="189" t="s">
        <v>2295</v>
      </c>
      <c r="K835" s="124" t="s">
        <v>6</v>
      </c>
      <c r="L835" s="138" t="s">
        <v>2296</v>
      </c>
      <c r="M835" s="132" t="str">
        <f>VLOOKUP(L835,CódigosRetorno!$A$2:$B$2080,2,FALSE)</f>
        <v>Para el tipo de operación 2104 - Empresas del sistema de seguros, debe consignar Información adicional  a nivel de ítem</v>
      </c>
      <c r="N835" s="124" t="s">
        <v>9</v>
      </c>
      <c r="O835" s="210"/>
    </row>
    <row r="836" spans="1:15" ht="24" x14ac:dyDescent="0.3">
      <c r="A836" s="210"/>
      <c r="B836" s="1063"/>
      <c r="C836" s="1113"/>
      <c r="D836" s="1063"/>
      <c r="E836" s="1063"/>
      <c r="F836" s="1117"/>
      <c r="G836" s="131" t="s">
        <v>1333</v>
      </c>
      <c r="H836" s="132" t="s">
        <v>1068</v>
      </c>
      <c r="I836" s="579"/>
      <c r="J836" s="189" t="s">
        <v>1334</v>
      </c>
      <c r="K836" s="124" t="s">
        <v>203</v>
      </c>
      <c r="L836" s="138" t="s">
        <v>1070</v>
      </c>
      <c r="M836" s="132" t="str">
        <f>VLOOKUP(L836,CódigosRetorno!$A$2:$B$2080,2,FALSE)</f>
        <v>El dato ingresado como atributo @listName es incorrecto.</v>
      </c>
      <c r="N836" s="124" t="s">
        <v>9</v>
      </c>
      <c r="O836" s="210"/>
    </row>
    <row r="837" spans="1:15" ht="24" x14ac:dyDescent="0.3">
      <c r="A837" s="210"/>
      <c r="B837" s="1063"/>
      <c r="C837" s="1113"/>
      <c r="D837" s="1063"/>
      <c r="E837" s="1063"/>
      <c r="F837" s="1117"/>
      <c r="G837" s="131" t="s">
        <v>1045</v>
      </c>
      <c r="H837" s="132" t="s">
        <v>1065</v>
      </c>
      <c r="I837" s="579"/>
      <c r="J837" s="189" t="s">
        <v>1047</v>
      </c>
      <c r="K837" s="138" t="s">
        <v>203</v>
      </c>
      <c r="L837" s="140" t="s">
        <v>1066</v>
      </c>
      <c r="M837" s="132" t="str">
        <f>VLOOKUP(L837,CódigosRetorno!$A$2:$B$2080,2,FALSE)</f>
        <v>El dato ingresado como atributo @listAgencyName es incorrecto.</v>
      </c>
      <c r="N837" s="124" t="s">
        <v>9</v>
      </c>
      <c r="O837" s="210"/>
    </row>
    <row r="838" spans="1:15" ht="24" x14ac:dyDescent="0.3">
      <c r="A838" s="210"/>
      <c r="B838" s="1063"/>
      <c r="C838" s="1113"/>
      <c r="D838" s="1063"/>
      <c r="E838" s="1063"/>
      <c r="F838" s="1118"/>
      <c r="G838" s="198" t="s">
        <v>1335</v>
      </c>
      <c r="H838" s="328" t="s">
        <v>1072</v>
      </c>
      <c r="I838" s="579"/>
      <c r="J838" s="189" t="s">
        <v>1336</v>
      </c>
      <c r="K838" s="138" t="s">
        <v>203</v>
      </c>
      <c r="L838" s="140" t="s">
        <v>1074</v>
      </c>
      <c r="M838" s="132" t="str">
        <f>VLOOKUP(L838,CódigosRetorno!$A$2:$B$2080,2,FALSE)</f>
        <v>El dato ingresado como atributo @listURI es incorrecto.</v>
      </c>
      <c r="N838" s="124" t="s">
        <v>9</v>
      </c>
      <c r="O838" s="210"/>
    </row>
    <row r="839" spans="1:15" ht="24" x14ac:dyDescent="0.3">
      <c r="A839" s="210"/>
      <c r="B839" s="1063"/>
      <c r="C839" s="1113"/>
      <c r="D839" s="1063"/>
      <c r="E839" s="1129"/>
      <c r="F839" s="348" t="s">
        <v>703</v>
      </c>
      <c r="G839" s="371"/>
      <c r="H839" s="318" t="s">
        <v>2297</v>
      </c>
      <c r="I839" s="580"/>
      <c r="J839" s="189" t="s">
        <v>2298</v>
      </c>
      <c r="K839" s="138" t="s">
        <v>6</v>
      </c>
      <c r="L839" s="138" t="s">
        <v>1339</v>
      </c>
      <c r="M839" s="132" t="str">
        <f>VLOOKUP(L839,CódigosRetorno!$A$2:$B$2080,2,FALSE)</f>
        <v>El XML no contiene tag o no existe información del valor del concepto por linea.</v>
      </c>
      <c r="N839" s="124" t="s">
        <v>9</v>
      </c>
      <c r="O839" s="210"/>
    </row>
    <row r="840" spans="1:15" ht="60" x14ac:dyDescent="0.3">
      <c r="A840" s="210"/>
      <c r="B840" s="1063"/>
      <c r="C840" s="1113"/>
      <c r="D840" s="1063"/>
      <c r="E840" s="1129"/>
      <c r="F840" s="374"/>
      <c r="G840" s="372"/>
      <c r="H840" s="199"/>
      <c r="I840" s="580"/>
      <c r="J840" s="189" t="s">
        <v>2299</v>
      </c>
      <c r="K840" s="138" t="s">
        <v>203</v>
      </c>
      <c r="L840" s="138" t="s">
        <v>1864</v>
      </c>
      <c r="M840" s="132" t="str">
        <f>VLOOKUP(L840,CódigosRetorno!$A$2:$B$2080,2,FALSE)</f>
        <v>El dato ingresado como valor del concepto de la linea no cumple con el formato establecido.</v>
      </c>
      <c r="N840" s="124"/>
      <c r="O840" s="210"/>
    </row>
    <row r="841" spans="1:15" ht="24" x14ac:dyDescent="0.3">
      <c r="A841" s="210"/>
      <c r="B841" s="1063"/>
      <c r="C841" s="1113"/>
      <c r="D841" s="1063"/>
      <c r="E841" s="1129"/>
      <c r="F841" s="374" t="s">
        <v>192</v>
      </c>
      <c r="G841" s="372"/>
      <c r="H841" s="199" t="s">
        <v>2300</v>
      </c>
      <c r="I841" s="580"/>
      <c r="J841" s="189" t="s">
        <v>2301</v>
      </c>
      <c r="K841" s="138" t="s">
        <v>203</v>
      </c>
      <c r="L841" s="138" t="s">
        <v>1864</v>
      </c>
      <c r="M841" s="132" t="str">
        <f>VLOOKUP(L841,CódigosRetorno!$A$2:$B$2080,2,FALSE)</f>
        <v>El dato ingresado como valor del concepto de la linea no cumple con el formato establecido.</v>
      </c>
      <c r="N841" s="124" t="s">
        <v>9</v>
      </c>
      <c r="O841" s="210"/>
    </row>
    <row r="842" spans="1:15" ht="48" x14ac:dyDescent="0.3">
      <c r="A842" s="210"/>
      <c r="B842" s="1063"/>
      <c r="C842" s="1113"/>
      <c r="D842" s="1063"/>
      <c r="E842" s="1129"/>
      <c r="F842" s="374"/>
      <c r="G842" s="372"/>
      <c r="H842" s="199"/>
      <c r="I842" s="580"/>
      <c r="J842" s="189" t="s">
        <v>2302</v>
      </c>
      <c r="K842" s="138" t="s">
        <v>6</v>
      </c>
      <c r="L842" s="138" t="s">
        <v>2303</v>
      </c>
      <c r="M842" s="132" t="str">
        <f>VLOOKUP(L842,CódigosRetorno!$A$2:$B$2080,2,FALSE)</f>
        <v>Para los tipos de seguro 1 y 2, debe consignar el numero de poliza, la fecha de cobertura y el monto asegurado</v>
      </c>
      <c r="N842" s="124"/>
      <c r="O842" s="210"/>
    </row>
    <row r="843" spans="1:15" ht="48" x14ac:dyDescent="0.3">
      <c r="A843" s="210"/>
      <c r="B843" s="1063"/>
      <c r="C843" s="1113"/>
      <c r="D843" s="1063"/>
      <c r="E843" s="1129"/>
      <c r="F843" s="374"/>
      <c r="G843" s="372"/>
      <c r="H843" s="199"/>
      <c r="I843" s="580"/>
      <c r="J843" s="189" t="s">
        <v>2304</v>
      </c>
      <c r="K843" s="138" t="s">
        <v>6</v>
      </c>
      <c r="L843" s="138" t="s">
        <v>2305</v>
      </c>
      <c r="M843" s="132" t="str">
        <f>VLOOKUP(L843,CódigosRetorno!$A$2:$B$2080,2,FALSE)</f>
        <v>Para el tipo de seguro 3 - Otros debe consignar el numero de poliza</v>
      </c>
      <c r="N843" s="124"/>
      <c r="O843" s="210"/>
    </row>
    <row r="844" spans="1:15" ht="36" x14ac:dyDescent="0.3">
      <c r="A844" s="210"/>
      <c r="B844" s="1063"/>
      <c r="C844" s="1113"/>
      <c r="D844" s="1063"/>
      <c r="E844" s="1129"/>
      <c r="F844" s="349" t="s">
        <v>2288</v>
      </c>
      <c r="G844" s="320" t="s">
        <v>2289</v>
      </c>
      <c r="H844" s="200" t="s">
        <v>2306</v>
      </c>
      <c r="I844" s="580"/>
      <c r="J844" s="189" t="s">
        <v>2307</v>
      </c>
      <c r="K844" s="138" t="s">
        <v>203</v>
      </c>
      <c r="L844" s="138" t="s">
        <v>1864</v>
      </c>
      <c r="M844" s="132" t="str">
        <f>VLOOKUP(L844,CódigosRetorno!$A$2:$B$2080,2,FALSE)</f>
        <v>El dato ingresado como valor del concepto de la linea no cumple con el formato establecido.</v>
      </c>
      <c r="N844" s="124" t="s">
        <v>9</v>
      </c>
      <c r="O844" s="210"/>
    </row>
    <row r="845" spans="1:15" ht="24" x14ac:dyDescent="0.3">
      <c r="A845" s="210"/>
      <c r="B845" s="1047" t="s">
        <v>8047</v>
      </c>
      <c r="C845" s="1094" t="s">
        <v>2308</v>
      </c>
      <c r="D845" s="1063" t="s">
        <v>324</v>
      </c>
      <c r="E845" s="1063" t="s">
        <v>179</v>
      </c>
      <c r="F845" s="320" t="s">
        <v>218</v>
      </c>
      <c r="G845" s="127"/>
      <c r="H845" s="315" t="s">
        <v>1859</v>
      </c>
      <c r="I845" s="579"/>
      <c r="J845" s="189" t="s">
        <v>1329</v>
      </c>
      <c r="K845" s="124" t="s">
        <v>203</v>
      </c>
      <c r="L845" s="138" t="s">
        <v>1330</v>
      </c>
      <c r="M845" s="132" t="str">
        <f>VLOOKUP(L845,CódigosRetorno!$A$2:$B$2080,2,FALSE)</f>
        <v>No existe información en el nombre del concepto.</v>
      </c>
      <c r="N845" s="124" t="s">
        <v>9</v>
      </c>
      <c r="O845" s="210"/>
    </row>
    <row r="846" spans="1:15" ht="36" x14ac:dyDescent="0.3">
      <c r="A846" s="210"/>
      <c r="B846" s="1063"/>
      <c r="C846" s="1094"/>
      <c r="D846" s="1063"/>
      <c r="E846" s="1063"/>
      <c r="F846" s="138" t="s">
        <v>655</v>
      </c>
      <c r="G846" s="124" t="s">
        <v>1327</v>
      </c>
      <c r="H846" s="134" t="s">
        <v>1860</v>
      </c>
      <c r="I846" s="579"/>
      <c r="J846" s="189" t="s">
        <v>2295</v>
      </c>
      <c r="K846" s="124" t="s">
        <v>6</v>
      </c>
      <c r="L846" s="138" t="s">
        <v>2296</v>
      </c>
      <c r="M846" s="132" t="str">
        <f>VLOOKUP(L846,CódigosRetorno!$A$2:$B$2080,2,FALSE)</f>
        <v>Para el tipo de operación 2104 - Empresas del sistema de seguros, debe consignar Información adicional  a nivel de ítem</v>
      </c>
      <c r="N846" s="124" t="s">
        <v>9</v>
      </c>
      <c r="O846" s="210"/>
    </row>
    <row r="847" spans="1:15" ht="24" x14ac:dyDescent="0.3">
      <c r="A847" s="210"/>
      <c r="B847" s="1063"/>
      <c r="C847" s="1094"/>
      <c r="D847" s="1063"/>
      <c r="E847" s="1063"/>
      <c r="F847" s="1063"/>
      <c r="G847" s="131" t="s">
        <v>1333</v>
      </c>
      <c r="H847" s="132" t="s">
        <v>1068</v>
      </c>
      <c r="I847" s="579"/>
      <c r="J847" s="189" t="s">
        <v>1334</v>
      </c>
      <c r="K847" s="124" t="s">
        <v>203</v>
      </c>
      <c r="L847" s="138" t="s">
        <v>1070</v>
      </c>
      <c r="M847" s="132" t="str">
        <f>VLOOKUP(L847,CódigosRetorno!$A$2:$B$2080,2,FALSE)</f>
        <v>El dato ingresado como atributo @listName es incorrecto.</v>
      </c>
      <c r="N847" s="124" t="s">
        <v>9</v>
      </c>
      <c r="O847" s="210"/>
    </row>
    <row r="848" spans="1:15" ht="24" x14ac:dyDescent="0.3">
      <c r="A848" s="210"/>
      <c r="B848" s="1063"/>
      <c r="C848" s="1094"/>
      <c r="D848" s="1063"/>
      <c r="E848" s="1063"/>
      <c r="F848" s="1063"/>
      <c r="G848" s="131" t="s">
        <v>1045</v>
      </c>
      <c r="H848" s="132" t="s">
        <v>1065</v>
      </c>
      <c r="I848" s="579"/>
      <c r="J848" s="189" t="s">
        <v>1047</v>
      </c>
      <c r="K848" s="138" t="s">
        <v>203</v>
      </c>
      <c r="L848" s="140" t="s">
        <v>1066</v>
      </c>
      <c r="M848" s="132" t="str">
        <f>VLOOKUP(L848,CódigosRetorno!$A$2:$B$2080,2,FALSE)</f>
        <v>El dato ingresado como atributo @listAgencyName es incorrecto.</v>
      </c>
      <c r="N848" s="124" t="s">
        <v>9</v>
      </c>
      <c r="O848" s="210"/>
    </row>
    <row r="849" spans="1:15" ht="24" x14ac:dyDescent="0.3">
      <c r="A849" s="210"/>
      <c r="B849" s="1063"/>
      <c r="C849" s="1094"/>
      <c r="D849" s="1063"/>
      <c r="E849" s="1063"/>
      <c r="F849" s="1063"/>
      <c r="G849" s="141" t="s">
        <v>1335</v>
      </c>
      <c r="H849" s="91" t="s">
        <v>1072</v>
      </c>
      <c r="I849" s="579"/>
      <c r="J849" s="189" t="s">
        <v>1336</v>
      </c>
      <c r="K849" s="138" t="s">
        <v>203</v>
      </c>
      <c r="L849" s="140" t="s">
        <v>1074</v>
      </c>
      <c r="M849" s="132" t="str">
        <f>VLOOKUP(L849,CódigosRetorno!$A$2:$B$2080,2,FALSE)</f>
        <v>El dato ingresado como atributo @listURI es incorrecto.</v>
      </c>
      <c r="N849" s="124" t="s">
        <v>9</v>
      </c>
      <c r="O849" s="210"/>
    </row>
    <row r="850" spans="1:15" ht="24" x14ac:dyDescent="0.3">
      <c r="A850" s="210"/>
      <c r="B850" s="1063"/>
      <c r="C850" s="1094"/>
      <c r="D850" s="1063"/>
      <c r="E850" s="1063"/>
      <c r="F850" s="1118" t="s">
        <v>174</v>
      </c>
      <c r="G850" s="1118" t="s">
        <v>175</v>
      </c>
      <c r="H850" s="1043" t="s">
        <v>2309</v>
      </c>
      <c r="I850" s="579"/>
      <c r="J850" s="189" t="s">
        <v>2310</v>
      </c>
      <c r="K850" s="124" t="s">
        <v>6</v>
      </c>
      <c r="L850" s="138" t="s">
        <v>2311</v>
      </c>
      <c r="M850" s="132" t="str">
        <f>VLOOKUP(L850,CódigosRetorno!$A$2:$B$2080,2,FALSE)</f>
        <v>El XML no contiene tag o no existe información de la fecha del concepto por linea</v>
      </c>
      <c r="N850" s="124" t="s">
        <v>9</v>
      </c>
      <c r="O850" s="210"/>
    </row>
    <row r="851" spans="1:15" ht="24" x14ac:dyDescent="0.3">
      <c r="A851" s="210"/>
      <c r="B851" s="1063"/>
      <c r="C851" s="1094"/>
      <c r="D851" s="1063"/>
      <c r="E851" s="1063"/>
      <c r="F851" s="1120"/>
      <c r="G851" s="1120"/>
      <c r="H851" s="1044"/>
      <c r="I851" s="579"/>
      <c r="J851" s="189" t="s">
        <v>2312</v>
      </c>
      <c r="K851" s="138" t="s">
        <v>203</v>
      </c>
      <c r="L851" s="138" t="s">
        <v>1864</v>
      </c>
      <c r="M851" s="132" t="str">
        <f>VLOOKUP(L851,CódigosRetorno!$A$2:$B$2080,2,FALSE)</f>
        <v>El dato ingresado como valor del concepto de la linea no cumple con el formato establecido.</v>
      </c>
      <c r="N851" s="124"/>
      <c r="O851" s="210"/>
    </row>
    <row r="852" spans="1:15" ht="24" x14ac:dyDescent="0.3">
      <c r="A852" s="210"/>
      <c r="B852" s="1063"/>
      <c r="C852" s="1094"/>
      <c r="D852" s="1063"/>
      <c r="E852" s="1063"/>
      <c r="F852" s="1118" t="s">
        <v>174</v>
      </c>
      <c r="G852" s="1118" t="s">
        <v>175</v>
      </c>
      <c r="H852" s="1043" t="s">
        <v>2313</v>
      </c>
      <c r="I852" s="579"/>
      <c r="J852" s="189" t="s">
        <v>2310</v>
      </c>
      <c r="K852" s="124" t="s">
        <v>203</v>
      </c>
      <c r="L852" s="138" t="s">
        <v>2314</v>
      </c>
      <c r="M852" s="132" t="str">
        <f>VLOOKUP(L852,CódigosRetorno!$A$2:$B$2080,2,FALSE)</f>
        <v>El XML no contiene tag o no existe información de la fecha del concepto por linea</v>
      </c>
      <c r="N852" s="124"/>
      <c r="O852" s="210"/>
    </row>
    <row r="853" spans="1:15" ht="24" x14ac:dyDescent="0.3">
      <c r="A853" s="210"/>
      <c r="B853" s="1063"/>
      <c r="C853" s="1094"/>
      <c r="D853" s="1063"/>
      <c r="E853" s="1063"/>
      <c r="F853" s="1120"/>
      <c r="G853" s="1120"/>
      <c r="H853" s="1044"/>
      <c r="I853" s="579"/>
      <c r="J853" s="189" t="s">
        <v>2315</v>
      </c>
      <c r="K853" s="138" t="s">
        <v>203</v>
      </c>
      <c r="L853" s="138" t="s">
        <v>1864</v>
      </c>
      <c r="M853" s="132" t="str">
        <f>VLOOKUP(L853,CódigosRetorno!$A$2:$B$2080,2,FALSE)</f>
        <v>El dato ingresado como valor del concepto de la linea no cumple con el formato establecido.</v>
      </c>
      <c r="N853" s="124" t="s">
        <v>9</v>
      </c>
      <c r="O853" s="210"/>
    </row>
    <row r="854" spans="1:15" x14ac:dyDescent="0.3">
      <c r="A854" s="210"/>
      <c r="B854" s="414" t="s">
        <v>2316</v>
      </c>
      <c r="C854" s="415"/>
      <c r="D854" s="416"/>
      <c r="E854" s="416"/>
      <c r="F854" s="416"/>
      <c r="G854" s="416"/>
      <c r="H854" s="417"/>
      <c r="I854" s="394"/>
      <c r="J854" s="440"/>
      <c r="K854" s="420"/>
      <c r="L854" s="421"/>
      <c r="M854" s="419"/>
      <c r="N854" s="422"/>
      <c r="O854" s="210"/>
    </row>
    <row r="855" spans="1:15" ht="36" x14ac:dyDescent="0.3">
      <c r="A855" s="210"/>
      <c r="B855" s="1048">
        <v>174</v>
      </c>
      <c r="C855" s="1043" t="s">
        <v>2317</v>
      </c>
      <c r="D855" s="1061" t="s">
        <v>60</v>
      </c>
      <c r="E855" s="1061" t="s">
        <v>179</v>
      </c>
      <c r="F855" s="129" t="s">
        <v>2318</v>
      </c>
      <c r="G855" s="129" t="s">
        <v>2319</v>
      </c>
      <c r="H855" s="323" t="s">
        <v>1765</v>
      </c>
      <c r="I855" s="394"/>
      <c r="J855" s="189" t="s">
        <v>2320</v>
      </c>
      <c r="K855" s="138" t="s">
        <v>6</v>
      </c>
      <c r="L855" s="140" t="s">
        <v>2321</v>
      </c>
      <c r="M855" s="132" t="str">
        <f>VLOOKUP(L855,CódigosRetorno!$A$2:$B$2080,2,FALSE)</f>
        <v>Debe consignar la informacion del tipo de transaccion del comprobante</v>
      </c>
      <c r="N855" s="131" t="s">
        <v>9</v>
      </c>
      <c r="O855" s="210"/>
    </row>
    <row r="856" spans="1:15" ht="24" x14ac:dyDescent="0.3">
      <c r="A856" s="210"/>
      <c r="B856" s="1057"/>
      <c r="C856" s="1058"/>
      <c r="D856" s="1062"/>
      <c r="E856" s="1062"/>
      <c r="F856" s="1061" t="s">
        <v>2322</v>
      </c>
      <c r="G856" s="1061" t="s">
        <v>2323</v>
      </c>
      <c r="H856" s="1043" t="s">
        <v>2324</v>
      </c>
      <c r="I856" s="394"/>
      <c r="J856" s="189" t="s">
        <v>2325</v>
      </c>
      <c r="K856" s="138" t="s">
        <v>6</v>
      </c>
      <c r="L856" s="140" t="s">
        <v>2326</v>
      </c>
      <c r="M856" s="132" t="str">
        <f>VLOOKUP(L856,CódigosRetorno!$A$2:$B$2080,2,FALSE)</f>
        <v>Debe informar si el tipo de transaccion es al Contado o al Credito</v>
      </c>
      <c r="N856" s="131" t="s">
        <v>9</v>
      </c>
      <c r="O856" s="210"/>
    </row>
    <row r="857" spans="1:15" ht="84" x14ac:dyDescent="0.3">
      <c r="A857" s="210"/>
      <c r="B857" s="1057"/>
      <c r="C857" s="1058"/>
      <c r="D857" s="1062"/>
      <c r="E857" s="1062"/>
      <c r="F857" s="1062"/>
      <c r="G857" s="1062"/>
      <c r="H857" s="1058"/>
      <c r="I857" s="394"/>
      <c r="J857" s="189" t="s">
        <v>2327</v>
      </c>
      <c r="K857" s="138" t="s">
        <v>6</v>
      </c>
      <c r="L857" s="140" t="s">
        <v>2328</v>
      </c>
      <c r="M857" s="132" t="str">
        <f>VLOOKUP(L857,CódigosRetorno!$A$2:$B$2080,2,FALSE)</f>
        <v>El tipo de transaccion o el identificador de la cuota no cumple con el formato esperado</v>
      </c>
      <c r="N857" s="131" t="s">
        <v>9</v>
      </c>
      <c r="O857" s="210"/>
    </row>
    <row r="858" spans="1:15" ht="60" x14ac:dyDescent="0.3">
      <c r="A858" s="210"/>
      <c r="B858" s="1057"/>
      <c r="C858" s="1058"/>
      <c r="D858" s="1062"/>
      <c r="E858" s="1062"/>
      <c r="F858" s="1062"/>
      <c r="G858" s="1062"/>
      <c r="H858" s="1058"/>
      <c r="I858" s="394"/>
      <c r="J858" s="189" t="s">
        <v>2329</v>
      </c>
      <c r="K858" s="138" t="s">
        <v>6</v>
      </c>
      <c r="L858" s="140" t="s">
        <v>2330</v>
      </c>
      <c r="M858" s="132" t="str">
        <f>VLOOKUP(L858,CódigosRetorno!$A$2:$B$2080,2,FALSE)</f>
        <v>El tipo de transaccion no puede ser a la vez al Contado y al Credito</v>
      </c>
      <c r="N858" s="131" t="s">
        <v>9</v>
      </c>
      <c r="O858" s="210"/>
    </row>
    <row r="859" spans="1:15" ht="48" x14ac:dyDescent="0.3">
      <c r="A859" s="210"/>
      <c r="B859" s="1057"/>
      <c r="C859" s="1058"/>
      <c r="D859" s="1062"/>
      <c r="E859" s="1062"/>
      <c r="F859" s="1062"/>
      <c r="G859" s="1062"/>
      <c r="H859" s="1058"/>
      <c r="I859" s="394"/>
      <c r="J859" s="189" t="s">
        <v>2331</v>
      </c>
      <c r="K859" s="138" t="s">
        <v>6</v>
      </c>
      <c r="L859" s="140" t="s">
        <v>2332</v>
      </c>
      <c r="M859" s="132" t="str">
        <f>VLOOKUP(L859,CódigosRetorno!$A$2:$B$2080,2,FALSE)</f>
        <v>El tipo de transaccion o el identificador de la cuota no debe repetirse en el comprobante</v>
      </c>
      <c r="N859" s="131" t="s">
        <v>9</v>
      </c>
      <c r="O859" s="210"/>
    </row>
    <row r="860" spans="1:15" x14ac:dyDescent="0.3">
      <c r="A860" s="210"/>
      <c r="B860" s="414" t="s">
        <v>2333</v>
      </c>
      <c r="C860" s="415"/>
      <c r="D860" s="416"/>
      <c r="E860" s="416"/>
      <c r="F860" s="416"/>
      <c r="G860" s="416"/>
      <c r="H860" s="417"/>
      <c r="I860" s="394"/>
      <c r="J860" s="440"/>
      <c r="K860" s="420"/>
      <c r="L860" s="421"/>
      <c r="M860" s="419"/>
      <c r="N860" s="422"/>
      <c r="O860" s="210"/>
    </row>
    <row r="861" spans="1:15" ht="48" x14ac:dyDescent="0.3">
      <c r="A861" s="210"/>
      <c r="B861" s="1048">
        <v>175</v>
      </c>
      <c r="C861" s="1043" t="s">
        <v>2334</v>
      </c>
      <c r="D861" s="1061" t="s">
        <v>60</v>
      </c>
      <c r="E861" s="1061" t="s">
        <v>179</v>
      </c>
      <c r="F861" s="129" t="s">
        <v>2335</v>
      </c>
      <c r="G861" s="129" t="s">
        <v>2319</v>
      </c>
      <c r="H861" s="133" t="s">
        <v>1765</v>
      </c>
      <c r="I861" s="394"/>
      <c r="J861" s="318" t="s">
        <v>2336</v>
      </c>
      <c r="K861" s="138" t="s">
        <v>6</v>
      </c>
      <c r="L861" s="140" t="s">
        <v>2321</v>
      </c>
      <c r="M861" s="132" t="str">
        <f>VLOOKUP(L861,CódigosRetorno!$A$2:$B$2080,2,FALSE)</f>
        <v>Debe consignar la informacion del tipo de transaccion del comprobante</v>
      </c>
      <c r="N861" s="131" t="s">
        <v>9</v>
      </c>
      <c r="O861" s="210"/>
    </row>
    <row r="862" spans="1:15" ht="24" x14ac:dyDescent="0.3">
      <c r="A862" s="210"/>
      <c r="B862" s="1057"/>
      <c r="C862" s="1058"/>
      <c r="D862" s="1062"/>
      <c r="E862" s="1062"/>
      <c r="F862" s="1061" t="s">
        <v>2337</v>
      </c>
      <c r="G862" s="1061" t="s">
        <v>2338</v>
      </c>
      <c r="H862" s="1043" t="s">
        <v>2324</v>
      </c>
      <c r="I862" s="394"/>
      <c r="J862" s="189" t="s">
        <v>2325</v>
      </c>
      <c r="K862" s="138" t="s">
        <v>6</v>
      </c>
      <c r="L862" s="140" t="s">
        <v>2326</v>
      </c>
      <c r="M862" s="132" t="str">
        <f>VLOOKUP(L862,CódigosRetorno!$A$2:$B$2080,2,FALSE)</f>
        <v>Debe informar si el tipo de transaccion es al Contado o al Credito</v>
      </c>
      <c r="N862" s="131" t="s">
        <v>9</v>
      </c>
      <c r="O862" s="210"/>
    </row>
    <row r="863" spans="1:15" ht="24" x14ac:dyDescent="0.3">
      <c r="A863" s="210"/>
      <c r="B863" s="1057"/>
      <c r="C863" s="1058"/>
      <c r="D863" s="1062"/>
      <c r="E863" s="1062"/>
      <c r="F863" s="1062"/>
      <c r="G863" s="1062"/>
      <c r="H863" s="1058"/>
      <c r="I863" s="394"/>
      <c r="J863" s="189" t="s">
        <v>2339</v>
      </c>
      <c r="K863" s="138" t="s">
        <v>6</v>
      </c>
      <c r="L863" s="140" t="s">
        <v>2340</v>
      </c>
      <c r="M863" s="132" t="str">
        <f>VLOOKUP(L863,CódigosRetorno!$A$2:$B$2080,2,FALSE)</f>
        <v>La forma de pago y/o número de cuota no pueden estar contenidos en el mismo cac:PaymentTerms</v>
      </c>
      <c r="N863" s="131" t="s">
        <v>9</v>
      </c>
      <c r="O863" s="210"/>
    </row>
    <row r="864" spans="1:15" ht="84" x14ac:dyDescent="0.3">
      <c r="A864" s="210"/>
      <c r="B864" s="1057"/>
      <c r="C864" s="1058"/>
      <c r="D864" s="1062"/>
      <c r="E864" s="1062"/>
      <c r="F864" s="1062"/>
      <c r="G864" s="1062"/>
      <c r="H864" s="1058"/>
      <c r="I864" s="394"/>
      <c r="J864" s="189" t="s">
        <v>2327</v>
      </c>
      <c r="K864" s="138" t="s">
        <v>6</v>
      </c>
      <c r="L864" s="140" t="s">
        <v>2328</v>
      </c>
      <c r="M864" s="132" t="str">
        <f>VLOOKUP(L864,CódigosRetorno!$A$2:$B$2080,2,FALSE)</f>
        <v>El tipo de transaccion o el identificador de la cuota no cumple con el formato esperado</v>
      </c>
      <c r="N864" s="131" t="s">
        <v>9</v>
      </c>
      <c r="O864" s="210"/>
    </row>
    <row r="865" spans="1:15" ht="48" x14ac:dyDescent="0.3">
      <c r="A865" s="210"/>
      <c r="B865" s="1057"/>
      <c r="C865" s="1058"/>
      <c r="D865" s="1062"/>
      <c r="E865" s="1062"/>
      <c r="F865" s="1062"/>
      <c r="G865" s="1062"/>
      <c r="H865" s="1058"/>
      <c r="I865" s="394"/>
      <c r="J865" s="189" t="s">
        <v>2331</v>
      </c>
      <c r="K865" s="138" t="s">
        <v>6</v>
      </c>
      <c r="L865" s="140" t="s">
        <v>2332</v>
      </c>
      <c r="M865" s="132" t="str">
        <f>VLOOKUP(L865,CódigosRetorno!$A$2:$B$2080,2,FALSE)</f>
        <v>El tipo de transaccion o el identificador de la cuota no debe repetirse en el comprobante</v>
      </c>
      <c r="N865" s="131" t="s">
        <v>9</v>
      </c>
      <c r="O865" s="210"/>
    </row>
    <row r="866" spans="1:15" ht="84" x14ac:dyDescent="0.3">
      <c r="A866" s="210"/>
      <c r="B866" s="1057"/>
      <c r="C866" s="1058"/>
      <c r="D866" s="1062"/>
      <c r="E866" s="1062"/>
      <c r="F866" s="1062"/>
      <c r="G866" s="1062"/>
      <c r="H866" s="1058"/>
      <c r="I866" s="394"/>
      <c r="J866" s="590" t="s">
        <v>2341</v>
      </c>
      <c r="K866" s="138" t="s">
        <v>6</v>
      </c>
      <c r="L866" s="140" t="s">
        <v>2342</v>
      </c>
      <c r="M866" s="132" t="str">
        <f>VLOOKUP(L866,CódigosRetorno!$A$2:$B$2080,2,FALSE)</f>
        <v>Si el tipo de transaccion es al Credito debe existir al menos información de una cuota de pago</v>
      </c>
      <c r="N866" s="131" t="s">
        <v>9</v>
      </c>
      <c r="O866" s="210"/>
    </row>
    <row r="867" spans="1:15" ht="36" x14ac:dyDescent="0.3">
      <c r="A867" s="210"/>
      <c r="B867" s="1057"/>
      <c r="C867" s="1058"/>
      <c r="D867" s="1062"/>
      <c r="E867" s="1062"/>
      <c r="F867" s="1061" t="s">
        <v>2343</v>
      </c>
      <c r="G867" s="1061" t="s">
        <v>296</v>
      </c>
      <c r="H867" s="1043" t="s">
        <v>2344</v>
      </c>
      <c r="I867" s="394"/>
      <c r="J867" s="189" t="s">
        <v>2345</v>
      </c>
      <c r="K867" s="138" t="s">
        <v>6</v>
      </c>
      <c r="L867" s="140" t="s">
        <v>2346</v>
      </c>
      <c r="M867" s="132" t="str">
        <f>VLOOKUP(L867,CódigosRetorno!$A$2:$B$2080,2,FALSE)</f>
        <v>El Monto neto pendiente de pago no cumple el formato definido</v>
      </c>
      <c r="N867" s="131" t="s">
        <v>9</v>
      </c>
      <c r="O867" s="210"/>
    </row>
    <row r="868" spans="1:15" ht="60" x14ac:dyDescent="0.3">
      <c r="A868" s="210"/>
      <c r="B868" s="1057"/>
      <c r="C868" s="1058"/>
      <c r="D868" s="1062"/>
      <c r="E868" s="1062"/>
      <c r="F868" s="1062"/>
      <c r="G868" s="1062"/>
      <c r="H868" s="1058"/>
      <c r="I868" s="394"/>
      <c r="J868" s="551" t="s">
        <v>2347</v>
      </c>
      <c r="K868" s="138" t="s">
        <v>6</v>
      </c>
      <c r="L868" s="140" t="s">
        <v>2348</v>
      </c>
      <c r="M868" s="132" t="str">
        <f>VLOOKUP(L868,CódigosRetorno!$A$2:$B$2080,2,FALSE)</f>
        <v>Si el tipo de transaccion es al Credito debe consignarse el Monto neto pendiente de pago</v>
      </c>
      <c r="N868" s="131" t="s">
        <v>9</v>
      </c>
      <c r="O868" s="210"/>
    </row>
    <row r="869" spans="1:15" ht="72" x14ac:dyDescent="0.3">
      <c r="A869" s="210"/>
      <c r="B869" s="1057"/>
      <c r="C869" s="1058"/>
      <c r="D869" s="1062"/>
      <c r="E869" s="1062"/>
      <c r="F869" s="1062"/>
      <c r="G869" s="1062"/>
      <c r="H869" s="1058"/>
      <c r="I869" s="394"/>
      <c r="J869" s="189" t="s">
        <v>2349</v>
      </c>
      <c r="K869" s="138" t="s">
        <v>6</v>
      </c>
      <c r="L869" s="140" t="s">
        <v>2350</v>
      </c>
      <c r="M869" s="132" t="str">
        <f>VLOOKUP(L869,CódigosRetorno!$A$2:$B$2080,2,FALSE)</f>
        <v>El Monto neto pendiente de pago debe ser menor o igual al Importe total del comprobante</v>
      </c>
      <c r="N869" s="131" t="s">
        <v>9</v>
      </c>
      <c r="O869" s="210"/>
    </row>
    <row r="870" spans="1:15" ht="72" x14ac:dyDescent="0.3">
      <c r="A870" s="210"/>
      <c r="B870" s="1057"/>
      <c r="C870" s="1058"/>
      <c r="D870" s="1062"/>
      <c r="E870" s="1062"/>
      <c r="F870" s="130"/>
      <c r="G870" s="130"/>
      <c r="H870" s="274"/>
      <c r="I870" s="394"/>
      <c r="J870" s="591" t="s">
        <v>2351</v>
      </c>
      <c r="K870" s="138" t="s">
        <v>6</v>
      </c>
      <c r="L870" s="140" t="s">
        <v>2352</v>
      </c>
      <c r="M870" s="90" t="str">
        <f>VLOOKUP(L870,CódigosRetorno!$A$2:$B$2080,2,FALSE)</f>
        <v>La suma de las cuotas debe ser igual al Monto neto pendiente de pago.</v>
      </c>
      <c r="N870" s="131" t="s">
        <v>9</v>
      </c>
      <c r="O870" s="210"/>
    </row>
    <row r="871" spans="1:15" ht="36" x14ac:dyDescent="0.3">
      <c r="A871" s="210"/>
      <c r="B871" s="1049"/>
      <c r="C871" s="1044"/>
      <c r="D871" s="1065"/>
      <c r="E871" s="1065"/>
      <c r="F871" s="124" t="s">
        <v>141</v>
      </c>
      <c r="G871" s="124" t="s">
        <v>303</v>
      </c>
      <c r="H871" s="91" t="s">
        <v>1353</v>
      </c>
      <c r="I871" s="394"/>
      <c r="J871" s="189" t="s">
        <v>2353</v>
      </c>
      <c r="K871" s="138" t="s">
        <v>6</v>
      </c>
      <c r="L871" s="140" t="s">
        <v>939</v>
      </c>
      <c r="M871" s="132" t="str">
        <f>VLOOKUP(L871,CódigosRetorno!$A$2:$B$2080,2,FALSE)</f>
        <v>La moneda debe ser la misma en todo el documento. Salvo las percepciones que sólo son en moneda nacional</v>
      </c>
      <c r="N871" s="131" t="s">
        <v>1080</v>
      </c>
      <c r="O871" s="210"/>
    </row>
    <row r="872" spans="1:15" ht="36" x14ac:dyDescent="0.3">
      <c r="A872" s="210"/>
      <c r="B872" s="1048" t="s">
        <v>2354</v>
      </c>
      <c r="C872" s="1043" t="s">
        <v>2355</v>
      </c>
      <c r="D872" s="1061" t="s">
        <v>60</v>
      </c>
      <c r="E872" s="1061" t="s">
        <v>179</v>
      </c>
      <c r="F872" s="129" t="s">
        <v>2335</v>
      </c>
      <c r="G872" s="129" t="s">
        <v>2319</v>
      </c>
      <c r="H872" s="133" t="s">
        <v>1765</v>
      </c>
      <c r="I872" s="394"/>
      <c r="J872" s="189" t="s">
        <v>2320</v>
      </c>
      <c r="K872" s="138" t="s">
        <v>6</v>
      </c>
      <c r="L872" s="140" t="s">
        <v>2321</v>
      </c>
      <c r="M872" s="132" t="str">
        <f>VLOOKUP(L872,CódigosRetorno!$A$2:$B$2080,2,FALSE)</f>
        <v>Debe consignar la informacion del tipo de transaccion del comprobante</v>
      </c>
      <c r="N872" s="131" t="s">
        <v>9</v>
      </c>
      <c r="O872" s="210"/>
    </row>
    <row r="873" spans="1:15" ht="24" x14ac:dyDescent="0.3">
      <c r="A873" s="210"/>
      <c r="B873" s="1057"/>
      <c r="C873" s="1058"/>
      <c r="D873" s="1062"/>
      <c r="E873" s="1062"/>
      <c r="F873" s="1061" t="s">
        <v>758</v>
      </c>
      <c r="G873" s="1048" t="s">
        <v>2356</v>
      </c>
      <c r="H873" s="1043" t="s">
        <v>2357</v>
      </c>
      <c r="I873" s="394"/>
      <c r="J873" s="189" t="s">
        <v>2325</v>
      </c>
      <c r="K873" s="138" t="s">
        <v>6</v>
      </c>
      <c r="L873" s="140" t="s">
        <v>2326</v>
      </c>
      <c r="M873" s="132" t="str">
        <f>VLOOKUP(L873,CódigosRetorno!$A$2:$B$2080,2,FALSE)</f>
        <v>Debe informar si el tipo de transaccion es al Contado o al Credito</v>
      </c>
      <c r="N873" s="131" t="s">
        <v>9</v>
      </c>
      <c r="O873" s="210"/>
    </row>
    <row r="874" spans="1:15" ht="84" x14ac:dyDescent="0.3">
      <c r="A874" s="210"/>
      <c r="B874" s="1057"/>
      <c r="C874" s="1058"/>
      <c r="D874" s="1062"/>
      <c r="E874" s="1062"/>
      <c r="F874" s="1062"/>
      <c r="G874" s="1057"/>
      <c r="H874" s="1058"/>
      <c r="I874" s="394"/>
      <c r="J874" s="189" t="s">
        <v>2327</v>
      </c>
      <c r="K874" s="138" t="s">
        <v>6</v>
      </c>
      <c r="L874" s="140" t="s">
        <v>2328</v>
      </c>
      <c r="M874" s="132" t="str">
        <f>VLOOKUP(L874,CódigosRetorno!$A$2:$B$2080,2,FALSE)</f>
        <v>El tipo de transaccion o el identificador de la cuota no cumple con el formato esperado</v>
      </c>
      <c r="N874" s="131" t="s">
        <v>9</v>
      </c>
      <c r="O874" s="210"/>
    </row>
    <row r="875" spans="1:15" ht="48" x14ac:dyDescent="0.3">
      <c r="A875" s="210"/>
      <c r="B875" s="1057"/>
      <c r="C875" s="1058"/>
      <c r="D875" s="1062"/>
      <c r="E875" s="1062"/>
      <c r="F875" s="1062"/>
      <c r="G875" s="1062"/>
      <c r="H875" s="1058"/>
      <c r="I875" s="394"/>
      <c r="J875" s="189" t="s">
        <v>2331</v>
      </c>
      <c r="K875" s="138" t="s">
        <v>6</v>
      </c>
      <c r="L875" s="140" t="s">
        <v>2332</v>
      </c>
      <c r="M875" s="132" t="str">
        <f>VLOOKUP(L875,CódigosRetorno!$A$2:$B$2080,2,FALSE)</f>
        <v>El tipo de transaccion o el identificador de la cuota no debe repetirse en el comprobante</v>
      </c>
      <c r="N875" s="131" t="s">
        <v>9</v>
      </c>
      <c r="O875" s="210"/>
    </row>
    <row r="876" spans="1:15" ht="72" x14ac:dyDescent="0.3">
      <c r="A876" s="210"/>
      <c r="B876" s="1057"/>
      <c r="C876" s="1058"/>
      <c r="D876" s="1062"/>
      <c r="E876" s="1062"/>
      <c r="F876" s="1062"/>
      <c r="G876" s="1062"/>
      <c r="H876" s="1058"/>
      <c r="I876" s="394"/>
      <c r="J876" s="189" t="s">
        <v>2358</v>
      </c>
      <c r="K876" s="138" t="s">
        <v>6</v>
      </c>
      <c r="L876" s="140" t="s">
        <v>2359</v>
      </c>
      <c r="M876" s="132" t="str">
        <f>VLOOKUP(L876,CódigosRetorno!$A$2:$B$2080,2,FALSE)</f>
        <v>Si existe información de cuota de pago, el tipo de transaccion debe ser al credito</v>
      </c>
      <c r="N876" s="131" t="s">
        <v>9</v>
      </c>
      <c r="O876" s="210"/>
    </row>
    <row r="877" spans="1:15" ht="60" x14ac:dyDescent="0.3">
      <c r="A877" s="210"/>
      <c r="B877" s="1057"/>
      <c r="C877" s="1058"/>
      <c r="D877" s="1062"/>
      <c r="E877" s="1062"/>
      <c r="F877" s="1061" t="s">
        <v>2343</v>
      </c>
      <c r="G877" s="1061" t="s">
        <v>296</v>
      </c>
      <c r="H877" s="1043" t="s">
        <v>2360</v>
      </c>
      <c r="I877" s="394"/>
      <c r="J877" s="189" t="s">
        <v>2361</v>
      </c>
      <c r="K877" s="138" t="s">
        <v>6</v>
      </c>
      <c r="L877" s="140" t="s">
        <v>2362</v>
      </c>
      <c r="M877" s="132" t="str">
        <f>VLOOKUP(L877,CódigosRetorno!$A$2:$B$2080,2,FALSE)</f>
        <v>El Monto del pago único o de las cuotas no cumple el formato definido</v>
      </c>
      <c r="N877" s="131" t="s">
        <v>9</v>
      </c>
      <c r="O877" s="210"/>
    </row>
    <row r="878" spans="1:15" ht="72" x14ac:dyDescent="0.3">
      <c r="A878" s="210"/>
      <c r="B878" s="1057"/>
      <c r="C878" s="1058"/>
      <c r="D878" s="1062"/>
      <c r="E878" s="1062"/>
      <c r="F878" s="1062"/>
      <c r="G878" s="1062"/>
      <c r="H878" s="1058"/>
      <c r="I878" s="394"/>
      <c r="J878" s="591" t="s">
        <v>2363</v>
      </c>
      <c r="K878" s="138" t="s">
        <v>6</v>
      </c>
      <c r="L878" s="140" t="s">
        <v>2364</v>
      </c>
      <c r="M878" s="132" t="str">
        <f>VLOOKUP(L878,CódigosRetorno!$A$2:$B$2080,2,FALSE)</f>
        <v>Si se consigna información de la cuota de pago, debe indicarse el monto de la cuota</v>
      </c>
      <c r="N878" s="131" t="s">
        <v>9</v>
      </c>
      <c r="O878" s="210"/>
    </row>
    <row r="879" spans="1:15" ht="84" x14ac:dyDescent="0.3">
      <c r="A879" s="210"/>
      <c r="B879" s="1057"/>
      <c r="C879" s="1058"/>
      <c r="D879" s="1062"/>
      <c r="E879" s="1062"/>
      <c r="F879" s="1062"/>
      <c r="G879" s="1062"/>
      <c r="H879" s="1058"/>
      <c r="I879" s="394"/>
      <c r="J879" s="189" t="s">
        <v>2365</v>
      </c>
      <c r="K879" s="138" t="s">
        <v>6</v>
      </c>
      <c r="L879" s="140" t="s">
        <v>2366</v>
      </c>
      <c r="M879" s="132" t="str">
        <f>VLOOKUP(L879,CódigosRetorno!$A$2:$B$2080,2,FALSE)</f>
        <v>El Monto del pago único o de las cuotas debe ser menor o igual al Importe total del comprobante</v>
      </c>
      <c r="N879" s="131" t="s">
        <v>9</v>
      </c>
      <c r="O879" s="210"/>
    </row>
    <row r="880" spans="1:15" ht="36" x14ac:dyDescent="0.3">
      <c r="A880" s="210"/>
      <c r="B880" s="1057"/>
      <c r="C880" s="1058"/>
      <c r="D880" s="1062"/>
      <c r="E880" s="1062"/>
      <c r="F880" s="124" t="s">
        <v>141</v>
      </c>
      <c r="G880" s="124" t="s">
        <v>303</v>
      </c>
      <c r="H880" s="91" t="s">
        <v>1353</v>
      </c>
      <c r="I880" s="394"/>
      <c r="J880" s="189" t="s">
        <v>2353</v>
      </c>
      <c r="K880" s="131" t="s">
        <v>6</v>
      </c>
      <c r="L880" s="131" t="s">
        <v>939</v>
      </c>
      <c r="M880" s="132" t="str">
        <f>VLOOKUP(L880,CódigosRetorno!$A$2:$B$2080,2,FALSE)</f>
        <v>La moneda debe ser la misma en todo el documento. Salvo las percepciones que sólo son en moneda nacional</v>
      </c>
      <c r="N880" s="131" t="s">
        <v>1080</v>
      </c>
      <c r="O880" s="210"/>
    </row>
    <row r="881" spans="1:15" ht="48" x14ac:dyDescent="0.3">
      <c r="A881" s="210"/>
      <c r="B881" s="1057"/>
      <c r="C881" s="1058"/>
      <c r="D881" s="1062"/>
      <c r="E881" s="1062"/>
      <c r="F881" s="1061" t="s">
        <v>174</v>
      </c>
      <c r="G881" s="1061" t="s">
        <v>175</v>
      </c>
      <c r="H881" s="1043" t="s">
        <v>2367</v>
      </c>
      <c r="I881" s="394"/>
      <c r="J881" s="189" t="s">
        <v>2368</v>
      </c>
      <c r="K881" s="138" t="s">
        <v>6</v>
      </c>
      <c r="L881" s="140" t="s">
        <v>2369</v>
      </c>
      <c r="M881" s="132" t="str">
        <f>VLOOKUP(L881,CódigosRetorno!$A$2:$B$2080,2,FALSE)</f>
        <v>Fecha del pago único o de las cuotas no cumple el formato definido</v>
      </c>
      <c r="N881" s="131" t="s">
        <v>9</v>
      </c>
      <c r="O881" s="210"/>
    </row>
    <row r="882" spans="1:15" ht="72" x14ac:dyDescent="0.3">
      <c r="A882" s="210"/>
      <c r="B882" s="1057"/>
      <c r="C882" s="1058"/>
      <c r="D882" s="1062"/>
      <c r="E882" s="1062"/>
      <c r="F882" s="1062"/>
      <c r="G882" s="1062"/>
      <c r="H882" s="1058"/>
      <c r="I882" s="394"/>
      <c r="J882" s="591" t="s">
        <v>2363</v>
      </c>
      <c r="K882" s="138" t="s">
        <v>6</v>
      </c>
      <c r="L882" s="140" t="s">
        <v>2370</v>
      </c>
      <c r="M882" s="132" t="str">
        <f>VLOOKUP(L882,CódigosRetorno!$A$2:$B$2080,2,FALSE)</f>
        <v>Si se consigna información de la cuota de pago, debe indicarse la fecha del pago único o de las cuotas</v>
      </c>
      <c r="N882" s="131" t="s">
        <v>9</v>
      </c>
      <c r="O882" s="210"/>
    </row>
    <row r="883" spans="1:15" ht="60" x14ac:dyDescent="0.3">
      <c r="A883" s="210"/>
      <c r="B883" s="1057"/>
      <c r="C883" s="1058"/>
      <c r="D883" s="1062"/>
      <c r="E883" s="1062"/>
      <c r="F883" s="1062"/>
      <c r="G883" s="1062"/>
      <c r="H883" s="1058"/>
      <c r="I883" s="394"/>
      <c r="J883" s="591" t="s">
        <v>2371</v>
      </c>
      <c r="K883" s="138" t="s">
        <v>6</v>
      </c>
      <c r="L883" s="140" t="s">
        <v>2372</v>
      </c>
      <c r="M883" s="132" t="str">
        <f>VLOOKUP(L883,CódigosRetorno!$A$2:$B$2080,2,FALSE)</f>
        <v>Fecha del pago único o de las cuotas no puede ser anterior o igual a la fecha de emisión del comprobante</v>
      </c>
      <c r="N883" s="131" t="s">
        <v>9</v>
      </c>
      <c r="O883" s="210"/>
    </row>
    <row r="884" spans="1:15" x14ac:dyDescent="0.3">
      <c r="A884" s="210"/>
      <c r="B884" s="423" t="s">
        <v>2373</v>
      </c>
      <c r="C884" s="424"/>
      <c r="D884" s="425"/>
      <c r="E884" s="426"/>
      <c r="F884" s="426"/>
      <c r="G884" s="425"/>
      <c r="H884" s="427"/>
      <c r="I884" s="574"/>
      <c r="J884" s="440" t="s">
        <v>9</v>
      </c>
      <c r="K884" s="421" t="s">
        <v>9</v>
      </c>
      <c r="L884" s="428" t="s">
        <v>9</v>
      </c>
      <c r="M884" s="419" t="str">
        <f>VLOOKUP(L884,CódigosRetorno!$A$2:$B$2080,2,FALSE)</f>
        <v>-</v>
      </c>
      <c r="N884" s="418" t="s">
        <v>9</v>
      </c>
      <c r="O884" s="210"/>
    </row>
    <row r="885" spans="1:15" ht="36" x14ac:dyDescent="0.3">
      <c r="A885" s="210"/>
      <c r="B885" s="1047" t="s">
        <v>2374</v>
      </c>
      <c r="C885" s="1094" t="s">
        <v>2375</v>
      </c>
      <c r="D885" s="1063" t="s">
        <v>60</v>
      </c>
      <c r="E885" s="1063" t="s">
        <v>179</v>
      </c>
      <c r="F885" s="125" t="s">
        <v>967</v>
      </c>
      <c r="G885" s="125" t="s">
        <v>2376</v>
      </c>
      <c r="H885" s="133" t="s">
        <v>1628</v>
      </c>
      <c r="I885" s="394">
        <v>1</v>
      </c>
      <c r="J885" s="189" t="s">
        <v>2377</v>
      </c>
      <c r="K885" s="124" t="s">
        <v>6</v>
      </c>
      <c r="L885" s="77" t="s">
        <v>1506</v>
      </c>
      <c r="M885" s="132" t="str">
        <f>VLOOKUP(L885,CódigosRetorno!$A$2:$B$2080,2,FALSE)</f>
        <v>El dato ingresado como indicador de cargo/descuento no corresponde al valor esperado.</v>
      </c>
      <c r="N885" s="131" t="s">
        <v>9</v>
      </c>
      <c r="O885" s="210"/>
    </row>
    <row r="886" spans="1:15" ht="24" x14ac:dyDescent="0.3">
      <c r="A886" s="210"/>
      <c r="B886" s="1047"/>
      <c r="C886" s="1094"/>
      <c r="D886" s="1063"/>
      <c r="E886" s="1063"/>
      <c r="F886" s="1047" t="s">
        <v>325</v>
      </c>
      <c r="G886" s="1063" t="s">
        <v>2378</v>
      </c>
      <c r="H886" s="1042" t="s">
        <v>2379</v>
      </c>
      <c r="I886" s="1112">
        <v>1</v>
      </c>
      <c r="J886" s="189" t="s">
        <v>1632</v>
      </c>
      <c r="K886" s="138" t="s">
        <v>6</v>
      </c>
      <c r="L886" s="140" t="s">
        <v>1633</v>
      </c>
      <c r="M886" s="132" t="str">
        <f>VLOOKUP(L886,CódigosRetorno!$A$2:$B$2080,2,FALSE)</f>
        <v>El XML no contiene el tag o no existe informacion de codigo de motivo de cargo/descuento global.</v>
      </c>
      <c r="N886" s="79" t="s">
        <v>9</v>
      </c>
      <c r="O886" s="210"/>
    </row>
    <row r="887" spans="1:15" ht="24" x14ac:dyDescent="0.3">
      <c r="A887" s="210"/>
      <c r="B887" s="1047"/>
      <c r="C887" s="1094"/>
      <c r="D887" s="1063"/>
      <c r="E887" s="1063"/>
      <c r="F887" s="1047"/>
      <c r="G887" s="1063"/>
      <c r="H887" s="1042"/>
      <c r="I887" s="1112"/>
      <c r="J887" s="189" t="s">
        <v>1741</v>
      </c>
      <c r="K887" s="138" t="s">
        <v>6</v>
      </c>
      <c r="L887" s="140" t="s">
        <v>1636</v>
      </c>
      <c r="M887" s="132" t="str">
        <f>VLOOKUP(L887,CódigosRetorno!$A$2:$B$2080,2,FALSE)</f>
        <v>El dato ingresado como codigo de motivo de cargo/descuento global no es valido (catalogo nro 53)</v>
      </c>
      <c r="N887" s="131" t="s">
        <v>1513</v>
      </c>
      <c r="O887" s="210"/>
    </row>
    <row r="888" spans="1:15" ht="60" x14ac:dyDescent="0.3">
      <c r="A888" s="210"/>
      <c r="B888" s="1047"/>
      <c r="C888" s="1094"/>
      <c r="D888" s="1063"/>
      <c r="E888" s="1063"/>
      <c r="F888" s="1047"/>
      <c r="G888" s="1063"/>
      <c r="H888" s="1042"/>
      <c r="I888" s="1112"/>
      <c r="J888" s="189" t="s">
        <v>2380</v>
      </c>
      <c r="K888" s="138" t="s">
        <v>6</v>
      </c>
      <c r="L888" s="140" t="s">
        <v>2381</v>
      </c>
      <c r="M888" s="132" t="str">
        <f>VLOOKUP(L888,CódigosRetorno!$A$2:$B$2080,2,FALSE)</f>
        <v>Si existe retencion de IGV en el comprobante, el receptor debe ser un Agente de Retencion</v>
      </c>
      <c r="N888" s="131" t="s">
        <v>9</v>
      </c>
      <c r="O888" s="210"/>
    </row>
    <row r="889" spans="1:15" ht="60" x14ac:dyDescent="0.3">
      <c r="A889" s="210"/>
      <c r="B889" s="1047"/>
      <c r="C889" s="1094"/>
      <c r="D889" s="1063"/>
      <c r="E889" s="1063"/>
      <c r="F889" s="1047"/>
      <c r="G889" s="1063"/>
      <c r="H889" s="1042"/>
      <c r="I889" s="1112"/>
      <c r="J889" s="189" t="s">
        <v>2382</v>
      </c>
      <c r="K889" s="138" t="s">
        <v>6</v>
      </c>
      <c r="L889" s="140" t="s">
        <v>2381</v>
      </c>
      <c r="M889" s="132" t="str">
        <f>VLOOKUP(L889,CódigosRetorno!$A$2:$B$2080,2,FALSE)</f>
        <v>Si existe retencion de IGV en el comprobante, el receptor debe ser un Agente de Retencion</v>
      </c>
      <c r="N889" s="131" t="s">
        <v>1102</v>
      </c>
      <c r="O889" s="210"/>
    </row>
    <row r="890" spans="1:15" ht="60" x14ac:dyDescent="0.3">
      <c r="A890" s="210"/>
      <c r="B890" s="1047"/>
      <c r="C890" s="1094"/>
      <c r="D890" s="1063"/>
      <c r="E890" s="1063"/>
      <c r="F890" s="131"/>
      <c r="G890" s="124"/>
      <c r="H890" s="132"/>
      <c r="I890" s="394"/>
      <c r="J890" s="189" t="s">
        <v>2383</v>
      </c>
      <c r="K890" s="138" t="s">
        <v>6</v>
      </c>
      <c r="L890" s="140" t="s">
        <v>2384</v>
      </c>
      <c r="M890" s="132" t="str">
        <f>VLOOKUP(L890,CódigosRetorno!$A$2:$B$2080,2,FALSE)</f>
        <v>Si existe retencion de IGV en el comprobante, el emisor no debe ser un Agente de Retencion</v>
      </c>
      <c r="N890" s="131" t="s">
        <v>1102</v>
      </c>
      <c r="O890" s="210"/>
    </row>
    <row r="891" spans="1:15" ht="24" x14ac:dyDescent="0.3">
      <c r="A891" s="210"/>
      <c r="B891" s="1047"/>
      <c r="C891" s="1094"/>
      <c r="D891" s="1063"/>
      <c r="E891" s="1063"/>
      <c r="F891" s="1047"/>
      <c r="G891" s="131" t="s">
        <v>1045</v>
      </c>
      <c r="H891" s="132" t="s">
        <v>1065</v>
      </c>
      <c r="I891" s="394" t="s">
        <v>2411</v>
      </c>
      <c r="J891" s="189" t="s">
        <v>1047</v>
      </c>
      <c r="K891" s="138" t="s">
        <v>203</v>
      </c>
      <c r="L891" s="140" t="s">
        <v>1066</v>
      </c>
      <c r="M891" s="132" t="str">
        <f>VLOOKUP(L891,CódigosRetorno!$A$2:$B$2080,2,FALSE)</f>
        <v>El dato ingresado como atributo @listAgencyName es incorrecto.</v>
      </c>
      <c r="N891" s="141" t="s">
        <v>9</v>
      </c>
      <c r="O891" s="210"/>
    </row>
    <row r="892" spans="1:15" ht="24" x14ac:dyDescent="0.3">
      <c r="A892" s="210"/>
      <c r="B892" s="1047"/>
      <c r="C892" s="1094"/>
      <c r="D892" s="1063"/>
      <c r="E892" s="1063"/>
      <c r="F892" s="1047"/>
      <c r="G892" s="131" t="s">
        <v>1516</v>
      </c>
      <c r="H892" s="132" t="s">
        <v>1068</v>
      </c>
      <c r="I892" s="394" t="s">
        <v>2411</v>
      </c>
      <c r="J892" s="189" t="s">
        <v>1517</v>
      </c>
      <c r="K892" s="124" t="s">
        <v>203</v>
      </c>
      <c r="L892" s="138" t="s">
        <v>1070</v>
      </c>
      <c r="M892" s="132" t="str">
        <f>VLOOKUP(L892,CódigosRetorno!$A$2:$B$2080,2,FALSE)</f>
        <v>El dato ingresado como atributo @listName es incorrecto.</v>
      </c>
      <c r="N892" s="141" t="s">
        <v>9</v>
      </c>
      <c r="O892" s="210"/>
    </row>
    <row r="893" spans="1:15" ht="24" x14ac:dyDescent="0.3">
      <c r="A893" s="210"/>
      <c r="B893" s="1047"/>
      <c r="C893" s="1094"/>
      <c r="D893" s="1063"/>
      <c r="E893" s="1063"/>
      <c r="F893" s="1047"/>
      <c r="G893" s="131" t="s">
        <v>1518</v>
      </c>
      <c r="H893" s="132" t="s">
        <v>1072</v>
      </c>
      <c r="I893" s="394" t="s">
        <v>2411</v>
      </c>
      <c r="J893" s="189" t="s">
        <v>1519</v>
      </c>
      <c r="K893" s="138" t="s">
        <v>203</v>
      </c>
      <c r="L893" s="140" t="s">
        <v>1074</v>
      </c>
      <c r="M893" s="132" t="str">
        <f>VLOOKUP(L893,CódigosRetorno!$A$2:$B$2080,2,FALSE)</f>
        <v>El dato ingresado como atributo @listURI es incorrecto.</v>
      </c>
      <c r="N893" s="141" t="s">
        <v>9</v>
      </c>
      <c r="O893" s="210"/>
    </row>
    <row r="894" spans="1:15" ht="36" x14ac:dyDescent="0.3">
      <c r="A894" s="210"/>
      <c r="B894" s="1047"/>
      <c r="C894" s="1094"/>
      <c r="D894" s="1063"/>
      <c r="E894" s="1063"/>
      <c r="F894" s="125" t="s">
        <v>1406</v>
      </c>
      <c r="G894" s="129" t="s">
        <v>1407</v>
      </c>
      <c r="H894" s="133" t="s">
        <v>2385</v>
      </c>
      <c r="I894" s="394" t="s">
        <v>2411</v>
      </c>
      <c r="J894" s="189" t="s">
        <v>1749</v>
      </c>
      <c r="K894" s="138" t="s">
        <v>6</v>
      </c>
      <c r="L894" s="140" t="s">
        <v>1638</v>
      </c>
      <c r="M894" s="132" t="str">
        <f>VLOOKUP(L894,CódigosRetorno!$A$2:$B$2080,2,FALSE)</f>
        <v>El dato ingresado en factor de cargo o descuento global no cumple con el formato establecido.</v>
      </c>
      <c r="N894" s="141" t="s">
        <v>9</v>
      </c>
      <c r="O894" s="210"/>
    </row>
    <row r="895" spans="1:15" ht="24" x14ac:dyDescent="0.3">
      <c r="A895" s="210"/>
      <c r="B895" s="1047"/>
      <c r="C895" s="1094"/>
      <c r="D895" s="1063"/>
      <c r="E895" s="1063"/>
      <c r="F895" s="1047" t="s">
        <v>295</v>
      </c>
      <c r="G895" s="1063" t="s">
        <v>296</v>
      </c>
      <c r="H895" s="1042" t="s">
        <v>2386</v>
      </c>
      <c r="I895" s="1112">
        <v>1</v>
      </c>
      <c r="J895" s="189" t="s">
        <v>1751</v>
      </c>
      <c r="K895" s="138" t="s">
        <v>6</v>
      </c>
      <c r="L895" s="140" t="s">
        <v>1640</v>
      </c>
      <c r="M895" s="132" t="str">
        <f>VLOOKUP(L895,CódigosRetorno!$A$2:$B$2080,2,FALSE)</f>
        <v xml:space="preserve">El dato ingresado en cac:AllowanceCharge/cbc:Amount no cumple con el formato establecido. </v>
      </c>
      <c r="N895" s="141" t="s">
        <v>9</v>
      </c>
      <c r="O895" s="210"/>
    </row>
    <row r="896" spans="1:15" ht="60" x14ac:dyDescent="0.3">
      <c r="A896" s="210"/>
      <c r="B896" s="1047"/>
      <c r="C896" s="1094"/>
      <c r="D896" s="1063"/>
      <c r="E896" s="1063"/>
      <c r="F896" s="1047"/>
      <c r="G896" s="1063"/>
      <c r="H896" s="1042"/>
      <c r="I896" s="1112"/>
      <c r="J896" s="582" t="s">
        <v>2387</v>
      </c>
      <c r="K896" s="138" t="s">
        <v>6</v>
      </c>
      <c r="L896" s="140" t="s">
        <v>2388</v>
      </c>
      <c r="M896" s="132" t="str">
        <f>VLOOKUP(L896,CódigosRetorno!$A$2:$B$2080,2,FALSE)</f>
        <v>El Importe de la retencion no tiene el valor correcto</v>
      </c>
      <c r="N896" s="131" t="s">
        <v>9</v>
      </c>
      <c r="O896" s="210"/>
    </row>
    <row r="897" spans="1:15" ht="24" x14ac:dyDescent="0.3">
      <c r="A897" s="210"/>
      <c r="B897" s="1047"/>
      <c r="C897" s="1094"/>
      <c r="D897" s="1063"/>
      <c r="E897" s="1063"/>
      <c r="F897" s="131" t="s">
        <v>141</v>
      </c>
      <c r="G897" s="124" t="s">
        <v>303</v>
      </c>
      <c r="H897" s="91" t="s">
        <v>1353</v>
      </c>
      <c r="I897" s="394">
        <v>1</v>
      </c>
      <c r="J897" s="189" t="s">
        <v>1354</v>
      </c>
      <c r="K897" s="138" t="s">
        <v>6</v>
      </c>
      <c r="L897" s="140" t="s">
        <v>939</v>
      </c>
      <c r="M897" s="132" t="str">
        <f>VLOOKUP(L897,CódigosRetorno!$A$2:$B$2080,2,FALSE)</f>
        <v>La moneda debe ser la misma en todo el documento. Salvo las percepciones que sólo son en moneda nacional</v>
      </c>
      <c r="N897" s="131" t="s">
        <v>1080</v>
      </c>
      <c r="O897" s="210"/>
    </row>
    <row r="898" spans="1:15" ht="24" x14ac:dyDescent="0.3">
      <c r="A898" s="210"/>
      <c r="B898" s="1047"/>
      <c r="C898" s="1094"/>
      <c r="D898" s="1063"/>
      <c r="E898" s="1063"/>
      <c r="F898" s="1047" t="s">
        <v>295</v>
      </c>
      <c r="G898" s="1063" t="s">
        <v>296</v>
      </c>
      <c r="H898" s="1042" t="s">
        <v>2389</v>
      </c>
      <c r="I898" s="1112" t="s">
        <v>2411</v>
      </c>
      <c r="J898" s="189" t="s">
        <v>1757</v>
      </c>
      <c r="K898" s="124" t="s">
        <v>6</v>
      </c>
      <c r="L898" s="140" t="s">
        <v>1645</v>
      </c>
      <c r="M898" s="132" t="str">
        <f>VLOOKUP(L898,CódigosRetorno!$A$2:$B$2080,2,FALSE)</f>
        <v>El dato ingresado en base monto por cargo/descuento globales no cumple con el formato establecido</v>
      </c>
      <c r="N898" s="141" t="s">
        <v>9</v>
      </c>
      <c r="O898" s="210"/>
    </row>
    <row r="899" spans="1:15" ht="36" x14ac:dyDescent="0.3">
      <c r="A899" s="210"/>
      <c r="B899" s="1047"/>
      <c r="C899" s="1094"/>
      <c r="D899" s="1063"/>
      <c r="E899" s="1063"/>
      <c r="F899" s="1047"/>
      <c r="G899" s="1063"/>
      <c r="H899" s="1042"/>
      <c r="I899" s="1112"/>
      <c r="J899" s="582" t="s">
        <v>2390</v>
      </c>
      <c r="K899" s="138" t="s">
        <v>6</v>
      </c>
      <c r="L899" s="140" t="s">
        <v>2391</v>
      </c>
      <c r="M899" s="132" t="str">
        <f>VLOOKUP(L899,CódigosRetorno!$A$2:$B$2080,2,FALSE)</f>
        <v>El importe total de la operación (base imponible de retencion) no puede ser mayor al importe total del comprobante.</v>
      </c>
      <c r="N899" s="141" t="s">
        <v>9</v>
      </c>
      <c r="O899" s="210"/>
    </row>
    <row r="900" spans="1:15" ht="36" x14ac:dyDescent="0.3">
      <c r="A900" s="210"/>
      <c r="B900" s="1047"/>
      <c r="C900" s="1094"/>
      <c r="D900" s="1063"/>
      <c r="E900" s="1063"/>
      <c r="F900" s="131" t="s">
        <v>141</v>
      </c>
      <c r="G900" s="124" t="s">
        <v>303</v>
      </c>
      <c r="H900" s="91" t="s">
        <v>1353</v>
      </c>
      <c r="I900" s="394">
        <v>1</v>
      </c>
      <c r="J900" s="189" t="s">
        <v>2392</v>
      </c>
      <c r="K900" s="138" t="s">
        <v>6</v>
      </c>
      <c r="L900" s="140" t="s">
        <v>939</v>
      </c>
      <c r="M900" s="132" t="str">
        <f>VLOOKUP(L900,CódigosRetorno!$A$2:$B$2080,2,FALSE)</f>
        <v>La moneda debe ser la misma en todo el documento. Salvo las percepciones que sólo son en moneda nacional</v>
      </c>
      <c r="N900" s="131" t="s">
        <v>1080</v>
      </c>
      <c r="O900" s="210"/>
    </row>
    <row r="901" spans="1:15" x14ac:dyDescent="0.3">
      <c r="A901" s="210"/>
      <c r="B901" s="414" t="s">
        <v>2393</v>
      </c>
      <c r="C901" s="415"/>
      <c r="D901" s="416"/>
      <c r="E901" s="416"/>
      <c r="F901" s="416"/>
      <c r="G901" s="416"/>
      <c r="H901" s="417"/>
      <c r="I901" s="394"/>
      <c r="J901" s="440"/>
      <c r="K901" s="420"/>
      <c r="L901" s="421"/>
      <c r="M901" s="419"/>
      <c r="N901" s="422"/>
      <c r="O901" s="210"/>
    </row>
    <row r="902" spans="1:15" ht="24" x14ac:dyDescent="0.3">
      <c r="A902" s="210"/>
      <c r="B902" s="1047">
        <f>181</f>
        <v>181</v>
      </c>
      <c r="C902" s="1042" t="s">
        <v>2394</v>
      </c>
      <c r="D902" s="1063" t="s">
        <v>60</v>
      </c>
      <c r="E902" s="1063" t="s">
        <v>179</v>
      </c>
      <c r="F902" s="131" t="s">
        <v>967</v>
      </c>
      <c r="G902" s="124" t="s">
        <v>2376</v>
      </c>
      <c r="H902" s="132" t="s">
        <v>2395</v>
      </c>
      <c r="I902" s="394">
        <v>1</v>
      </c>
      <c r="J902" s="189" t="s">
        <v>2396</v>
      </c>
      <c r="K902" s="124" t="s">
        <v>6</v>
      </c>
      <c r="L902" s="77" t="s">
        <v>1506</v>
      </c>
      <c r="M902" s="132" t="str">
        <f>VLOOKUP(L902,CódigosRetorno!$A$2:$B$2080,2,FALSE)</f>
        <v>El dato ingresado como indicador de cargo/descuento no corresponde al valor esperado.</v>
      </c>
      <c r="N902" s="131" t="s">
        <v>9</v>
      </c>
      <c r="O902" s="210"/>
    </row>
    <row r="903" spans="1:15" ht="24" x14ac:dyDescent="0.3">
      <c r="A903" s="210"/>
      <c r="B903" s="1047"/>
      <c r="C903" s="1042"/>
      <c r="D903" s="1063"/>
      <c r="E903" s="1063"/>
      <c r="F903" s="1047" t="s">
        <v>325</v>
      </c>
      <c r="G903" s="1063" t="s">
        <v>2397</v>
      </c>
      <c r="H903" s="1042" t="s">
        <v>2398</v>
      </c>
      <c r="I903" s="1112">
        <v>1</v>
      </c>
      <c r="J903" s="189" t="s">
        <v>1724</v>
      </c>
      <c r="K903" s="138" t="s">
        <v>6</v>
      </c>
      <c r="L903" s="140" t="s">
        <v>1633</v>
      </c>
      <c r="M903" s="132" t="str">
        <f>VLOOKUP(L903,CódigosRetorno!$A$2:$B$2080,2,FALSE)</f>
        <v>El XML no contiene el tag o no existe informacion de codigo de motivo de cargo/descuento global.</v>
      </c>
      <c r="N903" s="131" t="s">
        <v>9</v>
      </c>
      <c r="O903" s="210"/>
    </row>
    <row r="904" spans="1:15" ht="24" x14ac:dyDescent="0.3">
      <c r="A904" s="210"/>
      <c r="B904" s="1047"/>
      <c r="C904" s="1042"/>
      <c r="D904" s="1063"/>
      <c r="E904" s="1063"/>
      <c r="F904" s="1047"/>
      <c r="G904" s="1063"/>
      <c r="H904" s="1042"/>
      <c r="I904" s="1112"/>
      <c r="J904" s="189" t="s">
        <v>1511</v>
      </c>
      <c r="K904" s="138" t="s">
        <v>6</v>
      </c>
      <c r="L904" s="140" t="s">
        <v>1636</v>
      </c>
      <c r="M904" s="132" t="str">
        <f>VLOOKUP(L904,CódigosRetorno!$A$2:$B$2080,2,FALSE)</f>
        <v>El dato ingresado como codigo de motivo de cargo/descuento global no es valido (catalogo nro 53)</v>
      </c>
      <c r="N904" s="131" t="s">
        <v>1513</v>
      </c>
      <c r="O904" s="210"/>
    </row>
    <row r="905" spans="1:15" ht="48" x14ac:dyDescent="0.3">
      <c r="A905" s="210"/>
      <c r="B905" s="1047"/>
      <c r="C905" s="1042"/>
      <c r="D905" s="1063"/>
      <c r="E905" s="1063"/>
      <c r="F905" s="1047"/>
      <c r="G905" s="1063"/>
      <c r="H905" s="1042"/>
      <c r="I905" s="1112"/>
      <c r="J905" s="189" t="s">
        <v>2399</v>
      </c>
      <c r="K905" s="138" t="s">
        <v>6</v>
      </c>
      <c r="L905" s="140" t="s">
        <v>2400</v>
      </c>
      <c r="M905" s="132" t="str">
        <f>VLOOKUP(L905,CódigosRetorno!$A$2:$B$2080,2,FALSE)</f>
        <v>Si el tipo de operación es 2002, debe informar los datos de la retención de segunda categoria</v>
      </c>
      <c r="N905" s="131" t="s">
        <v>1513</v>
      </c>
      <c r="O905" s="210"/>
    </row>
    <row r="906" spans="1:15" ht="36" x14ac:dyDescent="0.3">
      <c r="A906" s="210"/>
      <c r="B906" s="1047"/>
      <c r="C906" s="1042"/>
      <c r="D906" s="1063"/>
      <c r="E906" s="1063"/>
      <c r="F906" s="1047"/>
      <c r="G906" s="1063"/>
      <c r="H906" s="1042"/>
      <c r="I906" s="1112"/>
      <c r="J906" s="189" t="s">
        <v>2401</v>
      </c>
      <c r="K906" s="138" t="s">
        <v>6</v>
      </c>
      <c r="L906" s="140" t="s">
        <v>2402</v>
      </c>
      <c r="M906" s="132" t="str">
        <f>VLOOKUP(L906,CódigosRetorno!$A$2:$B$2080,2,FALSE)</f>
        <v>Si consigna infomacion de la retencion de segunda categoria, el tipo de operacion debe ser 2002</v>
      </c>
      <c r="N906" s="131" t="s">
        <v>1513</v>
      </c>
      <c r="O906" s="210"/>
    </row>
    <row r="907" spans="1:15" ht="24" x14ac:dyDescent="0.3">
      <c r="A907" s="210"/>
      <c r="B907" s="1047"/>
      <c r="C907" s="1042"/>
      <c r="D907" s="1063"/>
      <c r="E907" s="1063"/>
      <c r="F907" s="1048"/>
      <c r="G907" s="131" t="s">
        <v>1045</v>
      </c>
      <c r="H907" s="132" t="s">
        <v>1065</v>
      </c>
      <c r="I907" s="394" t="s">
        <v>2411</v>
      </c>
      <c r="J907" s="189" t="s">
        <v>1047</v>
      </c>
      <c r="K907" s="138" t="s">
        <v>203</v>
      </c>
      <c r="L907" s="140" t="s">
        <v>1066</v>
      </c>
      <c r="M907" s="132" t="str">
        <f>VLOOKUP(L907,CódigosRetorno!$A$2:$B$2080,2,FALSE)</f>
        <v>El dato ingresado como atributo @listAgencyName es incorrecto.</v>
      </c>
      <c r="N907" s="141" t="s">
        <v>9</v>
      </c>
      <c r="O907" s="210"/>
    </row>
    <row r="908" spans="1:15" ht="24" x14ac:dyDescent="0.3">
      <c r="A908" s="210"/>
      <c r="B908" s="1047"/>
      <c r="C908" s="1042"/>
      <c r="D908" s="1063"/>
      <c r="E908" s="1063"/>
      <c r="F908" s="1057"/>
      <c r="G908" s="131" t="s">
        <v>1516</v>
      </c>
      <c r="H908" s="132" t="s">
        <v>1068</v>
      </c>
      <c r="I908" s="394" t="s">
        <v>2411</v>
      </c>
      <c r="J908" s="189" t="s">
        <v>1517</v>
      </c>
      <c r="K908" s="124" t="s">
        <v>203</v>
      </c>
      <c r="L908" s="138" t="s">
        <v>1070</v>
      </c>
      <c r="M908" s="132" t="str">
        <f>VLOOKUP(L908,CódigosRetorno!$A$2:$B$2080,2,FALSE)</f>
        <v>El dato ingresado como atributo @listName es incorrecto.</v>
      </c>
      <c r="N908" s="141" t="s">
        <v>9</v>
      </c>
      <c r="O908" s="210"/>
    </row>
    <row r="909" spans="1:15" ht="24" x14ac:dyDescent="0.3">
      <c r="A909" s="210"/>
      <c r="B909" s="1047"/>
      <c r="C909" s="1042"/>
      <c r="D909" s="1063"/>
      <c r="E909" s="1063"/>
      <c r="F909" s="1049"/>
      <c r="G909" s="131" t="s">
        <v>1518</v>
      </c>
      <c r="H909" s="132" t="s">
        <v>1072</v>
      </c>
      <c r="I909" s="394" t="s">
        <v>2411</v>
      </c>
      <c r="J909" s="189" t="s">
        <v>1519</v>
      </c>
      <c r="K909" s="138" t="s">
        <v>203</v>
      </c>
      <c r="L909" s="140" t="s">
        <v>1074</v>
      </c>
      <c r="M909" s="132" t="str">
        <f>VLOOKUP(L909,CódigosRetorno!$A$2:$B$2080,2,FALSE)</f>
        <v>El dato ingresado como atributo @listURI es incorrecto.</v>
      </c>
      <c r="N909" s="141" t="s">
        <v>9</v>
      </c>
      <c r="O909" s="210"/>
    </row>
    <row r="910" spans="1:15" ht="36" x14ac:dyDescent="0.3">
      <c r="A910" s="210"/>
      <c r="B910" s="1047"/>
      <c r="C910" s="1042"/>
      <c r="D910" s="1063"/>
      <c r="E910" s="1063"/>
      <c r="F910" s="125" t="s">
        <v>295</v>
      </c>
      <c r="G910" s="129" t="s">
        <v>296</v>
      </c>
      <c r="H910" s="133" t="s">
        <v>2403</v>
      </c>
      <c r="I910" s="322">
        <v>1</v>
      </c>
      <c r="J910" s="189" t="s">
        <v>2404</v>
      </c>
      <c r="K910" s="138" t="s">
        <v>6</v>
      </c>
      <c r="L910" s="140" t="s">
        <v>1640</v>
      </c>
      <c r="M910" s="132" t="str">
        <f>VLOOKUP(L910,CódigosRetorno!$A$2:$B$2080,2,FALSE)</f>
        <v xml:space="preserve">El dato ingresado en cac:AllowanceCharge/cbc:Amount no cumple con el formato establecido. </v>
      </c>
      <c r="N910" s="141" t="s">
        <v>9</v>
      </c>
      <c r="O910" s="210"/>
    </row>
    <row r="911" spans="1:15" ht="36" x14ac:dyDescent="0.3">
      <c r="A911" s="210"/>
      <c r="B911" s="1047"/>
      <c r="C911" s="1042"/>
      <c r="D911" s="1063"/>
      <c r="E911" s="1063"/>
      <c r="F911" s="1047" t="s">
        <v>295</v>
      </c>
      <c r="G911" s="1063" t="s">
        <v>296</v>
      </c>
      <c r="H911" s="1042" t="s">
        <v>2405</v>
      </c>
      <c r="I911" s="1112" t="s">
        <v>2411</v>
      </c>
      <c r="J911" s="189" t="s">
        <v>2406</v>
      </c>
      <c r="K911" s="124" t="s">
        <v>6</v>
      </c>
      <c r="L911" s="140" t="s">
        <v>1645</v>
      </c>
      <c r="M911" s="132" t="str">
        <f>VLOOKUP(L911,CódigosRetorno!$A$2:$B$2080,2,FALSE)</f>
        <v>El dato ingresado en base monto por cargo/descuento globales no cumple con el formato establecido</v>
      </c>
      <c r="N911" s="141" t="s">
        <v>9</v>
      </c>
      <c r="O911" s="210"/>
    </row>
    <row r="912" spans="1:15" ht="24" x14ac:dyDescent="0.3">
      <c r="A912" s="210"/>
      <c r="B912" s="1047"/>
      <c r="C912" s="1042"/>
      <c r="D912" s="1063"/>
      <c r="E912" s="1063"/>
      <c r="F912" s="1047"/>
      <c r="G912" s="1063"/>
      <c r="H912" s="1042"/>
      <c r="I912" s="1112"/>
      <c r="J912" s="189" t="s">
        <v>2407</v>
      </c>
      <c r="K912" s="124" t="s">
        <v>6</v>
      </c>
      <c r="L912" s="140" t="s">
        <v>2408</v>
      </c>
      <c r="M912" s="132" t="str">
        <f>VLOOKUP(L912,CódigosRetorno!$A$2:$B$2080,2,FALSE)</f>
        <v>Debe consignar la base de la retencion de segunda categoria</v>
      </c>
      <c r="N912" s="141" t="s">
        <v>9</v>
      </c>
      <c r="O912" s="210"/>
    </row>
    <row r="913" spans="1:15" ht="24" x14ac:dyDescent="0.3">
      <c r="A913" s="210"/>
      <c r="B913" s="1047"/>
      <c r="C913" s="1042"/>
      <c r="D913" s="1063"/>
      <c r="E913" s="1063"/>
      <c r="F913" s="124" t="s">
        <v>141</v>
      </c>
      <c r="G913" s="124" t="s">
        <v>303</v>
      </c>
      <c r="H913" s="91" t="s">
        <v>1353</v>
      </c>
      <c r="I913" s="394">
        <v>1</v>
      </c>
      <c r="J913" s="582" t="s">
        <v>1376</v>
      </c>
      <c r="K913" s="138" t="s">
        <v>6</v>
      </c>
      <c r="L913" s="140" t="s">
        <v>939</v>
      </c>
      <c r="M913" s="132" t="str">
        <f>VLOOKUP(L913,CódigosRetorno!$A$2:$B$2080,2,FALSE)</f>
        <v>La moneda debe ser la misma en todo el documento. Salvo las percepciones que sólo son en moneda nacional</v>
      </c>
      <c r="N913" s="131" t="s">
        <v>1080</v>
      </c>
      <c r="O913" s="210"/>
    </row>
    <row r="914" spans="1:15" x14ac:dyDescent="0.3">
      <c r="A914" s="210"/>
      <c r="B914" s="1151" t="s">
        <v>8295</v>
      </c>
      <c r="C914" s="1152"/>
      <c r="D914" s="1152"/>
      <c r="E914" s="1152"/>
      <c r="F914" s="1152"/>
      <c r="G914" s="1152"/>
      <c r="H914" s="1152"/>
      <c r="I914" s="730"/>
      <c r="J914" s="730"/>
      <c r="K914" s="730"/>
      <c r="L914" s="730"/>
      <c r="M914" s="730"/>
      <c r="N914" s="731"/>
      <c r="O914" s="210"/>
    </row>
    <row r="915" spans="1:15" x14ac:dyDescent="0.3">
      <c r="A915" s="210"/>
      <c r="B915" s="732" t="s">
        <v>8296</v>
      </c>
      <c r="C915" s="733"/>
      <c r="D915" s="734"/>
      <c r="E915" s="734"/>
      <c r="F915" s="734"/>
      <c r="G915" s="733"/>
      <c r="H915" s="733"/>
      <c r="I915" s="727"/>
      <c r="J915" s="727"/>
      <c r="K915" s="727"/>
      <c r="L915" s="727"/>
      <c r="M915" s="727"/>
      <c r="N915" s="729"/>
      <c r="O915" s="210"/>
    </row>
    <row r="916" spans="1:15" ht="24" x14ac:dyDescent="0.3">
      <c r="A916" s="210"/>
      <c r="B916" s="1076" t="s">
        <v>8274</v>
      </c>
      <c r="C916" s="1082" t="s">
        <v>8298</v>
      </c>
      <c r="D916" s="1079" t="s">
        <v>60</v>
      </c>
      <c r="E916" s="1079" t="s">
        <v>179</v>
      </c>
      <c r="F916" s="1076" t="s">
        <v>192</v>
      </c>
      <c r="G916" s="1076" t="s">
        <v>8275</v>
      </c>
      <c r="H916" s="1082" t="s">
        <v>8276</v>
      </c>
      <c r="I916" s="1153">
        <v>1</v>
      </c>
      <c r="J916" s="646" t="s">
        <v>8277</v>
      </c>
      <c r="K916" s="649" t="s">
        <v>6</v>
      </c>
      <c r="L916" s="655" t="s">
        <v>8278</v>
      </c>
      <c r="M916" s="672" t="str">
        <f>VLOOKUP(L916,CódigosRetorno!$A$2:$B$2080,2,FALSE)</f>
        <v>El tipo de contrato debe ser 1-ventas o 2-adquisiciones</v>
      </c>
      <c r="N916" s="673"/>
      <c r="O916" s="210"/>
    </row>
    <row r="917" spans="1:15" ht="36" x14ac:dyDescent="0.3">
      <c r="A917" s="210"/>
      <c r="B917" s="1077"/>
      <c r="C917" s="1083"/>
      <c r="D917" s="1080"/>
      <c r="E917" s="1080"/>
      <c r="F917" s="1078"/>
      <c r="G917" s="1078"/>
      <c r="H917" s="1084"/>
      <c r="I917" s="1154"/>
      <c r="J917" s="672" t="s">
        <v>8279</v>
      </c>
      <c r="K917" s="653" t="s">
        <v>6</v>
      </c>
      <c r="L917" s="674" t="s">
        <v>8280</v>
      </c>
      <c r="M917" s="672" t="str">
        <f>VLOOKUP(L917,CódigosRetorno!$A$2:$B$2080,2,FALSE)</f>
        <v>No se permite mas de un numero de contrato de colaboracion empresarial</v>
      </c>
      <c r="N917" s="675"/>
      <c r="O917" s="210"/>
    </row>
    <row r="918" spans="1:15" ht="60" x14ac:dyDescent="0.3">
      <c r="A918" s="210"/>
      <c r="B918" s="1077"/>
      <c r="C918" s="1083"/>
      <c r="D918" s="1080"/>
      <c r="E918" s="1080"/>
      <c r="F918" s="1076" t="s">
        <v>703</v>
      </c>
      <c r="G918" s="1076"/>
      <c r="H918" s="1082" t="s">
        <v>8281</v>
      </c>
      <c r="I918" s="1154"/>
      <c r="J918" s="672" t="s">
        <v>8282</v>
      </c>
      <c r="K918" s="653" t="s">
        <v>6</v>
      </c>
      <c r="L918" s="674" t="s">
        <v>8283</v>
      </c>
      <c r="M918" s="672" t="str">
        <f>VLOOKUP(L918,CódigosRetorno!$A$2:$B$2080,2,FALSE)</f>
        <v>El Numero del contrato de colaboracion empresarial no cumple el formato o longitud establecida</v>
      </c>
      <c r="N918" s="675"/>
      <c r="O918" s="210"/>
    </row>
    <row r="919" spans="1:15" ht="36" x14ac:dyDescent="0.3">
      <c r="A919" s="210"/>
      <c r="B919" s="1078"/>
      <c r="C919" s="1084"/>
      <c r="D919" s="1081"/>
      <c r="E919" s="1081"/>
      <c r="F919" s="1078"/>
      <c r="G919" s="1078"/>
      <c r="H919" s="1084"/>
      <c r="I919" s="1155"/>
      <c r="J919" s="672" t="s">
        <v>8284</v>
      </c>
      <c r="K919" s="653" t="s">
        <v>6</v>
      </c>
      <c r="L919" s="674" t="s">
        <v>8285</v>
      </c>
      <c r="M919" s="646" t="str">
        <f>VLOOKUP(L919,CódigosRetorno!$A$2:$B$2080,2,FALSE)</f>
        <v>Si informa Numero de contrato, debe consignar el Tipo de contrato, la Descripcion de contrato y el Porcentaje de participacion</v>
      </c>
      <c r="N919" s="676"/>
      <c r="O919" s="210"/>
    </row>
    <row r="920" spans="1:15" ht="60" x14ac:dyDescent="0.3">
      <c r="A920" s="210"/>
      <c r="B920" s="654">
        <v>183</v>
      </c>
      <c r="C920" s="672" t="s">
        <v>8576</v>
      </c>
      <c r="D920" s="723" t="s">
        <v>60</v>
      </c>
      <c r="E920" s="662" t="s">
        <v>179</v>
      </c>
      <c r="F920" s="653" t="s">
        <v>292</v>
      </c>
      <c r="G920" s="662"/>
      <c r="H920" s="672" t="s">
        <v>8286</v>
      </c>
      <c r="I920" s="677"/>
      <c r="J920" s="672" t="s">
        <v>8287</v>
      </c>
      <c r="K920" s="653" t="s">
        <v>6</v>
      </c>
      <c r="L920" s="674" t="s">
        <v>8288</v>
      </c>
      <c r="M920" s="678" t="str">
        <f>VLOOKUP(L920,CódigosRetorno!$A$2:$B$2080,2,FALSE)</f>
        <v>La Descripcion del contrato de colaboracion empresarial no cumple el formato o longitud establecida</v>
      </c>
      <c r="N920" s="679"/>
      <c r="O920" s="210"/>
    </row>
    <row r="921" spans="1:15" ht="36" x14ac:dyDescent="0.3">
      <c r="A921" s="210"/>
      <c r="B921" s="654">
        <v>184</v>
      </c>
      <c r="C921" s="672" t="s">
        <v>8300</v>
      </c>
      <c r="D921" s="680" t="s">
        <v>60</v>
      </c>
      <c r="E921" s="653" t="s">
        <v>179</v>
      </c>
      <c r="F921" s="653" t="s">
        <v>967</v>
      </c>
      <c r="G921" s="654" t="s">
        <v>8289</v>
      </c>
      <c r="H921" s="672" t="s">
        <v>8290</v>
      </c>
      <c r="I921" s="681">
        <v>1</v>
      </c>
      <c r="J921" s="672" t="s">
        <v>8291</v>
      </c>
      <c r="K921" s="653" t="s">
        <v>6</v>
      </c>
      <c r="L921" s="674" t="s">
        <v>8292</v>
      </c>
      <c r="M921" s="672" t="str">
        <f>VLOOKUP(L921,CódigosRetorno!$A$2:$B$2080,2,FALSE)</f>
        <v>El Porcentaje de participacion no cumple con el formato o longitud especificada</v>
      </c>
      <c r="N921" s="675"/>
      <c r="O921" s="210"/>
    </row>
    <row r="922" spans="1:15" x14ac:dyDescent="0.3">
      <c r="A922" s="210"/>
      <c r="B922" s="724" t="s">
        <v>8297</v>
      </c>
      <c r="C922" s="725"/>
      <c r="D922" s="726"/>
      <c r="E922" s="726"/>
      <c r="F922" s="726"/>
      <c r="G922" s="725"/>
      <c r="H922" s="725"/>
      <c r="I922" s="727"/>
      <c r="J922" s="728"/>
      <c r="K922" s="728"/>
      <c r="L922" s="728"/>
      <c r="M922" s="728"/>
      <c r="N922" s="729"/>
      <c r="O922" s="210"/>
    </row>
    <row r="923" spans="1:15" ht="24" x14ac:dyDescent="0.3">
      <c r="A923" s="210"/>
      <c r="B923" s="1076">
        <v>185</v>
      </c>
      <c r="C923" s="1082" t="s">
        <v>8298</v>
      </c>
      <c r="D923" s="1079" t="s">
        <v>60</v>
      </c>
      <c r="E923" s="1079" t="s">
        <v>179</v>
      </c>
      <c r="F923" s="1076" t="s">
        <v>192</v>
      </c>
      <c r="G923" s="1076" t="s">
        <v>8293</v>
      </c>
      <c r="H923" s="1082" t="s">
        <v>8294</v>
      </c>
      <c r="I923" s="1153">
        <v>1</v>
      </c>
      <c r="J923" s="646" t="s">
        <v>8277</v>
      </c>
      <c r="K923" s="649" t="s">
        <v>6</v>
      </c>
      <c r="L923" s="655" t="s">
        <v>8278</v>
      </c>
      <c r="M923" s="672" t="str">
        <f>VLOOKUP(L923,CódigosRetorno!$A$2:$B$2080,2,FALSE)</f>
        <v>El tipo de contrato debe ser 1-ventas o 2-adquisiciones</v>
      </c>
      <c r="N923" s="673"/>
      <c r="O923" s="210"/>
    </row>
    <row r="924" spans="1:15" ht="36" x14ac:dyDescent="0.3">
      <c r="A924" s="210"/>
      <c r="B924" s="1077"/>
      <c r="C924" s="1083"/>
      <c r="D924" s="1080"/>
      <c r="E924" s="1080"/>
      <c r="F924" s="1078"/>
      <c r="G924" s="1078"/>
      <c r="H924" s="1084"/>
      <c r="I924" s="1154"/>
      <c r="J924" s="672" t="s">
        <v>8279</v>
      </c>
      <c r="K924" s="649" t="s">
        <v>6</v>
      </c>
      <c r="L924" s="674" t="s">
        <v>8280</v>
      </c>
      <c r="M924" s="672" t="str">
        <f>VLOOKUP(L924,CódigosRetorno!$A$2:$B$2080,2,FALSE)</f>
        <v>No se permite mas de un numero de contrato de colaboracion empresarial</v>
      </c>
      <c r="N924" s="675"/>
      <c r="O924" s="210"/>
    </row>
    <row r="925" spans="1:15" ht="60" x14ac:dyDescent="0.3">
      <c r="A925" s="210"/>
      <c r="B925" s="1077"/>
      <c r="C925" s="1083"/>
      <c r="D925" s="1080"/>
      <c r="E925" s="1080"/>
      <c r="F925" s="1076" t="s">
        <v>703</v>
      </c>
      <c r="G925" s="1076"/>
      <c r="H925" s="1083" t="s">
        <v>8281</v>
      </c>
      <c r="I925" s="1154"/>
      <c r="J925" s="672" t="s">
        <v>8282</v>
      </c>
      <c r="K925" s="653" t="s">
        <v>6</v>
      </c>
      <c r="L925" s="674" t="s">
        <v>8283</v>
      </c>
      <c r="M925" s="672" t="str">
        <f>VLOOKUP(L925,CódigosRetorno!$A$2:$B$2080,2,FALSE)</f>
        <v>El Numero del contrato de colaboracion empresarial no cumple el formato o longitud establecida</v>
      </c>
      <c r="N925" s="675"/>
      <c r="O925" s="210"/>
    </row>
    <row r="926" spans="1:15" ht="36" x14ac:dyDescent="0.3">
      <c r="A926" s="210"/>
      <c r="B926" s="1078"/>
      <c r="C926" s="1084"/>
      <c r="D926" s="1081"/>
      <c r="E926" s="1081"/>
      <c r="F926" s="1078"/>
      <c r="G926" s="1078"/>
      <c r="H926" s="1084"/>
      <c r="I926" s="1155"/>
      <c r="J926" s="646" t="s">
        <v>8284</v>
      </c>
      <c r="K926" s="649" t="s">
        <v>6</v>
      </c>
      <c r="L926" s="655" t="s">
        <v>8285</v>
      </c>
      <c r="M926" s="646" t="str">
        <f>VLOOKUP(L926,CódigosRetorno!$A$2:$B$2080,2,FALSE)</f>
        <v>Si informa Numero de contrato, debe consignar el Tipo de contrato, la Descripcion de contrato y el Porcentaje de participacion</v>
      </c>
      <c r="N926" s="676"/>
      <c r="O926" s="210"/>
    </row>
    <row r="927" spans="1:15" ht="60" x14ac:dyDescent="0.3">
      <c r="A927" s="210"/>
      <c r="B927" s="654">
        <v>186</v>
      </c>
      <c r="C927" s="672" t="s">
        <v>8576</v>
      </c>
      <c r="D927" s="653" t="s">
        <v>60</v>
      </c>
      <c r="E927" s="653" t="s">
        <v>179</v>
      </c>
      <c r="F927" s="653" t="s">
        <v>292</v>
      </c>
      <c r="G927" s="654"/>
      <c r="H927" s="672" t="s">
        <v>8286</v>
      </c>
      <c r="I927" s="671">
        <v>1</v>
      </c>
      <c r="J927" s="672" t="s">
        <v>8287</v>
      </c>
      <c r="K927" s="653" t="s">
        <v>6</v>
      </c>
      <c r="L927" s="674" t="s">
        <v>8288</v>
      </c>
      <c r="M927" s="672" t="str">
        <f>VLOOKUP(L927,CódigosRetorno!$A$2:$B$2080,2,FALSE)</f>
        <v>La Descripcion del contrato de colaboracion empresarial no cumple el formato o longitud establecida</v>
      </c>
      <c r="N927" s="679"/>
      <c r="O927" s="210"/>
    </row>
    <row r="928" spans="1:15" ht="36" x14ac:dyDescent="0.3">
      <c r="A928" s="210"/>
      <c r="B928" s="647">
        <v>187</v>
      </c>
      <c r="C928" s="646" t="s">
        <v>8577</v>
      </c>
      <c r="D928" s="668" t="s">
        <v>60</v>
      </c>
      <c r="E928" s="649" t="s">
        <v>179</v>
      </c>
      <c r="F928" s="649" t="s">
        <v>967</v>
      </c>
      <c r="G928" s="647" t="s">
        <v>8289</v>
      </c>
      <c r="H928" s="646" t="s">
        <v>8290</v>
      </c>
      <c r="I928" s="656">
        <v>1</v>
      </c>
      <c r="J928" s="659" t="s">
        <v>8291</v>
      </c>
      <c r="K928" s="649" t="s">
        <v>6</v>
      </c>
      <c r="L928" s="655" t="s">
        <v>8292</v>
      </c>
      <c r="M928" s="659" t="str">
        <f>VLOOKUP(L928,CódigosRetorno!$A$2:$B$2080,2,FALSE)</f>
        <v>El Porcentaje de participacion no cumple con el formato o longitud especificada</v>
      </c>
      <c r="N928" s="656"/>
      <c r="O928" s="210"/>
    </row>
    <row r="929" spans="1:15" x14ac:dyDescent="0.3">
      <c r="A929" s="210"/>
      <c r="B929" s="210"/>
      <c r="C929" s="210"/>
      <c r="D929" s="210"/>
      <c r="E929" s="210"/>
      <c r="F929" s="210"/>
      <c r="G929" s="210"/>
      <c r="H929" s="210"/>
      <c r="I929" s="210"/>
      <c r="J929" s="210"/>
      <c r="K929" s="210"/>
      <c r="L929" s="210"/>
      <c r="M929" s="210"/>
      <c r="N929" s="210"/>
      <c r="O929" s="210"/>
    </row>
  </sheetData>
  <mergeCells count="1053">
    <mergeCell ref="F847:F849"/>
    <mergeCell ref="H867:H869"/>
    <mergeCell ref="B914:H914"/>
    <mergeCell ref="E916:E919"/>
    <mergeCell ref="H916:H917"/>
    <mergeCell ref="B902:B913"/>
    <mergeCell ref="C902:C913"/>
    <mergeCell ref="D902:D913"/>
    <mergeCell ref="E902:E913"/>
    <mergeCell ref="F911:F912"/>
    <mergeCell ref="I916:I919"/>
    <mergeCell ref="H918:H919"/>
    <mergeCell ref="E923:E926"/>
    <mergeCell ref="H923:H924"/>
    <mergeCell ref="I923:I926"/>
    <mergeCell ref="H925:H926"/>
    <mergeCell ref="B916:B919"/>
    <mergeCell ref="C916:C919"/>
    <mergeCell ref="D916:D919"/>
    <mergeCell ref="F916:F917"/>
    <mergeCell ref="G916:G917"/>
    <mergeCell ref="F918:F919"/>
    <mergeCell ref="G918:G919"/>
    <mergeCell ref="B923:B926"/>
    <mergeCell ref="C923:C926"/>
    <mergeCell ref="D923:D926"/>
    <mergeCell ref="F923:F924"/>
    <mergeCell ref="G923:G924"/>
    <mergeCell ref="F925:F926"/>
    <mergeCell ref="G925:G926"/>
    <mergeCell ref="G911:G912"/>
    <mergeCell ref="F898:F899"/>
    <mergeCell ref="F190:F192"/>
    <mergeCell ref="G190:G192"/>
    <mergeCell ref="H190:H192"/>
    <mergeCell ref="I190:I192"/>
    <mergeCell ref="F291:F292"/>
    <mergeCell ref="H903:H906"/>
    <mergeCell ref="I903:I906"/>
    <mergeCell ref="F907:F909"/>
    <mergeCell ref="F881:F883"/>
    <mergeCell ref="G881:G883"/>
    <mergeCell ref="H881:H883"/>
    <mergeCell ref="G873:G876"/>
    <mergeCell ref="H873:H876"/>
    <mergeCell ref="F877:F879"/>
    <mergeCell ref="G877:G879"/>
    <mergeCell ref="H877:H879"/>
    <mergeCell ref="F867:F869"/>
    <mergeCell ref="G867:G869"/>
    <mergeCell ref="G856:G859"/>
    <mergeCell ref="F852:F853"/>
    <mergeCell ref="G852:G853"/>
    <mergeCell ref="H852:H853"/>
    <mergeCell ref="G763:G764"/>
    <mergeCell ref="H763:H764"/>
    <mergeCell ref="I763:I764"/>
    <mergeCell ref="F765:F767"/>
    <mergeCell ref="F661:F664"/>
    <mergeCell ref="F903:F906"/>
    <mergeCell ref="G903:G906"/>
    <mergeCell ref="G668:G672"/>
    <mergeCell ref="H668:H672"/>
    <mergeCell ref="I668:I672"/>
    <mergeCell ref="G898:G899"/>
    <mergeCell ref="H898:H899"/>
    <mergeCell ref="I898:I899"/>
    <mergeCell ref="F886:F889"/>
    <mergeCell ref="G886:G889"/>
    <mergeCell ref="H886:H889"/>
    <mergeCell ref="I886:I889"/>
    <mergeCell ref="F891:F893"/>
    <mergeCell ref="F895:F896"/>
    <mergeCell ref="G895:G896"/>
    <mergeCell ref="H895:H896"/>
    <mergeCell ref="I895:I896"/>
    <mergeCell ref="B885:B900"/>
    <mergeCell ref="C885:C900"/>
    <mergeCell ref="D885:D900"/>
    <mergeCell ref="E885:E900"/>
    <mergeCell ref="H911:H912"/>
    <mergeCell ref="I911:I912"/>
    <mergeCell ref="B872:B883"/>
    <mergeCell ref="C872:C883"/>
    <mergeCell ref="D872:D883"/>
    <mergeCell ref="E872:E883"/>
    <mergeCell ref="F873:F876"/>
    <mergeCell ref="H856:H859"/>
    <mergeCell ref="B861:B871"/>
    <mergeCell ref="C861:C871"/>
    <mergeCell ref="D861:D871"/>
    <mergeCell ref="E861:E871"/>
    <mergeCell ref="F862:F866"/>
    <mergeCell ref="G862:G866"/>
    <mergeCell ref="H862:H866"/>
    <mergeCell ref="B855:B859"/>
    <mergeCell ref="C855:C859"/>
    <mergeCell ref="D855:D859"/>
    <mergeCell ref="E855:E859"/>
    <mergeCell ref="F856:F859"/>
    <mergeCell ref="N828:N831"/>
    <mergeCell ref="I821:I832"/>
    <mergeCell ref="J828:J831"/>
    <mergeCell ref="K828:K831"/>
    <mergeCell ref="L828:L831"/>
    <mergeCell ref="M828:M831"/>
    <mergeCell ref="F811:F817"/>
    <mergeCell ref="G811:G817"/>
    <mergeCell ref="H811:H817"/>
    <mergeCell ref="I811:I817"/>
    <mergeCell ref="F818:F820"/>
    <mergeCell ref="F850:F851"/>
    <mergeCell ref="G850:G851"/>
    <mergeCell ref="H850:H851"/>
    <mergeCell ref="B777:B808"/>
    <mergeCell ref="C777:C808"/>
    <mergeCell ref="D777:D808"/>
    <mergeCell ref="E777:E808"/>
    <mergeCell ref="F779:F781"/>
    <mergeCell ref="B810:B832"/>
    <mergeCell ref="C810:C832"/>
    <mergeCell ref="D810:D832"/>
    <mergeCell ref="E810:E832"/>
    <mergeCell ref="B834:B844"/>
    <mergeCell ref="C834:C844"/>
    <mergeCell ref="D834:D844"/>
    <mergeCell ref="E834:E844"/>
    <mergeCell ref="F836:F838"/>
    <mergeCell ref="B845:B853"/>
    <mergeCell ref="C845:C853"/>
    <mergeCell ref="D845:D853"/>
    <mergeCell ref="E845:E853"/>
    <mergeCell ref="B769:E769"/>
    <mergeCell ref="B770:B776"/>
    <mergeCell ref="C770:C776"/>
    <mergeCell ref="D770:D776"/>
    <mergeCell ref="E770:E776"/>
    <mergeCell ref="F772:F774"/>
    <mergeCell ref="B763:B767"/>
    <mergeCell ref="C763:C767"/>
    <mergeCell ref="D763:D767"/>
    <mergeCell ref="E763:E767"/>
    <mergeCell ref="F763:F764"/>
    <mergeCell ref="F731:F738"/>
    <mergeCell ref="G731:G738"/>
    <mergeCell ref="H731:H738"/>
    <mergeCell ref="I731:I738"/>
    <mergeCell ref="F739:F741"/>
    <mergeCell ref="I725:I726"/>
    <mergeCell ref="F727:F729"/>
    <mergeCell ref="B730:B750"/>
    <mergeCell ref="C730:C750"/>
    <mergeCell ref="D730:D750"/>
    <mergeCell ref="E730:E750"/>
    <mergeCell ref="F759:F761"/>
    <mergeCell ref="B725:B729"/>
    <mergeCell ref="C725:C729"/>
    <mergeCell ref="D725:D729"/>
    <mergeCell ref="E725:E729"/>
    <mergeCell ref="F725:F726"/>
    <mergeCell ref="G725:G726"/>
    <mergeCell ref="H725:H726"/>
    <mergeCell ref="B757:B762"/>
    <mergeCell ref="C757:C762"/>
    <mergeCell ref="D757:D762"/>
    <mergeCell ref="E757:E762"/>
    <mergeCell ref="B751:B756"/>
    <mergeCell ref="C751:C756"/>
    <mergeCell ref="D751:D756"/>
    <mergeCell ref="E751:E756"/>
    <mergeCell ref="F753:F755"/>
    <mergeCell ref="F742:F750"/>
    <mergeCell ref="G742:G750"/>
    <mergeCell ref="H742:H750"/>
    <mergeCell ref="I742:I750"/>
    <mergeCell ref="F701:F703"/>
    <mergeCell ref="F704:F708"/>
    <mergeCell ref="G704:G708"/>
    <mergeCell ref="H704:H708"/>
    <mergeCell ref="I704:I708"/>
    <mergeCell ref="B696:B708"/>
    <mergeCell ref="C696:C708"/>
    <mergeCell ref="D696:D708"/>
    <mergeCell ref="E696:E708"/>
    <mergeCell ref="F711:F714"/>
    <mergeCell ref="G711:G714"/>
    <mergeCell ref="H711:H714"/>
    <mergeCell ref="I711:I714"/>
    <mergeCell ref="F715:F717"/>
    <mergeCell ref="F718:F722"/>
    <mergeCell ref="G718:G722"/>
    <mergeCell ref="H718:H722"/>
    <mergeCell ref="I718:I722"/>
    <mergeCell ref="B710:B722"/>
    <mergeCell ref="C710:C722"/>
    <mergeCell ref="D710:D722"/>
    <mergeCell ref="E710:E722"/>
    <mergeCell ref="G683:G686"/>
    <mergeCell ref="H683:H686"/>
    <mergeCell ref="I683:I686"/>
    <mergeCell ref="F687:F689"/>
    <mergeCell ref="F690:F694"/>
    <mergeCell ref="G690:G694"/>
    <mergeCell ref="H690:H694"/>
    <mergeCell ref="I690:I694"/>
    <mergeCell ref="B682:B694"/>
    <mergeCell ref="C682:C694"/>
    <mergeCell ref="D682:D694"/>
    <mergeCell ref="E682:E694"/>
    <mergeCell ref="F683:F686"/>
    <mergeCell ref="F697:F700"/>
    <mergeCell ref="G697:G700"/>
    <mergeCell ref="H697:H700"/>
    <mergeCell ref="I697:I700"/>
    <mergeCell ref="B660:B672"/>
    <mergeCell ref="C660:C672"/>
    <mergeCell ref="D660:D672"/>
    <mergeCell ref="E660:E672"/>
    <mergeCell ref="F675:F677"/>
    <mergeCell ref="F678:F679"/>
    <mergeCell ref="G678:G679"/>
    <mergeCell ref="H678:H679"/>
    <mergeCell ref="I678:I679"/>
    <mergeCell ref="B673:B680"/>
    <mergeCell ref="C673:C680"/>
    <mergeCell ref="D673:D680"/>
    <mergeCell ref="E673:E680"/>
    <mergeCell ref="F646:F650"/>
    <mergeCell ref="G646:G650"/>
    <mergeCell ref="H646:H650"/>
    <mergeCell ref="I646:I650"/>
    <mergeCell ref="F651:F653"/>
    <mergeCell ref="B645:B659"/>
    <mergeCell ref="C645:C659"/>
    <mergeCell ref="D645:D659"/>
    <mergeCell ref="E645:E659"/>
    <mergeCell ref="F654:F659"/>
    <mergeCell ref="G654:G659"/>
    <mergeCell ref="H654:H659"/>
    <mergeCell ref="I654:I659"/>
    <mergeCell ref="I661:I664"/>
    <mergeCell ref="F665:F667"/>
    <mergeCell ref="F668:F672"/>
    <mergeCell ref="G661:G664"/>
    <mergeCell ref="H661:H664"/>
    <mergeCell ref="B641:B642"/>
    <mergeCell ref="C641:C642"/>
    <mergeCell ref="D641:D642"/>
    <mergeCell ref="E641:E642"/>
    <mergeCell ref="B639:B640"/>
    <mergeCell ref="C639:C640"/>
    <mergeCell ref="D639:D640"/>
    <mergeCell ref="E639:E640"/>
    <mergeCell ref="B635:B638"/>
    <mergeCell ref="C635:C638"/>
    <mergeCell ref="D635:D638"/>
    <mergeCell ref="E635:E638"/>
    <mergeCell ref="F636:F637"/>
    <mergeCell ref="G636:G637"/>
    <mergeCell ref="H636:H637"/>
    <mergeCell ref="I636:I637"/>
    <mergeCell ref="B631:B634"/>
    <mergeCell ref="C631:C634"/>
    <mergeCell ref="D631:D634"/>
    <mergeCell ref="E631:E634"/>
    <mergeCell ref="F632:F633"/>
    <mergeCell ref="G632:G633"/>
    <mergeCell ref="H632:H633"/>
    <mergeCell ref="I632:I633"/>
    <mergeCell ref="B619:B621"/>
    <mergeCell ref="C619:C621"/>
    <mergeCell ref="D619:D621"/>
    <mergeCell ref="E619:E621"/>
    <mergeCell ref="F620:F621"/>
    <mergeCell ref="B615:B618"/>
    <mergeCell ref="C615:C618"/>
    <mergeCell ref="D615:D618"/>
    <mergeCell ref="E615:E618"/>
    <mergeCell ref="F616:F617"/>
    <mergeCell ref="G611:G612"/>
    <mergeCell ref="H611:H612"/>
    <mergeCell ref="I611:I612"/>
    <mergeCell ref="B627:B630"/>
    <mergeCell ref="C627:C630"/>
    <mergeCell ref="D627:D630"/>
    <mergeCell ref="E627:E630"/>
    <mergeCell ref="F628:F629"/>
    <mergeCell ref="B624:B625"/>
    <mergeCell ref="C624:C625"/>
    <mergeCell ref="D624:D625"/>
    <mergeCell ref="E624:E625"/>
    <mergeCell ref="B622:B623"/>
    <mergeCell ref="C622:C623"/>
    <mergeCell ref="D622:D623"/>
    <mergeCell ref="E622:E623"/>
    <mergeCell ref="D594:D599"/>
    <mergeCell ref="E594:E599"/>
    <mergeCell ref="F594:F595"/>
    <mergeCell ref="G594:G595"/>
    <mergeCell ref="H594:H595"/>
    <mergeCell ref="H607:H608"/>
    <mergeCell ref="I607:I608"/>
    <mergeCell ref="B610:B613"/>
    <mergeCell ref="C610:C613"/>
    <mergeCell ref="D610:D613"/>
    <mergeCell ref="E610:E613"/>
    <mergeCell ref="F611:F612"/>
    <mergeCell ref="B606:B609"/>
    <mergeCell ref="C606:C609"/>
    <mergeCell ref="D606:D609"/>
    <mergeCell ref="E606:E609"/>
    <mergeCell ref="F607:F608"/>
    <mergeCell ref="G607:G608"/>
    <mergeCell ref="G603:G604"/>
    <mergeCell ref="H603:H604"/>
    <mergeCell ref="I603:I604"/>
    <mergeCell ref="I594:I595"/>
    <mergeCell ref="F590:F591"/>
    <mergeCell ref="F592:F593"/>
    <mergeCell ref="G592:G593"/>
    <mergeCell ref="H592:H593"/>
    <mergeCell ref="I592:I593"/>
    <mergeCell ref="B588:B593"/>
    <mergeCell ref="C588:C593"/>
    <mergeCell ref="D588:D593"/>
    <mergeCell ref="E588:E593"/>
    <mergeCell ref="F588:F589"/>
    <mergeCell ref="G588:G589"/>
    <mergeCell ref="H588:H589"/>
    <mergeCell ref="I588:I589"/>
    <mergeCell ref="H600:H601"/>
    <mergeCell ref="I600:I601"/>
    <mergeCell ref="B602:B605"/>
    <mergeCell ref="C602:C605"/>
    <mergeCell ref="D602:D605"/>
    <mergeCell ref="E602:E605"/>
    <mergeCell ref="F603:F604"/>
    <mergeCell ref="B600:B601"/>
    <mergeCell ref="C600:C601"/>
    <mergeCell ref="D600:D601"/>
    <mergeCell ref="E600:E601"/>
    <mergeCell ref="F600:F601"/>
    <mergeCell ref="G600:G601"/>
    <mergeCell ref="F596:F597"/>
    <mergeCell ref="F598:F599"/>
    <mergeCell ref="G598:G599"/>
    <mergeCell ref="H598:H599"/>
    <mergeCell ref="B594:B599"/>
    <mergeCell ref="C594:C599"/>
    <mergeCell ref="F583:F585"/>
    <mergeCell ref="B560:B572"/>
    <mergeCell ref="C560:C572"/>
    <mergeCell ref="D560:D567"/>
    <mergeCell ref="E560:E567"/>
    <mergeCell ref="B581:B586"/>
    <mergeCell ref="C581:C586"/>
    <mergeCell ref="D581:D586"/>
    <mergeCell ref="E581:E586"/>
    <mergeCell ref="F575:F577"/>
    <mergeCell ref="F578:F579"/>
    <mergeCell ref="G578:G579"/>
    <mergeCell ref="H578:H579"/>
    <mergeCell ref="I578:I579"/>
    <mergeCell ref="B573:B580"/>
    <mergeCell ref="C573:C580"/>
    <mergeCell ref="D573:D580"/>
    <mergeCell ref="E573:E580"/>
    <mergeCell ref="F552:F554"/>
    <mergeCell ref="B555:B558"/>
    <mergeCell ref="C555:C558"/>
    <mergeCell ref="D555:D558"/>
    <mergeCell ref="E555:E558"/>
    <mergeCell ref="F555:F557"/>
    <mergeCell ref="G555:G557"/>
    <mergeCell ref="H555:H556"/>
    <mergeCell ref="I555:I556"/>
    <mergeCell ref="I568:I572"/>
    <mergeCell ref="F546:F548"/>
    <mergeCell ref="B549:B554"/>
    <mergeCell ref="C549:C554"/>
    <mergeCell ref="D549:D554"/>
    <mergeCell ref="E549:E554"/>
    <mergeCell ref="F561:F564"/>
    <mergeCell ref="G561:G564"/>
    <mergeCell ref="H561:H564"/>
    <mergeCell ref="I561:I564"/>
    <mergeCell ref="F565:F567"/>
    <mergeCell ref="D568:D572"/>
    <mergeCell ref="E568:E572"/>
    <mergeCell ref="F568:F572"/>
    <mergeCell ref="G568:G572"/>
    <mergeCell ref="H568:H572"/>
    <mergeCell ref="H539:H540"/>
    <mergeCell ref="I539:I540"/>
    <mergeCell ref="F541:F545"/>
    <mergeCell ref="G541:G545"/>
    <mergeCell ref="H541:H545"/>
    <mergeCell ref="I541:I545"/>
    <mergeCell ref="B539:B548"/>
    <mergeCell ref="C539:C548"/>
    <mergeCell ref="D539:D548"/>
    <mergeCell ref="E539:E548"/>
    <mergeCell ref="F539:F540"/>
    <mergeCell ref="G539:G540"/>
    <mergeCell ref="F528:F530"/>
    <mergeCell ref="B532:B537"/>
    <mergeCell ref="C532:C537"/>
    <mergeCell ref="D532:D537"/>
    <mergeCell ref="E532:E537"/>
    <mergeCell ref="F534:F536"/>
    <mergeCell ref="B526:B531"/>
    <mergeCell ref="C526:C531"/>
    <mergeCell ref="D526:D531"/>
    <mergeCell ref="E526:E531"/>
    <mergeCell ref="G488:G490"/>
    <mergeCell ref="H488:H490"/>
    <mergeCell ref="I488:I490"/>
    <mergeCell ref="F504:F506"/>
    <mergeCell ref="B507:B509"/>
    <mergeCell ref="C507:C509"/>
    <mergeCell ref="D507:D509"/>
    <mergeCell ref="E507:E509"/>
    <mergeCell ref="H507:H508"/>
    <mergeCell ref="I507:I508"/>
    <mergeCell ref="F507:F508"/>
    <mergeCell ref="G507:G508"/>
    <mergeCell ref="H493:H494"/>
    <mergeCell ref="I493:I494"/>
    <mergeCell ref="F513:F515"/>
    <mergeCell ref="F516:F517"/>
    <mergeCell ref="G516:G517"/>
    <mergeCell ref="H516:H517"/>
    <mergeCell ref="I516:I517"/>
    <mergeCell ref="B511:B525"/>
    <mergeCell ref="C511:C525"/>
    <mergeCell ref="D511:D525"/>
    <mergeCell ref="E511:E525"/>
    <mergeCell ref="H479:H481"/>
    <mergeCell ref="I479:I481"/>
    <mergeCell ref="F482:F483"/>
    <mergeCell ref="H472:H473"/>
    <mergeCell ref="F475:F476"/>
    <mergeCell ref="G475:G476"/>
    <mergeCell ref="H475:H476"/>
    <mergeCell ref="B479:B506"/>
    <mergeCell ref="C479:C506"/>
    <mergeCell ref="D479:D506"/>
    <mergeCell ref="E479:E506"/>
    <mergeCell ref="F479:F481"/>
    <mergeCell ref="G479:G481"/>
    <mergeCell ref="B472:B477"/>
    <mergeCell ref="C472:C477"/>
    <mergeCell ref="D472:D477"/>
    <mergeCell ref="E472:E477"/>
    <mergeCell ref="F472:F473"/>
    <mergeCell ref="G472:G473"/>
    <mergeCell ref="F496:F498"/>
    <mergeCell ref="F499:F502"/>
    <mergeCell ref="G499:G502"/>
    <mergeCell ref="H499:H502"/>
    <mergeCell ref="I499:I502"/>
    <mergeCell ref="F491:F492"/>
    <mergeCell ref="F493:F494"/>
    <mergeCell ref="G493:G494"/>
    <mergeCell ref="F484:F485"/>
    <mergeCell ref="G484:G485"/>
    <mergeCell ref="H484:H485"/>
    <mergeCell ref="I484:I485"/>
    <mergeCell ref="F488:F490"/>
    <mergeCell ref="F468:F470"/>
    <mergeCell ref="G468:G470"/>
    <mergeCell ref="H468:H470"/>
    <mergeCell ref="I468:I470"/>
    <mergeCell ref="F456:F459"/>
    <mergeCell ref="G456:G459"/>
    <mergeCell ref="H456:H459"/>
    <mergeCell ref="I456:I459"/>
    <mergeCell ref="F461:F463"/>
    <mergeCell ref="B455:B471"/>
    <mergeCell ref="C455:C471"/>
    <mergeCell ref="D455:D471"/>
    <mergeCell ref="E455:E471"/>
    <mergeCell ref="F465:F466"/>
    <mergeCell ref="G465:G466"/>
    <mergeCell ref="H465:H466"/>
    <mergeCell ref="I465:I466"/>
    <mergeCell ref="I435:I437"/>
    <mergeCell ref="H448:H449"/>
    <mergeCell ref="I448:I449"/>
    <mergeCell ref="B451:B452"/>
    <mergeCell ref="C451:C452"/>
    <mergeCell ref="D451:D452"/>
    <mergeCell ref="E451:E452"/>
    <mergeCell ref="H442:H443"/>
    <mergeCell ref="I442:I443"/>
    <mergeCell ref="F444:F446"/>
    <mergeCell ref="B441:B450"/>
    <mergeCell ref="C441:C450"/>
    <mergeCell ref="D441:D450"/>
    <mergeCell ref="E441:E450"/>
    <mergeCell ref="F442:F443"/>
    <mergeCell ref="G442:G443"/>
    <mergeCell ref="F448:F449"/>
    <mergeCell ref="G448:G449"/>
    <mergeCell ref="H418:H421"/>
    <mergeCell ref="I418:I421"/>
    <mergeCell ref="B423:B424"/>
    <mergeCell ref="C423:C424"/>
    <mergeCell ref="D423:D424"/>
    <mergeCell ref="E423:E424"/>
    <mergeCell ref="B418:B422"/>
    <mergeCell ref="C418:C422"/>
    <mergeCell ref="D418:D422"/>
    <mergeCell ref="E418:E422"/>
    <mergeCell ref="F418:F421"/>
    <mergeCell ref="G418:G421"/>
    <mergeCell ref="G414:G416"/>
    <mergeCell ref="H414:H416"/>
    <mergeCell ref="I414:I416"/>
    <mergeCell ref="E438:E439"/>
    <mergeCell ref="F438:F439"/>
    <mergeCell ref="E435:E437"/>
    <mergeCell ref="F435:F437"/>
    <mergeCell ref="G435:G437"/>
    <mergeCell ref="H435:H437"/>
    <mergeCell ref="B435:B439"/>
    <mergeCell ref="C435:C439"/>
    <mergeCell ref="D435:D439"/>
    <mergeCell ref="B426:B434"/>
    <mergeCell ref="C426:C434"/>
    <mergeCell ref="D426:D434"/>
    <mergeCell ref="E426:E434"/>
    <mergeCell ref="F426:F433"/>
    <mergeCell ref="G426:G433"/>
    <mergeCell ref="H426:H433"/>
    <mergeCell ref="I426:I433"/>
    <mergeCell ref="H405:H406"/>
    <mergeCell ref="I405:I406"/>
    <mergeCell ref="B408:B410"/>
    <mergeCell ref="C408:C410"/>
    <mergeCell ref="D408:D410"/>
    <mergeCell ref="E408:E410"/>
    <mergeCell ref="F408:F409"/>
    <mergeCell ref="B405:B407"/>
    <mergeCell ref="C405:C407"/>
    <mergeCell ref="D405:D407"/>
    <mergeCell ref="E405:E407"/>
    <mergeCell ref="F405:F406"/>
    <mergeCell ref="G405:G406"/>
    <mergeCell ref="H411:H412"/>
    <mergeCell ref="I411:I412"/>
    <mergeCell ref="B414:B417"/>
    <mergeCell ref="C414:C417"/>
    <mergeCell ref="D414:D417"/>
    <mergeCell ref="E414:E417"/>
    <mergeCell ref="F414:F416"/>
    <mergeCell ref="B411:B413"/>
    <mergeCell ref="C411:C413"/>
    <mergeCell ref="D411:D413"/>
    <mergeCell ref="E411:E413"/>
    <mergeCell ref="F411:F412"/>
    <mergeCell ref="G411:G412"/>
    <mergeCell ref="G408:G409"/>
    <mergeCell ref="H408:H409"/>
    <mergeCell ref="I408:I409"/>
    <mergeCell ref="F395:F397"/>
    <mergeCell ref="F399:F401"/>
    <mergeCell ref="G399:G401"/>
    <mergeCell ref="H399:H401"/>
    <mergeCell ref="I399:I401"/>
    <mergeCell ref="H390:H391"/>
    <mergeCell ref="I390:I391"/>
    <mergeCell ref="F392:F394"/>
    <mergeCell ref="G392:G394"/>
    <mergeCell ref="H392:H394"/>
    <mergeCell ref="I392:I394"/>
    <mergeCell ref="B390:B404"/>
    <mergeCell ref="C390:C404"/>
    <mergeCell ref="D390:D404"/>
    <mergeCell ref="E390:E404"/>
    <mergeCell ref="F390:F391"/>
    <mergeCell ref="G390:G391"/>
    <mergeCell ref="B367:B389"/>
    <mergeCell ref="C367:C389"/>
    <mergeCell ref="D367:D389"/>
    <mergeCell ref="E367:E389"/>
    <mergeCell ref="F367:F370"/>
    <mergeCell ref="G367:G370"/>
    <mergeCell ref="F386:F387"/>
    <mergeCell ref="G386:G387"/>
    <mergeCell ref="H363:H364"/>
    <mergeCell ref="I363:I364"/>
    <mergeCell ref="F365:F366"/>
    <mergeCell ref="G365:G366"/>
    <mergeCell ref="H365:H366"/>
    <mergeCell ref="I365:I366"/>
    <mergeCell ref="G372:G376"/>
    <mergeCell ref="H372:H376"/>
    <mergeCell ref="I372:I376"/>
    <mergeCell ref="H386:H387"/>
    <mergeCell ref="I386:I387"/>
    <mergeCell ref="F388:F389"/>
    <mergeCell ref="G388:G389"/>
    <mergeCell ref="H388:H389"/>
    <mergeCell ref="I388:I389"/>
    <mergeCell ref="F378:F382"/>
    <mergeCell ref="G378:G382"/>
    <mergeCell ref="H378:H382"/>
    <mergeCell ref="I378:I382"/>
    <mergeCell ref="F383:F385"/>
    <mergeCell ref="H367:H370"/>
    <mergeCell ref="I367:I370"/>
    <mergeCell ref="F372:F376"/>
    <mergeCell ref="F332:F333"/>
    <mergeCell ref="G332:G333"/>
    <mergeCell ref="H332:H333"/>
    <mergeCell ref="I332:I333"/>
    <mergeCell ref="H345:H348"/>
    <mergeCell ref="I345:I348"/>
    <mergeCell ref="F350:F354"/>
    <mergeCell ref="G350:G354"/>
    <mergeCell ref="H350:H354"/>
    <mergeCell ref="I350:I351"/>
    <mergeCell ref="B345:B366"/>
    <mergeCell ref="C345:C366"/>
    <mergeCell ref="D345:D366"/>
    <mergeCell ref="E345:E359"/>
    <mergeCell ref="F345:F348"/>
    <mergeCell ref="G345:G348"/>
    <mergeCell ref="E360:E362"/>
    <mergeCell ref="E363:E366"/>
    <mergeCell ref="F363:F364"/>
    <mergeCell ref="G363:G364"/>
    <mergeCell ref="F356:F359"/>
    <mergeCell ref="G356:G359"/>
    <mergeCell ref="H356:H359"/>
    <mergeCell ref="I356:I359"/>
    <mergeCell ref="F360:F362"/>
    <mergeCell ref="G327:G330"/>
    <mergeCell ref="H327:H330"/>
    <mergeCell ref="I327:I330"/>
    <mergeCell ref="I323:I324"/>
    <mergeCell ref="F325:F326"/>
    <mergeCell ref="G325:G326"/>
    <mergeCell ref="H325:H326"/>
    <mergeCell ref="I325:I326"/>
    <mergeCell ref="B327:B344"/>
    <mergeCell ref="C327:C344"/>
    <mergeCell ref="D327:D344"/>
    <mergeCell ref="E327:E344"/>
    <mergeCell ref="F327:F330"/>
    <mergeCell ref="E320:E322"/>
    <mergeCell ref="F320:F322"/>
    <mergeCell ref="E323:E326"/>
    <mergeCell ref="F323:F324"/>
    <mergeCell ref="G323:G324"/>
    <mergeCell ref="H323:H324"/>
    <mergeCell ref="F341:F342"/>
    <mergeCell ref="G341:G342"/>
    <mergeCell ref="H341:H342"/>
    <mergeCell ref="I341:I342"/>
    <mergeCell ref="F343:F344"/>
    <mergeCell ref="G343:G344"/>
    <mergeCell ref="H343:H344"/>
    <mergeCell ref="I343:I344"/>
    <mergeCell ref="F335:F337"/>
    <mergeCell ref="G335:G337"/>
    <mergeCell ref="H335:H337"/>
    <mergeCell ref="I335:I337"/>
    <mergeCell ref="F338:F340"/>
    <mergeCell ref="I297:I301"/>
    <mergeCell ref="B303:B326"/>
    <mergeCell ref="C303:C326"/>
    <mergeCell ref="D303:D326"/>
    <mergeCell ref="E303:E319"/>
    <mergeCell ref="F303:F311"/>
    <mergeCell ref="G303:G311"/>
    <mergeCell ref="B297:B302"/>
    <mergeCell ref="C297:C302"/>
    <mergeCell ref="D297:D302"/>
    <mergeCell ref="E297:E302"/>
    <mergeCell ref="F297:F301"/>
    <mergeCell ref="G297:G301"/>
    <mergeCell ref="H297:H301"/>
    <mergeCell ref="F316:F319"/>
    <mergeCell ref="G316:G319"/>
    <mergeCell ref="H316:H319"/>
    <mergeCell ref="I316:I319"/>
    <mergeCell ref="H303:H311"/>
    <mergeCell ref="I303:I311"/>
    <mergeCell ref="F313:F314"/>
    <mergeCell ref="G313:G314"/>
    <mergeCell ref="H313:H314"/>
    <mergeCell ref="I313:I314"/>
    <mergeCell ref="B282:B295"/>
    <mergeCell ref="C282:C295"/>
    <mergeCell ref="D282:D295"/>
    <mergeCell ref="E282:E295"/>
    <mergeCell ref="F282:F283"/>
    <mergeCell ref="G282:G283"/>
    <mergeCell ref="H282:H283"/>
    <mergeCell ref="H275:H276"/>
    <mergeCell ref="I275:I276"/>
    <mergeCell ref="B278:B281"/>
    <mergeCell ref="C278:C281"/>
    <mergeCell ref="D278:D281"/>
    <mergeCell ref="E278:E281"/>
    <mergeCell ref="F278:F280"/>
    <mergeCell ref="G278:G280"/>
    <mergeCell ref="H278:H280"/>
    <mergeCell ref="I278:I280"/>
    <mergeCell ref="G291:G292"/>
    <mergeCell ref="H291:H292"/>
    <mergeCell ref="I291:I292"/>
    <mergeCell ref="I282:I283"/>
    <mergeCell ref="F284:F286"/>
    <mergeCell ref="G284:G286"/>
    <mergeCell ref="H284:H286"/>
    <mergeCell ref="I284:I286"/>
    <mergeCell ref="H266:H268"/>
    <mergeCell ref="I266:I268"/>
    <mergeCell ref="F269:F271"/>
    <mergeCell ref="G269:G271"/>
    <mergeCell ref="H269:H271"/>
    <mergeCell ref="I269:I271"/>
    <mergeCell ref="H259:H260"/>
    <mergeCell ref="I259:I260"/>
    <mergeCell ref="F262:F264"/>
    <mergeCell ref="G262:G264"/>
    <mergeCell ref="H262:H264"/>
    <mergeCell ref="I262:I264"/>
    <mergeCell ref="F266:F268"/>
    <mergeCell ref="B259:B277"/>
    <mergeCell ref="C259:C277"/>
    <mergeCell ref="D259:D277"/>
    <mergeCell ref="E259:E277"/>
    <mergeCell ref="F259:F260"/>
    <mergeCell ref="G259:G260"/>
    <mergeCell ref="G266:G268"/>
    <mergeCell ref="F272:F274"/>
    <mergeCell ref="F275:F276"/>
    <mergeCell ref="G275:G276"/>
    <mergeCell ref="H240:H242"/>
    <mergeCell ref="I240:I242"/>
    <mergeCell ref="F244:F246"/>
    <mergeCell ref="G244:G246"/>
    <mergeCell ref="H244:H246"/>
    <mergeCell ref="I244:I246"/>
    <mergeCell ref="B238:B258"/>
    <mergeCell ref="C238:C258"/>
    <mergeCell ref="D238:D258"/>
    <mergeCell ref="E238:E258"/>
    <mergeCell ref="F240:F242"/>
    <mergeCell ref="G240:G242"/>
    <mergeCell ref="F253:F255"/>
    <mergeCell ref="F256:F257"/>
    <mergeCell ref="G256:G257"/>
    <mergeCell ref="H256:H257"/>
    <mergeCell ref="I256:I257"/>
    <mergeCell ref="F250:F252"/>
    <mergeCell ref="G250:G252"/>
    <mergeCell ref="H250:H252"/>
    <mergeCell ref="I250:I252"/>
    <mergeCell ref="F247:F249"/>
    <mergeCell ref="G247:G249"/>
    <mergeCell ref="H247:H249"/>
    <mergeCell ref="I247:I249"/>
    <mergeCell ref="C190:C198"/>
    <mergeCell ref="D190:D198"/>
    <mergeCell ref="E190:E198"/>
    <mergeCell ref="F215:F218"/>
    <mergeCell ref="G215:G218"/>
    <mergeCell ref="H215:H218"/>
    <mergeCell ref="I215:I218"/>
    <mergeCell ref="F208:F213"/>
    <mergeCell ref="G208:G213"/>
    <mergeCell ref="H208:H213"/>
    <mergeCell ref="I208:I213"/>
    <mergeCell ref="G204:G206"/>
    <mergeCell ref="H204:H206"/>
    <mergeCell ref="I204:I206"/>
    <mergeCell ref="E232:E234"/>
    <mergeCell ref="F232:F234"/>
    <mergeCell ref="E235:E237"/>
    <mergeCell ref="F235:F236"/>
    <mergeCell ref="G235:G236"/>
    <mergeCell ref="H235:H236"/>
    <mergeCell ref="I235:I236"/>
    <mergeCell ref="E224:E226"/>
    <mergeCell ref="F224:F226"/>
    <mergeCell ref="E227:E231"/>
    <mergeCell ref="F227:F231"/>
    <mergeCell ref="G227:G231"/>
    <mergeCell ref="H227:H231"/>
    <mergeCell ref="I227:I231"/>
    <mergeCell ref="F219:F223"/>
    <mergeCell ref="G219:G223"/>
    <mergeCell ref="H219:H223"/>
    <mergeCell ref="I219:I223"/>
    <mergeCell ref="F175:F176"/>
    <mergeCell ref="G175:G176"/>
    <mergeCell ref="H175:H176"/>
    <mergeCell ref="F185:F186"/>
    <mergeCell ref="G185:G186"/>
    <mergeCell ref="H185:H186"/>
    <mergeCell ref="I185:I186"/>
    <mergeCell ref="E187:E189"/>
    <mergeCell ref="F187:F189"/>
    <mergeCell ref="G181:G183"/>
    <mergeCell ref="H181:H183"/>
    <mergeCell ref="I181:I183"/>
    <mergeCell ref="H177:H179"/>
    <mergeCell ref="I177:I179"/>
    <mergeCell ref="H199:H202"/>
    <mergeCell ref="I199:I202"/>
    <mergeCell ref="B204:B237"/>
    <mergeCell ref="C204:C237"/>
    <mergeCell ref="D204:D237"/>
    <mergeCell ref="E204:E223"/>
    <mergeCell ref="F204:F206"/>
    <mergeCell ref="B199:B203"/>
    <mergeCell ref="C199:C203"/>
    <mergeCell ref="D199:D203"/>
    <mergeCell ref="E199:E203"/>
    <mergeCell ref="F199:F202"/>
    <mergeCell ref="G199:G202"/>
    <mergeCell ref="F194:F198"/>
    <mergeCell ref="G194:G195"/>
    <mergeCell ref="H194:H195"/>
    <mergeCell ref="I194:I195"/>
    <mergeCell ref="B190:B198"/>
    <mergeCell ref="H163:H167"/>
    <mergeCell ref="I163:I167"/>
    <mergeCell ref="B169:B174"/>
    <mergeCell ref="C169:C174"/>
    <mergeCell ref="D169:D174"/>
    <mergeCell ref="E169:E174"/>
    <mergeCell ref="B163:B168"/>
    <mergeCell ref="C163:C168"/>
    <mergeCell ref="D163:D168"/>
    <mergeCell ref="E163:E168"/>
    <mergeCell ref="F163:F167"/>
    <mergeCell ref="G163:G167"/>
    <mergeCell ref="G154:G159"/>
    <mergeCell ref="H154:H159"/>
    <mergeCell ref="I154:I159"/>
    <mergeCell ref="B181:B189"/>
    <mergeCell ref="C181:C189"/>
    <mergeCell ref="D181:D189"/>
    <mergeCell ref="E181:E186"/>
    <mergeCell ref="F181:F183"/>
    <mergeCell ref="I175:I176"/>
    <mergeCell ref="B177:B180"/>
    <mergeCell ref="C177:C180"/>
    <mergeCell ref="D177:D180"/>
    <mergeCell ref="E177:E180"/>
    <mergeCell ref="F177:F179"/>
    <mergeCell ref="G177:G179"/>
    <mergeCell ref="F171:F173"/>
    <mergeCell ref="B175:B176"/>
    <mergeCell ref="C175:C176"/>
    <mergeCell ref="D175:D176"/>
    <mergeCell ref="E175:E176"/>
    <mergeCell ref="H151:H152"/>
    <mergeCell ref="I151:I152"/>
    <mergeCell ref="B154:B162"/>
    <mergeCell ref="C154:C162"/>
    <mergeCell ref="D154:D162"/>
    <mergeCell ref="E154:E162"/>
    <mergeCell ref="F154:F162"/>
    <mergeCell ref="B151:B152"/>
    <mergeCell ref="C151:C152"/>
    <mergeCell ref="D151:D152"/>
    <mergeCell ref="E151:E152"/>
    <mergeCell ref="F151:F152"/>
    <mergeCell ref="G151:G152"/>
    <mergeCell ref="G147:G148"/>
    <mergeCell ref="H147:H148"/>
    <mergeCell ref="E149:E150"/>
    <mergeCell ref="F149:F150"/>
    <mergeCell ref="H145:H146"/>
    <mergeCell ref="I145:I146"/>
    <mergeCell ref="B147:B150"/>
    <mergeCell ref="C147:C150"/>
    <mergeCell ref="D147:D150"/>
    <mergeCell ref="E147:E148"/>
    <mergeCell ref="F147:F148"/>
    <mergeCell ref="B145:B146"/>
    <mergeCell ref="C145:C146"/>
    <mergeCell ref="D145:D146"/>
    <mergeCell ref="E145:E146"/>
    <mergeCell ref="F145:F146"/>
    <mergeCell ref="G145:G146"/>
    <mergeCell ref="H138:H139"/>
    <mergeCell ref="I138:I139"/>
    <mergeCell ref="B138:B143"/>
    <mergeCell ref="C138:C143"/>
    <mergeCell ref="D138:D143"/>
    <mergeCell ref="E138:E143"/>
    <mergeCell ref="F138:F139"/>
    <mergeCell ref="G138:G139"/>
    <mergeCell ref="F141:F143"/>
    <mergeCell ref="F111:F112"/>
    <mergeCell ref="F116:F118"/>
    <mergeCell ref="H105:H106"/>
    <mergeCell ref="I105:I106"/>
    <mergeCell ref="B107:B118"/>
    <mergeCell ref="C107:C118"/>
    <mergeCell ref="D107:D118"/>
    <mergeCell ref="E107:E118"/>
    <mergeCell ref="H132:H133"/>
    <mergeCell ref="I132:I133"/>
    <mergeCell ref="F134:F137"/>
    <mergeCell ref="B132:B137"/>
    <mergeCell ref="C132:C137"/>
    <mergeCell ref="D132:D137"/>
    <mergeCell ref="E132:E137"/>
    <mergeCell ref="F132:F133"/>
    <mergeCell ref="G132:G133"/>
    <mergeCell ref="F121:F123"/>
    <mergeCell ref="B126:B130"/>
    <mergeCell ref="C126:C130"/>
    <mergeCell ref="D126:D130"/>
    <mergeCell ref="E126:E130"/>
    <mergeCell ref="F128:F130"/>
    <mergeCell ref="B119:B124"/>
    <mergeCell ref="C119:C124"/>
    <mergeCell ref="D119:D124"/>
    <mergeCell ref="E119:E124"/>
    <mergeCell ref="E102:E104"/>
    <mergeCell ref="F102:F104"/>
    <mergeCell ref="B105:B106"/>
    <mergeCell ref="C105:C106"/>
    <mergeCell ref="D105:D106"/>
    <mergeCell ref="E105:E106"/>
    <mergeCell ref="F105:F106"/>
    <mergeCell ref="G105:G106"/>
    <mergeCell ref="H88:H95"/>
    <mergeCell ref="I88:I95"/>
    <mergeCell ref="F96:F101"/>
    <mergeCell ref="G96:G101"/>
    <mergeCell ref="H96:H101"/>
    <mergeCell ref="I96:I101"/>
    <mergeCell ref="B88:B104"/>
    <mergeCell ref="C88:C104"/>
    <mergeCell ref="D88:D104"/>
    <mergeCell ref="E88:E101"/>
    <mergeCell ref="F88:F95"/>
    <mergeCell ref="G88:G95"/>
    <mergeCell ref="H80:H84"/>
    <mergeCell ref="I80:I84"/>
    <mergeCell ref="E85:E86"/>
    <mergeCell ref="F85:F86"/>
    <mergeCell ref="B80:B86"/>
    <mergeCell ref="C80:C86"/>
    <mergeCell ref="D80:D86"/>
    <mergeCell ref="E80:E84"/>
    <mergeCell ref="F80:F84"/>
    <mergeCell ref="G80:G84"/>
    <mergeCell ref="H75:H76"/>
    <mergeCell ref="I75:I76"/>
    <mergeCell ref="F77:F79"/>
    <mergeCell ref="B75:B79"/>
    <mergeCell ref="C75:C79"/>
    <mergeCell ref="D75:D79"/>
    <mergeCell ref="E75:E79"/>
    <mergeCell ref="F75:F76"/>
    <mergeCell ref="G75:G76"/>
    <mergeCell ref="I49:I50"/>
    <mergeCell ref="B51:B62"/>
    <mergeCell ref="C51:C62"/>
    <mergeCell ref="D51:D62"/>
    <mergeCell ref="E51:E62"/>
    <mergeCell ref="E45:E47"/>
    <mergeCell ref="B49:B50"/>
    <mergeCell ref="C49:C50"/>
    <mergeCell ref="D49:D50"/>
    <mergeCell ref="E49:E50"/>
    <mergeCell ref="F49:F50"/>
    <mergeCell ref="G49:G50"/>
    <mergeCell ref="H49:H50"/>
    <mergeCell ref="F67:F68"/>
    <mergeCell ref="F72:F74"/>
    <mergeCell ref="B63:B74"/>
    <mergeCell ref="C63:C74"/>
    <mergeCell ref="D63:D74"/>
    <mergeCell ref="E63:E74"/>
    <mergeCell ref="F55:F56"/>
    <mergeCell ref="F60:F62"/>
    <mergeCell ref="H35:H42"/>
    <mergeCell ref="I35:I42"/>
    <mergeCell ref="F43:F44"/>
    <mergeCell ref="G43:G44"/>
    <mergeCell ref="H43:H44"/>
    <mergeCell ref="I43:I44"/>
    <mergeCell ref="B35:B47"/>
    <mergeCell ref="C35:C47"/>
    <mergeCell ref="D35:D47"/>
    <mergeCell ref="E35:E44"/>
    <mergeCell ref="F35:F42"/>
    <mergeCell ref="G35:G42"/>
    <mergeCell ref="H25:H27"/>
    <mergeCell ref="I25:I27"/>
    <mergeCell ref="E28:E30"/>
    <mergeCell ref="F28:F30"/>
    <mergeCell ref="B25:B30"/>
    <mergeCell ref="C25:C30"/>
    <mergeCell ref="D25:D30"/>
    <mergeCell ref="E25:E27"/>
    <mergeCell ref="F25:F27"/>
    <mergeCell ref="G25:G27"/>
    <mergeCell ref="E22:E24"/>
    <mergeCell ref="F22:F24"/>
    <mergeCell ref="B20:B24"/>
    <mergeCell ref="C20:C24"/>
    <mergeCell ref="D20:D24"/>
    <mergeCell ref="E20:E21"/>
    <mergeCell ref="F20:F21"/>
    <mergeCell ref="G20:G21"/>
    <mergeCell ref="G17:G18"/>
    <mergeCell ref="H17:H18"/>
    <mergeCell ref="I17:I18"/>
    <mergeCell ref="B17:B18"/>
    <mergeCell ref="C17:C18"/>
    <mergeCell ref="D17:D18"/>
    <mergeCell ref="E17:E18"/>
    <mergeCell ref="F17:F18"/>
    <mergeCell ref="G10:G16"/>
    <mergeCell ref="H20:H21"/>
    <mergeCell ref="I20:I21"/>
    <mergeCell ref="H10:H16"/>
    <mergeCell ref="I10:I16"/>
    <mergeCell ref="G7:G8"/>
    <mergeCell ref="H7:H8"/>
    <mergeCell ref="I7:I8"/>
    <mergeCell ref="H5:H6"/>
    <mergeCell ref="I5:I6"/>
    <mergeCell ref="B7:B9"/>
    <mergeCell ref="C7:C9"/>
    <mergeCell ref="D7:D9"/>
    <mergeCell ref="E7:E8"/>
    <mergeCell ref="F7:F8"/>
    <mergeCell ref="B5:B6"/>
    <mergeCell ref="C5:C6"/>
    <mergeCell ref="D5:D6"/>
    <mergeCell ref="E5:E6"/>
    <mergeCell ref="F5:F6"/>
    <mergeCell ref="G5:G6"/>
    <mergeCell ref="B10:B16"/>
    <mergeCell ref="C10:C16"/>
    <mergeCell ref="D10:D16"/>
    <mergeCell ref="E10:E16"/>
    <mergeCell ref="F10:F16"/>
  </mergeCells>
  <pageMargins left="0.7" right="0.7" top="0.75" bottom="0.75" header="0.3" footer="0.3"/>
  <pageSetup paperSize="9" orientation="portrait" horizontalDpi="360" verticalDpi="36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3CEB3-211D-4038-B3C9-DAC76CCD341F}">
  <dimension ref="A1:O835"/>
  <sheetViews>
    <sheetView topLeftCell="A824" zoomScaleNormal="100" workbookViewId="0">
      <selection activeCell="L827" sqref="L827"/>
    </sheetView>
  </sheetViews>
  <sheetFormatPr baseColWidth="10" defaultColWidth="0" defaultRowHeight="14.4" zeroHeight="1" x14ac:dyDescent="0.3"/>
  <cols>
    <col min="1" max="1" width="2.5546875" customWidth="1"/>
    <col min="2" max="2" width="4.21875" customWidth="1"/>
    <col min="3" max="3" width="28.5546875" customWidth="1"/>
    <col min="4" max="4" width="7.44140625" customWidth="1"/>
    <col min="5" max="5" width="11.44140625" customWidth="1"/>
    <col min="6" max="6" width="10" customWidth="1"/>
    <col min="7" max="7" width="14.44140625" customWidth="1"/>
    <col min="8" max="8" width="35.77734375" customWidth="1"/>
    <col min="9" max="9" width="7.44140625" hidden="1" customWidth="1"/>
    <col min="10" max="10" width="41.44140625" customWidth="1"/>
    <col min="11" max="12" width="10" customWidth="1"/>
    <col min="13" max="13" width="41.44140625" customWidth="1"/>
    <col min="14" max="14" width="12.5546875" customWidth="1"/>
    <col min="15" max="15" width="11.44140625" customWidth="1"/>
    <col min="16" max="16" width="0" hidden="1" customWidth="1"/>
  </cols>
  <sheetData>
    <row r="1" spans="1:15" x14ac:dyDescent="0.3">
      <c r="A1" s="210"/>
      <c r="B1" s="210"/>
      <c r="C1" s="210"/>
      <c r="D1" s="210"/>
      <c r="E1" s="210"/>
      <c r="F1" s="210"/>
      <c r="G1" s="210"/>
      <c r="H1" s="210"/>
      <c r="I1" s="210"/>
      <c r="J1" s="210"/>
      <c r="K1" s="210"/>
      <c r="L1" s="210"/>
      <c r="M1" s="210"/>
      <c r="N1" s="210"/>
      <c r="O1" s="210"/>
    </row>
    <row r="2" spans="1:15" ht="24" x14ac:dyDescent="0.3">
      <c r="A2" s="229"/>
      <c r="B2" s="74" t="s">
        <v>130</v>
      </c>
      <c r="C2" s="74" t="s">
        <v>55</v>
      </c>
      <c r="D2" s="74" t="s">
        <v>56</v>
      </c>
      <c r="E2" s="74" t="s">
        <v>131</v>
      </c>
      <c r="F2" s="74" t="s">
        <v>132</v>
      </c>
      <c r="G2" s="74" t="s">
        <v>1038</v>
      </c>
      <c r="H2" s="74" t="s">
        <v>58</v>
      </c>
      <c r="I2" s="74" t="s">
        <v>2409</v>
      </c>
      <c r="J2" s="74" t="s">
        <v>0</v>
      </c>
      <c r="K2" s="74" t="s">
        <v>1</v>
      </c>
      <c r="L2" s="74" t="s">
        <v>2</v>
      </c>
      <c r="M2" s="74" t="s">
        <v>136</v>
      </c>
      <c r="N2" s="74" t="s">
        <v>4</v>
      </c>
      <c r="O2" s="210"/>
    </row>
    <row r="3" spans="1:15" x14ac:dyDescent="0.3">
      <c r="A3" s="223"/>
      <c r="B3" s="84" t="s">
        <v>9</v>
      </c>
      <c r="C3" s="73" t="s">
        <v>9</v>
      </c>
      <c r="D3" s="84"/>
      <c r="E3" s="84" t="s">
        <v>9</v>
      </c>
      <c r="F3" s="84" t="s">
        <v>9</v>
      </c>
      <c r="G3" s="84" t="s">
        <v>9</v>
      </c>
      <c r="H3" s="87" t="s">
        <v>9</v>
      </c>
      <c r="I3" s="84"/>
      <c r="J3" s="132" t="s">
        <v>137</v>
      </c>
      <c r="K3" s="85" t="s">
        <v>9</v>
      </c>
      <c r="L3" s="85" t="s">
        <v>9</v>
      </c>
      <c r="M3" s="132" t="str">
        <f>VLOOKUP(L3,CódigosRetorno!$A$2:$B$2080,2,FALSE)</f>
        <v>-</v>
      </c>
      <c r="N3" s="84" t="s">
        <v>9</v>
      </c>
      <c r="O3" s="210"/>
    </row>
    <row r="4" spans="1:15" x14ac:dyDescent="0.3">
      <c r="A4" s="222"/>
      <c r="B4" s="163" t="s">
        <v>2410</v>
      </c>
      <c r="C4" s="155"/>
      <c r="D4" s="157"/>
      <c r="E4" s="157" t="s">
        <v>9</v>
      </c>
      <c r="F4" s="158" t="s">
        <v>9</v>
      </c>
      <c r="G4" s="158" t="s">
        <v>9</v>
      </c>
      <c r="H4" s="159" t="s">
        <v>9</v>
      </c>
      <c r="I4" s="158"/>
      <c r="J4" s="155" t="s">
        <v>9</v>
      </c>
      <c r="K4" s="160" t="s">
        <v>9</v>
      </c>
      <c r="L4" s="161" t="s">
        <v>9</v>
      </c>
      <c r="M4" s="155" t="str">
        <f>VLOOKUP(L4,CódigosRetorno!$A$2:$B$2080,2,FALSE)</f>
        <v>-</v>
      </c>
      <c r="N4" s="162" t="s">
        <v>9</v>
      </c>
      <c r="O4" s="210"/>
    </row>
    <row r="5" spans="1:15" ht="24" x14ac:dyDescent="0.3">
      <c r="A5" s="222"/>
      <c r="B5" s="1047">
        <v>1</v>
      </c>
      <c r="C5" s="1094" t="s">
        <v>139</v>
      </c>
      <c r="D5" s="1063" t="s">
        <v>60</v>
      </c>
      <c r="E5" s="1063" t="s">
        <v>140</v>
      </c>
      <c r="F5" s="1047" t="s">
        <v>141</v>
      </c>
      <c r="G5" s="1063" t="s">
        <v>1040</v>
      </c>
      <c r="H5" s="1042" t="s">
        <v>1041</v>
      </c>
      <c r="I5" s="1047">
        <v>1</v>
      </c>
      <c r="J5" s="132" t="s">
        <v>599</v>
      </c>
      <c r="K5" s="138" t="s">
        <v>6</v>
      </c>
      <c r="L5" s="76" t="s">
        <v>600</v>
      </c>
      <c r="M5" s="132" t="str">
        <f>VLOOKUP(L5,CódigosRetorno!$A$2:$B$2080,2,FALSE)</f>
        <v>El XML no contiene el tag o no existe informacion de UBLVersionID</v>
      </c>
      <c r="N5" s="131" t="s">
        <v>9</v>
      </c>
      <c r="O5" s="210"/>
    </row>
    <row r="6" spans="1:15" x14ac:dyDescent="0.3">
      <c r="A6" s="222"/>
      <c r="B6" s="1047"/>
      <c r="C6" s="1094"/>
      <c r="D6" s="1063"/>
      <c r="E6" s="1063"/>
      <c r="F6" s="1047"/>
      <c r="G6" s="1063"/>
      <c r="H6" s="1042"/>
      <c r="I6" s="1047"/>
      <c r="J6" s="132" t="s">
        <v>1042</v>
      </c>
      <c r="K6" s="138" t="s">
        <v>6</v>
      </c>
      <c r="L6" s="76" t="s">
        <v>601</v>
      </c>
      <c r="M6" s="132" t="str">
        <f>VLOOKUP(L6,CódigosRetorno!$A$2:$B$2080,2,FALSE)</f>
        <v>UBLVersionID - La versión del UBL no es correcta</v>
      </c>
      <c r="N6" s="131" t="s">
        <v>9</v>
      </c>
      <c r="O6" s="210"/>
    </row>
    <row r="7" spans="1:15" x14ac:dyDescent="0.3">
      <c r="A7" s="222"/>
      <c r="B7" s="1047">
        <f>B5+1</f>
        <v>2</v>
      </c>
      <c r="C7" s="1042" t="s">
        <v>148</v>
      </c>
      <c r="D7" s="1063" t="s">
        <v>60</v>
      </c>
      <c r="E7" s="1063" t="s">
        <v>140</v>
      </c>
      <c r="F7" s="1047" t="s">
        <v>141</v>
      </c>
      <c r="G7" s="1064" t="s">
        <v>777</v>
      </c>
      <c r="H7" s="1042" t="s">
        <v>1043</v>
      </c>
      <c r="I7" s="1047">
        <v>1</v>
      </c>
      <c r="J7" s="132" t="s">
        <v>599</v>
      </c>
      <c r="K7" s="138" t="s">
        <v>6</v>
      </c>
      <c r="L7" s="76" t="s">
        <v>1044</v>
      </c>
      <c r="M7" s="132" t="str">
        <f>VLOOKUP(L7,CódigosRetorno!$A$2:$B$2080,2,FALSE)</f>
        <v>El XML no existe informacion de CustomizationID</v>
      </c>
      <c r="N7" s="131" t="s">
        <v>9</v>
      </c>
      <c r="O7" s="210"/>
    </row>
    <row r="8" spans="1:15" ht="24" x14ac:dyDescent="0.3">
      <c r="A8" s="222"/>
      <c r="B8" s="1047"/>
      <c r="C8" s="1042"/>
      <c r="D8" s="1063"/>
      <c r="E8" s="1063"/>
      <c r="F8" s="1047"/>
      <c r="G8" s="1064"/>
      <c r="H8" s="1042"/>
      <c r="I8" s="1047"/>
      <c r="J8" s="132" t="s">
        <v>779</v>
      </c>
      <c r="K8" s="138" t="s">
        <v>6</v>
      </c>
      <c r="L8" s="76" t="s">
        <v>603</v>
      </c>
      <c r="M8" s="132" t="str">
        <f>VLOOKUP(L8,CódigosRetorno!$A$2:$B$2080,2,FALSE)</f>
        <v>CustomizationID - La versión del documento no es la correcta</v>
      </c>
      <c r="N8" s="131" t="s">
        <v>9</v>
      </c>
      <c r="O8" s="210"/>
    </row>
    <row r="9" spans="1:15" ht="24" x14ac:dyDescent="0.3">
      <c r="A9" s="222"/>
      <c r="B9" s="1047"/>
      <c r="C9" s="1042"/>
      <c r="D9" s="1063"/>
      <c r="E9" s="124" t="s">
        <v>179</v>
      </c>
      <c r="F9" s="131"/>
      <c r="G9" s="140" t="s">
        <v>1045</v>
      </c>
      <c r="H9" s="91" t="s">
        <v>1046</v>
      </c>
      <c r="I9" s="131" t="s">
        <v>2411</v>
      </c>
      <c r="J9" s="132" t="s">
        <v>1047</v>
      </c>
      <c r="K9" s="124" t="s">
        <v>203</v>
      </c>
      <c r="L9" s="138" t="s">
        <v>1048</v>
      </c>
      <c r="M9" s="132" t="str">
        <f>VLOOKUP(L9,CódigosRetorno!$A$2:$B$2080,2,FALSE)</f>
        <v>El dato ingresado como atributo @schemeAgencyName es incorrecto.</v>
      </c>
      <c r="N9" s="131" t="s">
        <v>9</v>
      </c>
      <c r="O9" s="210"/>
    </row>
    <row r="10" spans="1:15" ht="24" x14ac:dyDescent="0.3">
      <c r="A10" s="222"/>
      <c r="B10" s="1047">
        <f>B7+1</f>
        <v>3</v>
      </c>
      <c r="C10" s="1094" t="s">
        <v>1049</v>
      </c>
      <c r="D10" s="1063" t="s">
        <v>60</v>
      </c>
      <c r="E10" s="1063" t="s">
        <v>140</v>
      </c>
      <c r="F10" s="1047" t="s">
        <v>159</v>
      </c>
      <c r="G10" s="1063" t="s">
        <v>160</v>
      </c>
      <c r="H10" s="1042" t="s">
        <v>1050</v>
      </c>
      <c r="I10" s="1047">
        <v>1</v>
      </c>
      <c r="J10" s="134" t="s">
        <v>688</v>
      </c>
      <c r="K10" s="138" t="s">
        <v>6</v>
      </c>
      <c r="L10" s="138" t="s">
        <v>689</v>
      </c>
      <c r="M10" s="132" t="str">
        <f>VLOOKUP(L10,CódigosRetorno!$A$2:$B$2080,2,FALSE)</f>
        <v>Numero de Serie del nombre del archivo no coincide con el consignado en el contenido del archivo XML</v>
      </c>
      <c r="N10" s="131" t="s">
        <v>9</v>
      </c>
      <c r="O10" s="210"/>
    </row>
    <row r="11" spans="1:15" ht="24" x14ac:dyDescent="0.3">
      <c r="A11" s="222"/>
      <c r="B11" s="1047"/>
      <c r="C11" s="1094"/>
      <c r="D11" s="1063"/>
      <c r="E11" s="1063"/>
      <c r="F11" s="1047"/>
      <c r="G11" s="1063"/>
      <c r="H11" s="1042"/>
      <c r="I11" s="1047"/>
      <c r="J11" s="134" t="s">
        <v>690</v>
      </c>
      <c r="K11" s="138" t="s">
        <v>6</v>
      </c>
      <c r="L11" s="138" t="s">
        <v>691</v>
      </c>
      <c r="M11" s="132" t="str">
        <f>VLOOKUP(L11,CódigosRetorno!$A$2:$B$2080,2,FALSE)</f>
        <v>Número de documento en el nombre del archivo no coincide con el consignado en el contenido del XML</v>
      </c>
      <c r="N11" s="131" t="s">
        <v>9</v>
      </c>
      <c r="O11" s="210"/>
    </row>
    <row r="12" spans="1:15" ht="36" x14ac:dyDescent="0.3">
      <c r="A12" s="222"/>
      <c r="B12" s="1047"/>
      <c r="C12" s="1094"/>
      <c r="D12" s="1063"/>
      <c r="E12" s="1063"/>
      <c r="F12" s="1047"/>
      <c r="G12" s="1063"/>
      <c r="H12" s="1042"/>
      <c r="I12" s="1047"/>
      <c r="J12" s="134" t="s">
        <v>2412</v>
      </c>
      <c r="K12" s="138" t="s">
        <v>6</v>
      </c>
      <c r="L12" s="138" t="s">
        <v>165</v>
      </c>
      <c r="M12" s="132" t="str">
        <f>VLOOKUP(L12,CódigosRetorno!$A$2:$B$2080,2,FALSE)</f>
        <v>ID - El dato SERIE-CORRELATIVO no cumple con el formato de acuerdo al tipo de comprobante</v>
      </c>
      <c r="N12" s="131" t="s">
        <v>9</v>
      </c>
      <c r="O12" s="210"/>
    </row>
    <row r="13" spans="1:15" ht="36" x14ac:dyDescent="0.3">
      <c r="A13" s="222"/>
      <c r="B13" s="1047"/>
      <c r="C13" s="1094"/>
      <c r="D13" s="1063"/>
      <c r="E13" s="1063"/>
      <c r="F13" s="1047"/>
      <c r="G13" s="1063"/>
      <c r="H13" s="1042"/>
      <c r="I13" s="1047"/>
      <c r="J13" s="134" t="s">
        <v>1052</v>
      </c>
      <c r="K13" s="138" t="s">
        <v>6</v>
      </c>
      <c r="L13" s="138" t="s">
        <v>167</v>
      </c>
      <c r="M13" s="132" t="str">
        <f>VLOOKUP(L13,CódigosRetorno!$A$2:$B$2080,2,FALSE)</f>
        <v>El comprobante fue registrado previamente con otros datos</v>
      </c>
      <c r="N13" s="131" t="s">
        <v>840</v>
      </c>
      <c r="O13" s="210"/>
    </row>
    <row r="14" spans="1:15" ht="72" x14ac:dyDescent="0.3">
      <c r="A14" s="222"/>
      <c r="B14" s="1047"/>
      <c r="C14" s="1094"/>
      <c r="D14" s="1063"/>
      <c r="E14" s="1063"/>
      <c r="F14" s="1047"/>
      <c r="G14" s="1063"/>
      <c r="H14" s="1042"/>
      <c r="I14" s="1047"/>
      <c r="J14" s="134" t="s">
        <v>1053</v>
      </c>
      <c r="K14" s="138" t="s">
        <v>6</v>
      </c>
      <c r="L14" s="138" t="s">
        <v>1054</v>
      </c>
      <c r="M14" s="132" t="str">
        <f>VLOOKUP(L14,CódigosRetorno!$A$2:$B$2080,2,FALSE)</f>
        <v>El comprobante ya esta informado y se encuentra con estado anulado o rechazado</v>
      </c>
      <c r="N14" s="131" t="s">
        <v>840</v>
      </c>
      <c r="O14" s="210"/>
    </row>
    <row r="15" spans="1:15" ht="57" customHeight="1" x14ac:dyDescent="0.3">
      <c r="A15" s="222"/>
      <c r="B15" s="1047"/>
      <c r="C15" s="1094"/>
      <c r="D15" s="1063"/>
      <c r="E15" s="1063"/>
      <c r="F15" s="1047"/>
      <c r="G15" s="1063"/>
      <c r="H15" s="1042"/>
      <c r="I15" s="1047"/>
      <c r="J15" s="134" t="s">
        <v>2413</v>
      </c>
      <c r="K15" s="138" t="s">
        <v>6</v>
      </c>
      <c r="L15" s="138" t="s">
        <v>2414</v>
      </c>
      <c r="M15" s="132" t="str">
        <f>VLOOKUP(L15,CódigosRetorno!$A$2:$B$2080,2,FALSE)</f>
        <v>Comprobante de contingencia ya fue informado por su resumen, si desea modificarse debe realizarse por su primer canal de presentación</v>
      </c>
      <c r="N15" s="131" t="s">
        <v>840</v>
      </c>
      <c r="O15" s="210"/>
    </row>
    <row r="16" spans="1:15" ht="48" x14ac:dyDescent="0.3">
      <c r="A16" s="222"/>
      <c r="B16" s="1047"/>
      <c r="C16" s="1094"/>
      <c r="D16" s="1063"/>
      <c r="E16" s="1063"/>
      <c r="F16" s="1047"/>
      <c r="G16" s="1063"/>
      <c r="H16" s="1042"/>
      <c r="I16" s="1047"/>
      <c r="J16" s="134" t="s">
        <v>169</v>
      </c>
      <c r="K16" s="138" t="s">
        <v>203</v>
      </c>
      <c r="L16" s="138" t="s">
        <v>832</v>
      </c>
      <c r="M16" s="132" t="str">
        <f>VLOOKUP(L16,CódigosRetorno!$A$2:$B$2080,2,FALSE)</f>
        <v>Comprobante físico no se encuentra autorizado como comprobante de contingencia</v>
      </c>
      <c r="N16" s="131" t="s">
        <v>171</v>
      </c>
      <c r="O16" s="210"/>
    </row>
    <row r="17" spans="1:15" ht="48" x14ac:dyDescent="0.3">
      <c r="A17" s="222"/>
      <c r="B17" s="1047"/>
      <c r="C17" s="1094"/>
      <c r="D17" s="1063"/>
      <c r="E17" s="1063"/>
      <c r="F17" s="1047"/>
      <c r="G17" s="1063"/>
      <c r="H17" s="1042"/>
      <c r="I17" s="1047"/>
      <c r="J17" s="134" t="s">
        <v>169</v>
      </c>
      <c r="K17" s="138" t="s">
        <v>6</v>
      </c>
      <c r="L17" s="138" t="s">
        <v>170</v>
      </c>
      <c r="M17" s="132" t="str">
        <f>VLOOKUP(L17,CódigosRetorno!$A$2:$B$2080,2,FALSE)</f>
        <v>Comprobante físico no se encuentra autorizado</v>
      </c>
      <c r="N17" s="131" t="s">
        <v>172</v>
      </c>
      <c r="O17" s="210"/>
    </row>
    <row r="18" spans="1:15" ht="58.5" customHeight="1" x14ac:dyDescent="0.3">
      <c r="A18" s="222"/>
      <c r="B18" s="1047">
        <f>B10+1</f>
        <v>4</v>
      </c>
      <c r="C18" s="1042" t="s">
        <v>173</v>
      </c>
      <c r="D18" s="1063" t="s">
        <v>60</v>
      </c>
      <c r="E18" s="1063" t="s">
        <v>140</v>
      </c>
      <c r="F18" s="1047" t="s">
        <v>174</v>
      </c>
      <c r="G18" s="1063" t="s">
        <v>175</v>
      </c>
      <c r="H18" s="1042" t="s">
        <v>1055</v>
      </c>
      <c r="I18" s="1047">
        <v>1</v>
      </c>
      <c r="J18" s="134" t="s">
        <v>8066</v>
      </c>
      <c r="K18" s="138" t="s">
        <v>6</v>
      </c>
      <c r="L18" s="138" t="s">
        <v>2415</v>
      </c>
      <c r="M18" s="132" t="str">
        <f>VLOOKUP(L18,CódigosRetorno!$A$2:$B$2080,2,FALSE)</f>
        <v>Solo puede enviar el comprobante en un resumen diario</v>
      </c>
      <c r="N18" s="131" t="s">
        <v>9</v>
      </c>
      <c r="O18" s="210"/>
    </row>
    <row r="19" spans="1:15" ht="24" x14ac:dyDescent="0.3">
      <c r="A19" s="222"/>
      <c r="B19" s="1047"/>
      <c r="C19" s="1042"/>
      <c r="D19" s="1063"/>
      <c r="E19" s="1063"/>
      <c r="F19" s="1047"/>
      <c r="G19" s="1063"/>
      <c r="H19" s="1042"/>
      <c r="I19" s="1047"/>
      <c r="J19" s="134" t="s">
        <v>1056</v>
      </c>
      <c r="K19" s="138" t="s">
        <v>6</v>
      </c>
      <c r="L19" s="77" t="s">
        <v>1057</v>
      </c>
      <c r="M19" s="132" t="str">
        <f>VLOOKUP(L19,CódigosRetorno!$A$2:$B$2080,2,FALSE)</f>
        <v>La fecha de emision se encuentra fuera del limite permitido</v>
      </c>
      <c r="N19" s="131" t="s">
        <v>9</v>
      </c>
      <c r="O19" s="210"/>
    </row>
    <row r="20" spans="1:15" x14ac:dyDescent="0.3">
      <c r="A20" s="222"/>
      <c r="B20" s="131">
        <f>B18+1</f>
        <v>5</v>
      </c>
      <c r="C20" s="134" t="s">
        <v>178</v>
      </c>
      <c r="D20" s="124" t="s">
        <v>60</v>
      </c>
      <c r="E20" s="124" t="s">
        <v>179</v>
      </c>
      <c r="F20" s="72" t="s">
        <v>758</v>
      </c>
      <c r="G20" s="82" t="s">
        <v>695</v>
      </c>
      <c r="H20" s="120" t="s">
        <v>1058</v>
      </c>
      <c r="I20" s="135">
        <v>1</v>
      </c>
      <c r="J20" s="132" t="s">
        <v>181</v>
      </c>
      <c r="K20" s="124" t="s">
        <v>9</v>
      </c>
      <c r="L20" s="138" t="s">
        <v>9</v>
      </c>
      <c r="M20" s="132" t="str">
        <f>VLOOKUP(L20,CódigosRetorno!$A$2:$B$2080,2,FALSE)</f>
        <v>-</v>
      </c>
      <c r="N20" s="131" t="s">
        <v>9</v>
      </c>
      <c r="O20" s="210"/>
    </row>
    <row r="21" spans="1:15" ht="24" x14ac:dyDescent="0.3">
      <c r="A21" s="222"/>
      <c r="B21" s="1047">
        <f>+B20+1</f>
        <v>6</v>
      </c>
      <c r="C21" s="1094" t="s">
        <v>1059</v>
      </c>
      <c r="D21" s="1063" t="s">
        <v>60</v>
      </c>
      <c r="E21" s="1063" t="s">
        <v>140</v>
      </c>
      <c r="F21" s="1047" t="s">
        <v>325</v>
      </c>
      <c r="G21" s="1063" t="s">
        <v>326</v>
      </c>
      <c r="H21" s="1042" t="s">
        <v>1060</v>
      </c>
      <c r="I21" s="1047">
        <v>1</v>
      </c>
      <c r="J21" s="331" t="s">
        <v>599</v>
      </c>
      <c r="K21" s="138" t="s">
        <v>6</v>
      </c>
      <c r="L21" s="140" t="s">
        <v>1061</v>
      </c>
      <c r="M21" s="132" t="str">
        <f>VLOOKUP(L21,CódigosRetorno!$A$2:$B$2080,2,FALSE)</f>
        <v>El XML no contiene el tag o no existe informacion de InvoiceTypeCode</v>
      </c>
      <c r="N21" s="131" t="s">
        <v>9</v>
      </c>
      <c r="O21" s="210"/>
    </row>
    <row r="22" spans="1:15" ht="24" x14ac:dyDescent="0.3">
      <c r="A22" s="222"/>
      <c r="B22" s="1047"/>
      <c r="C22" s="1094"/>
      <c r="D22" s="1063"/>
      <c r="E22" s="1063"/>
      <c r="F22" s="1047"/>
      <c r="G22" s="1063"/>
      <c r="H22" s="1042"/>
      <c r="I22" s="1047"/>
      <c r="J22" s="134" t="s">
        <v>1062</v>
      </c>
      <c r="K22" s="138" t="s">
        <v>6</v>
      </c>
      <c r="L22" s="140" t="s">
        <v>1063</v>
      </c>
      <c r="M22" s="132" t="str">
        <f>VLOOKUP(L22,CódigosRetorno!$A$2:$B$2080,2,FALSE)</f>
        <v>InvoiceTypeCode - El valor del tipo de documento es invalido o no coincide con el nombre del archivo</v>
      </c>
      <c r="N22" s="131" t="s">
        <v>9</v>
      </c>
      <c r="O22" s="210"/>
    </row>
    <row r="23" spans="1:15" ht="24" x14ac:dyDescent="0.3">
      <c r="A23" s="222"/>
      <c r="B23" s="1047"/>
      <c r="C23" s="1094"/>
      <c r="D23" s="1063"/>
      <c r="E23" s="1063" t="s">
        <v>179</v>
      </c>
      <c r="F23" s="1048"/>
      <c r="G23" s="141" t="s">
        <v>1045</v>
      </c>
      <c r="H23" s="91" t="s">
        <v>1065</v>
      </c>
      <c r="I23" s="131" t="s">
        <v>2411</v>
      </c>
      <c r="J23" s="132" t="s">
        <v>1047</v>
      </c>
      <c r="K23" s="124" t="s">
        <v>203</v>
      </c>
      <c r="L23" s="138" t="s">
        <v>1066</v>
      </c>
      <c r="M23" s="132" t="str">
        <f>VLOOKUP(L23,CódigosRetorno!$A$2:$B$2080,2,FALSE)</f>
        <v>El dato ingresado como atributo @listAgencyName es incorrecto.</v>
      </c>
      <c r="N23" s="131" t="s">
        <v>9</v>
      </c>
      <c r="O23" s="210"/>
    </row>
    <row r="24" spans="1:15" ht="24" x14ac:dyDescent="0.3">
      <c r="A24" s="222"/>
      <c r="B24" s="1047"/>
      <c r="C24" s="1094"/>
      <c r="D24" s="1063"/>
      <c r="E24" s="1063"/>
      <c r="F24" s="1057"/>
      <c r="G24" s="141" t="s">
        <v>1067</v>
      </c>
      <c r="H24" s="91" t="s">
        <v>1068</v>
      </c>
      <c r="I24" s="131" t="s">
        <v>2411</v>
      </c>
      <c r="J24" s="132" t="s">
        <v>1069</v>
      </c>
      <c r="K24" s="124" t="s">
        <v>203</v>
      </c>
      <c r="L24" s="138" t="s">
        <v>1070</v>
      </c>
      <c r="M24" s="132" t="str">
        <f>VLOOKUP(L24,CódigosRetorno!$A$2:$B$2080,2,FALSE)</f>
        <v>El dato ingresado como atributo @listName es incorrecto.</v>
      </c>
      <c r="N24" s="141" t="s">
        <v>9</v>
      </c>
      <c r="O24" s="210"/>
    </row>
    <row r="25" spans="1:15" ht="36" x14ac:dyDescent="0.3">
      <c r="A25" s="222"/>
      <c r="B25" s="1047"/>
      <c r="C25" s="1094"/>
      <c r="D25" s="1063"/>
      <c r="E25" s="1063"/>
      <c r="F25" s="1049"/>
      <c r="G25" s="141" t="s">
        <v>1071</v>
      </c>
      <c r="H25" s="91" t="s">
        <v>1072</v>
      </c>
      <c r="I25" s="131" t="s">
        <v>2411</v>
      </c>
      <c r="J25" s="132" t="s">
        <v>1073</v>
      </c>
      <c r="K25" s="138" t="s">
        <v>203</v>
      </c>
      <c r="L25" s="140" t="s">
        <v>1074</v>
      </c>
      <c r="M25" s="132" t="str">
        <f>VLOOKUP(L25,CódigosRetorno!$A$2:$B$2080,2,FALSE)</f>
        <v>El dato ingresado como atributo @listURI es incorrecto.</v>
      </c>
      <c r="N25" s="141" t="s">
        <v>9</v>
      </c>
      <c r="O25" s="210"/>
    </row>
    <row r="26" spans="1:15" ht="24" x14ac:dyDescent="0.3">
      <c r="A26" s="222"/>
      <c r="B26" s="1047">
        <f>B21+1</f>
        <v>7</v>
      </c>
      <c r="C26" s="1094" t="s">
        <v>2418</v>
      </c>
      <c r="D26" s="1063" t="s">
        <v>60</v>
      </c>
      <c r="E26" s="1063" t="s">
        <v>140</v>
      </c>
      <c r="F26" s="1047" t="s">
        <v>141</v>
      </c>
      <c r="G26" s="1063" t="s">
        <v>303</v>
      </c>
      <c r="H26" s="1042" t="s">
        <v>1076</v>
      </c>
      <c r="I26" s="1047">
        <v>1</v>
      </c>
      <c r="J26" s="132" t="s">
        <v>599</v>
      </c>
      <c r="K26" s="138" t="s">
        <v>6</v>
      </c>
      <c r="L26" s="140" t="s">
        <v>1077</v>
      </c>
      <c r="M26" s="132" t="str">
        <f>VLOOKUP(L26,CódigosRetorno!$A$2:$B$2080,2,FALSE)</f>
        <v>El XML no contiene el tag o no existe informacion de DocumentCurrencyCode</v>
      </c>
      <c r="N26" s="131" t="s">
        <v>9</v>
      </c>
      <c r="O26" s="210"/>
    </row>
    <row r="27" spans="1:15" ht="24" x14ac:dyDescent="0.3">
      <c r="A27" s="222"/>
      <c r="B27" s="1047"/>
      <c r="C27" s="1094"/>
      <c r="D27" s="1063"/>
      <c r="E27" s="1063"/>
      <c r="F27" s="1047"/>
      <c r="G27" s="1063"/>
      <c r="H27" s="1042"/>
      <c r="I27" s="1047"/>
      <c r="J27" s="134" t="s">
        <v>1078</v>
      </c>
      <c r="K27" s="138" t="s">
        <v>6</v>
      </c>
      <c r="L27" s="140" t="s">
        <v>1079</v>
      </c>
      <c r="M27" s="132" t="str">
        <f>VLOOKUP(L27,CódigosRetorno!$A$2:$B$2080,2,FALSE)</f>
        <v>El valor ingresado como moneda del comprobante no es valido (catalogo nro 02).</v>
      </c>
      <c r="N27" s="131" t="s">
        <v>1080</v>
      </c>
      <c r="O27" s="210"/>
    </row>
    <row r="28" spans="1:15" ht="36" x14ac:dyDescent="0.3">
      <c r="A28" s="222"/>
      <c r="B28" s="1047"/>
      <c r="C28" s="1094"/>
      <c r="D28" s="1063"/>
      <c r="E28" s="1063"/>
      <c r="F28" s="1047"/>
      <c r="G28" s="1063"/>
      <c r="H28" s="1042"/>
      <c r="I28" s="1047"/>
      <c r="J28" s="134" t="s">
        <v>1081</v>
      </c>
      <c r="K28" s="138" t="s">
        <v>6</v>
      </c>
      <c r="L28" s="140" t="s">
        <v>939</v>
      </c>
      <c r="M28" s="132" t="str">
        <f>VLOOKUP(L28,CódigosRetorno!$A$2:$B$2080,2,FALSE)</f>
        <v>La moneda debe ser la misma en todo el documento. Salvo las percepciones que sólo son en moneda nacional</v>
      </c>
      <c r="N28" s="131" t="s">
        <v>1080</v>
      </c>
      <c r="O28" s="210"/>
    </row>
    <row r="29" spans="1:15" ht="24" x14ac:dyDescent="0.3">
      <c r="A29" s="222"/>
      <c r="B29" s="1047"/>
      <c r="C29" s="1094"/>
      <c r="D29" s="1063"/>
      <c r="E29" s="1063" t="s">
        <v>179</v>
      </c>
      <c r="F29" s="1047"/>
      <c r="G29" s="141" t="s">
        <v>1082</v>
      </c>
      <c r="H29" s="91" t="s">
        <v>1083</v>
      </c>
      <c r="I29" s="131" t="s">
        <v>2411</v>
      </c>
      <c r="J29" s="132" t="s">
        <v>1084</v>
      </c>
      <c r="K29" s="124" t="s">
        <v>203</v>
      </c>
      <c r="L29" s="138" t="s">
        <v>1085</v>
      </c>
      <c r="M29" s="132" t="str">
        <f>VLOOKUP(L29,CódigosRetorno!$A$2:$B$2080,2,FALSE)</f>
        <v>El dato ingresado como atributo @listID es incorrecto.</v>
      </c>
      <c r="N29" s="141" t="s">
        <v>9</v>
      </c>
      <c r="O29" s="210"/>
    </row>
    <row r="30" spans="1:15" ht="24" x14ac:dyDescent="0.3">
      <c r="A30" s="222"/>
      <c r="B30" s="1047"/>
      <c r="C30" s="1094"/>
      <c r="D30" s="1063"/>
      <c r="E30" s="1063"/>
      <c r="F30" s="1047"/>
      <c r="G30" s="131" t="s">
        <v>1086</v>
      </c>
      <c r="H30" s="91" t="s">
        <v>1068</v>
      </c>
      <c r="I30" s="131" t="s">
        <v>2411</v>
      </c>
      <c r="J30" s="132" t="s">
        <v>1087</v>
      </c>
      <c r="K30" s="124" t="s">
        <v>203</v>
      </c>
      <c r="L30" s="138" t="s">
        <v>1070</v>
      </c>
      <c r="M30" s="132" t="str">
        <f>VLOOKUP(L30,CódigosRetorno!$A$2:$B$2080,2,FALSE)</f>
        <v>El dato ingresado como atributo @listName es incorrecto.</v>
      </c>
      <c r="N30" s="141" t="s">
        <v>9</v>
      </c>
      <c r="O30" s="210"/>
    </row>
    <row r="31" spans="1:15" ht="48" x14ac:dyDescent="0.3">
      <c r="A31" s="222"/>
      <c r="B31" s="1047"/>
      <c r="C31" s="1094"/>
      <c r="D31" s="1063"/>
      <c r="E31" s="1063"/>
      <c r="F31" s="1047"/>
      <c r="G31" s="141" t="s">
        <v>1088</v>
      </c>
      <c r="H31" s="91" t="s">
        <v>1065</v>
      </c>
      <c r="I31" s="131" t="s">
        <v>2411</v>
      </c>
      <c r="J31" s="132" t="s">
        <v>1089</v>
      </c>
      <c r="K31" s="138" t="s">
        <v>203</v>
      </c>
      <c r="L31" s="140" t="s">
        <v>1066</v>
      </c>
      <c r="M31" s="132" t="str">
        <f>VLOOKUP(L31,CódigosRetorno!$A$2:$B$2080,2,FALSE)</f>
        <v>El dato ingresado como atributo @listAgencyName es incorrecto.</v>
      </c>
      <c r="N31" s="141" t="s">
        <v>9</v>
      </c>
      <c r="O31" s="210"/>
    </row>
    <row r="32" spans="1:15" x14ac:dyDescent="0.3">
      <c r="A32" s="222"/>
      <c r="B32" s="163" t="s">
        <v>2419</v>
      </c>
      <c r="C32" s="155"/>
      <c r="D32" s="157"/>
      <c r="E32" s="157"/>
      <c r="F32" s="158"/>
      <c r="G32" s="158"/>
      <c r="H32" s="159"/>
      <c r="I32" s="158"/>
      <c r="J32" s="155"/>
      <c r="K32" s="184" t="s">
        <v>9</v>
      </c>
      <c r="L32" s="599" t="s">
        <v>9</v>
      </c>
      <c r="M32" s="155" t="str">
        <f>VLOOKUP(L32,CódigosRetorno!$A$2:$B$2080,2,FALSE)</f>
        <v>-</v>
      </c>
      <c r="N32" s="162"/>
      <c r="O32" s="210"/>
    </row>
    <row r="33" spans="1:15" x14ac:dyDescent="0.3">
      <c r="A33" s="222"/>
      <c r="B33" s="131">
        <f>B26+1</f>
        <v>8</v>
      </c>
      <c r="C33" s="132" t="s">
        <v>154</v>
      </c>
      <c r="D33" s="124" t="s">
        <v>60</v>
      </c>
      <c r="E33" s="124" t="s">
        <v>140</v>
      </c>
      <c r="F33" s="131" t="s">
        <v>155</v>
      </c>
      <c r="G33" s="124" t="s">
        <v>9</v>
      </c>
      <c r="H33" s="132" t="s">
        <v>9</v>
      </c>
      <c r="I33" s="131">
        <v>1</v>
      </c>
      <c r="J33" s="132" t="s">
        <v>1092</v>
      </c>
      <c r="K33" s="124" t="s">
        <v>9</v>
      </c>
      <c r="L33" s="138" t="s">
        <v>9</v>
      </c>
      <c r="M33" s="132" t="str">
        <f>VLOOKUP(L33,CódigosRetorno!$A$2:$B$2080,2,FALSE)</f>
        <v>-</v>
      </c>
      <c r="N33" s="131" t="s">
        <v>9</v>
      </c>
      <c r="O33" s="210"/>
    </row>
    <row r="34" spans="1:15" x14ac:dyDescent="0.3">
      <c r="A34" s="222"/>
      <c r="B34" s="163" t="s">
        <v>182</v>
      </c>
      <c r="C34" s="164"/>
      <c r="D34" s="157"/>
      <c r="E34" s="157"/>
      <c r="F34" s="158"/>
      <c r="G34" s="158"/>
      <c r="H34" s="159"/>
      <c r="I34" s="158"/>
      <c r="J34" s="155"/>
      <c r="K34" s="184" t="s">
        <v>9</v>
      </c>
      <c r="L34" s="599" t="s">
        <v>9</v>
      </c>
      <c r="M34" s="155" t="str">
        <f>VLOOKUP(L34,CódigosRetorno!$A$2:$B$2080,2,FALSE)</f>
        <v>-</v>
      </c>
      <c r="N34" s="162"/>
      <c r="O34" s="210"/>
    </row>
    <row r="35" spans="1:15" ht="36" x14ac:dyDescent="0.3">
      <c r="A35" s="222"/>
      <c r="B35" s="1047">
        <f>B33+1</f>
        <v>9</v>
      </c>
      <c r="C35" s="1094" t="s">
        <v>623</v>
      </c>
      <c r="D35" s="1063" t="s">
        <v>60</v>
      </c>
      <c r="E35" s="1063" t="s">
        <v>140</v>
      </c>
      <c r="F35" s="1047" t="s">
        <v>184</v>
      </c>
      <c r="G35" s="1063" t="s">
        <v>1094</v>
      </c>
      <c r="H35" s="1042" t="s">
        <v>1095</v>
      </c>
      <c r="I35" s="1047">
        <v>1</v>
      </c>
      <c r="J35" s="132" t="s">
        <v>1096</v>
      </c>
      <c r="K35" s="138" t="s">
        <v>6</v>
      </c>
      <c r="L35" s="140" t="s">
        <v>1097</v>
      </c>
      <c r="M35" s="132" t="str">
        <f>VLOOKUP(L35,CódigosRetorno!$A$2:$B$2080,2,FALSE)</f>
        <v>El XML contiene mas de un tag como elemento de numero de documento del emisor</v>
      </c>
      <c r="N35" s="131" t="s">
        <v>9</v>
      </c>
      <c r="O35" s="210"/>
    </row>
    <row r="36" spans="1:15" ht="24" x14ac:dyDescent="0.3">
      <c r="A36" s="222"/>
      <c r="B36" s="1047"/>
      <c r="C36" s="1094"/>
      <c r="D36" s="1063"/>
      <c r="E36" s="1063"/>
      <c r="F36" s="1047"/>
      <c r="G36" s="1063"/>
      <c r="H36" s="1042"/>
      <c r="I36" s="1047"/>
      <c r="J36" s="132" t="s">
        <v>186</v>
      </c>
      <c r="K36" s="138" t="s">
        <v>6</v>
      </c>
      <c r="L36" s="140" t="s">
        <v>187</v>
      </c>
      <c r="M36" s="132" t="str">
        <f>VLOOKUP(L36,CódigosRetorno!$A$2:$B$2080,2,FALSE)</f>
        <v>Número de RUC del nombre del archivo no coincide con el consignado en el contenido del archivo XML</v>
      </c>
      <c r="N36" s="131" t="s">
        <v>9</v>
      </c>
      <c r="O36" s="210"/>
    </row>
    <row r="37" spans="1:15" ht="24" x14ac:dyDescent="0.3">
      <c r="A37" s="222"/>
      <c r="B37" s="1047"/>
      <c r="C37" s="1094"/>
      <c r="D37" s="1063"/>
      <c r="E37" s="1063"/>
      <c r="F37" s="1047"/>
      <c r="G37" s="1063"/>
      <c r="H37" s="1042"/>
      <c r="I37" s="1047"/>
      <c r="J37" s="132" t="s">
        <v>1098</v>
      </c>
      <c r="K37" s="138" t="s">
        <v>6</v>
      </c>
      <c r="L37" s="140" t="s">
        <v>1099</v>
      </c>
      <c r="M37" s="132" t="str">
        <f>VLOOKUP(L37,CódigosRetorno!$A$2:$B$2080,2,FALSE)</f>
        <v>El contribuyente no esta activo</v>
      </c>
      <c r="N37" s="131" t="s">
        <v>253</v>
      </c>
      <c r="O37" s="210"/>
    </row>
    <row r="38" spans="1:15" ht="24" x14ac:dyDescent="0.3">
      <c r="A38" s="222"/>
      <c r="B38" s="1047"/>
      <c r="C38" s="1094"/>
      <c r="D38" s="1063"/>
      <c r="E38" s="1063"/>
      <c r="F38" s="1047"/>
      <c r="G38" s="1063"/>
      <c r="H38" s="1042"/>
      <c r="I38" s="1047"/>
      <c r="J38" s="132" t="s">
        <v>626</v>
      </c>
      <c r="K38" s="138" t="s">
        <v>6</v>
      </c>
      <c r="L38" s="140" t="s">
        <v>627</v>
      </c>
      <c r="M38" s="132" t="str">
        <f>VLOOKUP(L38,CódigosRetorno!$A$2:$B$2080,2,FALSE)</f>
        <v>El contribuyente no esta habido</v>
      </c>
      <c r="N38" s="131" t="s">
        <v>253</v>
      </c>
      <c r="O38" s="210"/>
    </row>
    <row r="39" spans="1:15" ht="48" x14ac:dyDescent="0.3">
      <c r="A39" s="222"/>
      <c r="B39" s="1047"/>
      <c r="C39" s="1094"/>
      <c r="D39" s="1063"/>
      <c r="E39" s="1063"/>
      <c r="F39" s="1047"/>
      <c r="G39" s="1063"/>
      <c r="H39" s="1042"/>
      <c r="I39" s="1047"/>
      <c r="J39" s="134" t="s">
        <v>2421</v>
      </c>
      <c r="K39" s="131" t="s">
        <v>6</v>
      </c>
      <c r="L39" s="138" t="s">
        <v>1101</v>
      </c>
      <c r="M39" s="132" t="str">
        <f>VLOOKUP(L39,CódigosRetorno!$A$2:$B$2080,2,FALSE)</f>
        <v>El emisor a la fecha no se encuentra registrado ó habilitado en el Registro de exportadores de servicios SUNAT</v>
      </c>
      <c r="N39" s="131" t="s">
        <v>253</v>
      </c>
      <c r="O39" s="210"/>
    </row>
    <row r="40" spans="1:15" ht="36" x14ac:dyDescent="0.3">
      <c r="A40" s="222"/>
      <c r="B40" s="1047"/>
      <c r="C40" s="1094"/>
      <c r="D40" s="1063"/>
      <c r="E40" s="1063"/>
      <c r="F40" s="1047"/>
      <c r="G40" s="1063"/>
      <c r="H40" s="1042"/>
      <c r="I40" s="1047"/>
      <c r="J40" s="134" t="s">
        <v>807</v>
      </c>
      <c r="K40" s="131" t="s">
        <v>6</v>
      </c>
      <c r="L40" s="138" t="s">
        <v>50</v>
      </c>
      <c r="M40" s="132" t="str">
        <f>VLOOKUP(L40,CódigosRetorno!$A$2:$B$2080,2,FALSE)</f>
        <v>El emisor no se encuentra autorizado a emitir en el SEE-Desde los sistemas del contribuyente</v>
      </c>
      <c r="N40" s="131" t="s">
        <v>253</v>
      </c>
      <c r="O40" s="210"/>
    </row>
    <row r="41" spans="1:15" ht="24" x14ac:dyDescent="0.3">
      <c r="A41" s="222"/>
      <c r="B41" s="1047"/>
      <c r="C41" s="1094"/>
      <c r="D41" s="1063"/>
      <c r="E41" s="1063"/>
      <c r="F41" s="1047" t="s">
        <v>1106</v>
      </c>
      <c r="G41" s="1063" t="s">
        <v>1107</v>
      </c>
      <c r="H41" s="1042" t="s">
        <v>1108</v>
      </c>
      <c r="I41" s="1047">
        <v>1</v>
      </c>
      <c r="J41" s="132" t="s">
        <v>1109</v>
      </c>
      <c r="K41" s="138" t="s">
        <v>6</v>
      </c>
      <c r="L41" s="140" t="s">
        <v>1110</v>
      </c>
      <c r="M41" s="132" t="str">
        <f>VLOOKUP(L41,CódigosRetorno!$A$2:$B$2080,2,FALSE)</f>
        <v>El XML no contiene el tag o no existe informacion en tipo de documento del emisor.</v>
      </c>
      <c r="N41" s="131" t="s">
        <v>9</v>
      </c>
      <c r="O41" s="210"/>
    </row>
    <row r="42" spans="1:15" x14ac:dyDescent="0.3">
      <c r="A42" s="222"/>
      <c r="B42" s="1047"/>
      <c r="C42" s="1094"/>
      <c r="D42" s="1063"/>
      <c r="E42" s="1063"/>
      <c r="F42" s="1047"/>
      <c r="G42" s="1063"/>
      <c r="H42" s="1042"/>
      <c r="I42" s="1047"/>
      <c r="J42" s="132" t="s">
        <v>713</v>
      </c>
      <c r="K42" s="138" t="s">
        <v>6</v>
      </c>
      <c r="L42" s="140" t="s">
        <v>1111</v>
      </c>
      <c r="M42" s="132" t="str">
        <f>VLOOKUP(L42,CódigosRetorno!$A$2:$B$2080,2,FALSE)</f>
        <v>El dato ingresado no cumple con el estandar</v>
      </c>
      <c r="N42" s="131" t="s">
        <v>9</v>
      </c>
      <c r="O42" s="210"/>
    </row>
    <row r="43" spans="1:15" ht="24" x14ac:dyDescent="0.3">
      <c r="A43" s="222"/>
      <c r="B43" s="1047"/>
      <c r="C43" s="1094"/>
      <c r="D43" s="1063"/>
      <c r="E43" s="1063" t="s">
        <v>179</v>
      </c>
      <c r="F43" s="1047"/>
      <c r="G43" s="141" t="s">
        <v>1112</v>
      </c>
      <c r="H43" s="88" t="s">
        <v>1113</v>
      </c>
      <c r="I43" s="131" t="s">
        <v>2411</v>
      </c>
      <c r="J43" s="132" t="s">
        <v>1114</v>
      </c>
      <c r="K43" s="124" t="s">
        <v>203</v>
      </c>
      <c r="L43" s="138" t="s">
        <v>1115</v>
      </c>
      <c r="M43" s="132" t="str">
        <f>VLOOKUP(L43,CódigosRetorno!$A$2:$B$2080,2,FALSE)</f>
        <v>El dato ingresado como atributo @schemeName es incorrecto.</v>
      </c>
      <c r="N43" s="141" t="s">
        <v>9</v>
      </c>
      <c r="O43" s="210"/>
    </row>
    <row r="44" spans="1:15" ht="24" x14ac:dyDescent="0.3">
      <c r="A44" s="222"/>
      <c r="B44" s="1047"/>
      <c r="C44" s="1094"/>
      <c r="D44" s="1063"/>
      <c r="E44" s="1063"/>
      <c r="F44" s="1047"/>
      <c r="G44" s="141" t="s">
        <v>1045</v>
      </c>
      <c r="H44" s="88" t="s">
        <v>1046</v>
      </c>
      <c r="I44" s="131" t="s">
        <v>2411</v>
      </c>
      <c r="J44" s="132" t="s">
        <v>1047</v>
      </c>
      <c r="K44" s="124" t="s">
        <v>203</v>
      </c>
      <c r="L44" s="138" t="s">
        <v>1048</v>
      </c>
      <c r="M44" s="132" t="str">
        <f>VLOOKUP(L44,CódigosRetorno!$A$2:$B$2080,2,FALSE)</f>
        <v>El dato ingresado como atributo @schemeAgencyName es incorrecto.</v>
      </c>
      <c r="N44" s="141" t="s">
        <v>9</v>
      </c>
      <c r="O44" s="210"/>
    </row>
    <row r="45" spans="1:15" ht="36" x14ac:dyDescent="0.3">
      <c r="A45" s="222"/>
      <c r="B45" s="1047"/>
      <c r="C45" s="1094"/>
      <c r="D45" s="1063"/>
      <c r="E45" s="1063"/>
      <c r="F45" s="1047"/>
      <c r="G45" s="141" t="s">
        <v>1116</v>
      </c>
      <c r="H45" s="88" t="s">
        <v>1117</v>
      </c>
      <c r="I45" s="131" t="s">
        <v>2411</v>
      </c>
      <c r="J45" s="132" t="s">
        <v>1118</v>
      </c>
      <c r="K45" s="138" t="s">
        <v>203</v>
      </c>
      <c r="L45" s="140" t="s">
        <v>1119</v>
      </c>
      <c r="M45" s="132" t="str">
        <f>VLOOKUP(L45,CódigosRetorno!$A$2:$B$2080,2,FALSE)</f>
        <v>El dato ingresado como atributo @schemeURI es incorrecto.</v>
      </c>
      <c r="N45" s="141" t="s">
        <v>9</v>
      </c>
      <c r="O45" s="210"/>
    </row>
    <row r="46" spans="1:15" ht="60" x14ac:dyDescent="0.3">
      <c r="A46" s="222"/>
      <c r="B46" s="131">
        <f>B35+1</f>
        <v>10</v>
      </c>
      <c r="C46" s="132" t="s">
        <v>1120</v>
      </c>
      <c r="D46" s="124" t="s">
        <v>60</v>
      </c>
      <c r="E46" s="124" t="s">
        <v>179</v>
      </c>
      <c r="F46" s="131" t="s">
        <v>200</v>
      </c>
      <c r="G46" s="124"/>
      <c r="H46" s="132" t="s">
        <v>1121</v>
      </c>
      <c r="I46" s="131">
        <v>1</v>
      </c>
      <c r="J46" s="132" t="s">
        <v>2422</v>
      </c>
      <c r="K46" s="138" t="s">
        <v>203</v>
      </c>
      <c r="L46" s="140" t="s">
        <v>1123</v>
      </c>
      <c r="M46" s="132" t="str">
        <f>VLOOKUP(L46,CódigosRetorno!$A$2:$B$2080,2,FALSE)</f>
        <v>El nombre comercial del emisor no cumple con el formato establecido</v>
      </c>
      <c r="N46" s="131" t="s">
        <v>9</v>
      </c>
      <c r="O46" s="210"/>
    </row>
    <row r="47" spans="1:15" ht="24" x14ac:dyDescent="0.3">
      <c r="A47" s="222"/>
      <c r="B47" s="1047">
        <f>B46+1</f>
        <v>11</v>
      </c>
      <c r="C47" s="1042" t="s">
        <v>205</v>
      </c>
      <c r="D47" s="1063" t="s">
        <v>60</v>
      </c>
      <c r="E47" s="1063" t="s">
        <v>140</v>
      </c>
      <c r="F47" s="1047" t="s">
        <v>200</v>
      </c>
      <c r="G47" s="1063"/>
      <c r="H47" s="1042" t="s">
        <v>1124</v>
      </c>
      <c r="I47" s="1047">
        <v>1</v>
      </c>
      <c r="J47" s="132" t="s">
        <v>599</v>
      </c>
      <c r="K47" s="138" t="s">
        <v>6</v>
      </c>
      <c r="L47" s="140" t="s">
        <v>207</v>
      </c>
      <c r="M47" s="132" t="str">
        <f>VLOOKUP(L47,CódigosRetorno!$A$2:$B$2080,2,FALSE)</f>
        <v>El XML no contiene el tag o no existe informacion de RegistrationName del emisor del documento</v>
      </c>
      <c r="N47" s="131" t="s">
        <v>9</v>
      </c>
      <c r="O47" s="210"/>
    </row>
    <row r="48" spans="1:15" ht="48" x14ac:dyDescent="0.3">
      <c r="A48" s="222"/>
      <c r="B48" s="1047"/>
      <c r="C48" s="1042"/>
      <c r="D48" s="1063"/>
      <c r="E48" s="1063"/>
      <c r="F48" s="1047"/>
      <c r="G48" s="1063"/>
      <c r="H48" s="1042"/>
      <c r="I48" s="1047"/>
      <c r="J48" s="132" t="s">
        <v>1125</v>
      </c>
      <c r="K48" s="138" t="s">
        <v>203</v>
      </c>
      <c r="L48" s="140" t="s">
        <v>714</v>
      </c>
      <c r="M48" s="132" t="str">
        <f>VLOOKUP(L48,CódigosRetorno!$A$2:$B$2080,2,FALSE)</f>
        <v>RegistrationName - El nombre o razon social del emisor no cumple con el estandar</v>
      </c>
      <c r="N48" s="131" t="s">
        <v>9</v>
      </c>
      <c r="O48" s="210"/>
    </row>
    <row r="49" spans="1:15" ht="48" x14ac:dyDescent="0.3">
      <c r="A49" s="222"/>
      <c r="B49" s="1063">
        <f>B47+1</f>
        <v>12</v>
      </c>
      <c r="C49" s="1113" t="s">
        <v>1126</v>
      </c>
      <c r="D49" s="1063" t="s">
        <v>60</v>
      </c>
      <c r="E49" s="1063" t="s">
        <v>179</v>
      </c>
      <c r="F49" s="131" t="s">
        <v>1127</v>
      </c>
      <c r="G49" s="124"/>
      <c r="H49" s="132" t="s">
        <v>1128</v>
      </c>
      <c r="I49" s="131">
        <v>1</v>
      </c>
      <c r="J49" s="132" t="s">
        <v>1980</v>
      </c>
      <c r="K49" s="124" t="s">
        <v>203</v>
      </c>
      <c r="L49" s="138" t="s">
        <v>1130</v>
      </c>
      <c r="M49" s="132" t="str">
        <f>VLOOKUP(L49,CódigosRetorno!$A$2:$B$2080,2,FALSE)</f>
        <v>La dirección completa y detallada del domicilio fiscal del emisor no cumple con el formato establecido</v>
      </c>
      <c r="N49" s="141" t="s">
        <v>9</v>
      </c>
      <c r="O49" s="210"/>
    </row>
    <row r="50" spans="1:15" ht="48" x14ac:dyDescent="0.3">
      <c r="A50" s="222"/>
      <c r="B50" s="1063"/>
      <c r="C50" s="1113"/>
      <c r="D50" s="1063"/>
      <c r="E50" s="1063"/>
      <c r="F50" s="131" t="s">
        <v>1131</v>
      </c>
      <c r="G50" s="124"/>
      <c r="H50" s="132" t="s">
        <v>1132</v>
      </c>
      <c r="I50" s="131" t="s">
        <v>2411</v>
      </c>
      <c r="J50" s="132" t="s">
        <v>2423</v>
      </c>
      <c r="K50" s="124" t="s">
        <v>203</v>
      </c>
      <c r="L50" s="138" t="s">
        <v>1134</v>
      </c>
      <c r="M50" s="132" t="str">
        <f>VLOOKUP(L50,CódigosRetorno!$A$2:$B$2080,2,FALSE)</f>
        <v>La urbanización del domicilio fiscal del emisor no cumple con el formato establecido</v>
      </c>
      <c r="N50" s="141" t="s">
        <v>9</v>
      </c>
      <c r="O50" s="210"/>
    </row>
    <row r="51" spans="1:15" ht="48" x14ac:dyDescent="0.3">
      <c r="A51" s="222"/>
      <c r="B51" s="1063"/>
      <c r="C51" s="1113"/>
      <c r="D51" s="1063"/>
      <c r="E51" s="1063"/>
      <c r="F51" s="131" t="s">
        <v>223</v>
      </c>
      <c r="G51" s="124"/>
      <c r="H51" s="132" t="s">
        <v>1135</v>
      </c>
      <c r="I51" s="131" t="s">
        <v>2411</v>
      </c>
      <c r="J51" s="132" t="s">
        <v>2424</v>
      </c>
      <c r="K51" s="124" t="s">
        <v>203</v>
      </c>
      <c r="L51" s="138" t="s">
        <v>1137</v>
      </c>
      <c r="M51" s="132" t="str">
        <f>VLOOKUP(L51,CódigosRetorno!$A$2:$B$2080,2,FALSE)</f>
        <v>La provincia del domicilio fiscal del emisor no cumple con el formato establecido</v>
      </c>
      <c r="N51" s="141" t="s">
        <v>9</v>
      </c>
      <c r="O51" s="210"/>
    </row>
    <row r="52" spans="1:15" ht="36" x14ac:dyDescent="0.3">
      <c r="A52" s="222"/>
      <c r="B52" s="1063"/>
      <c r="C52" s="1113"/>
      <c r="D52" s="1063"/>
      <c r="E52" s="1063"/>
      <c r="F52" s="131" t="s">
        <v>211</v>
      </c>
      <c r="G52" s="124" t="s">
        <v>212</v>
      </c>
      <c r="H52" s="132" t="s">
        <v>1138</v>
      </c>
      <c r="I52" s="131">
        <v>1</v>
      </c>
      <c r="J52" s="132" t="s">
        <v>214</v>
      </c>
      <c r="K52" s="124" t="s">
        <v>203</v>
      </c>
      <c r="L52" s="138" t="s">
        <v>1139</v>
      </c>
      <c r="M52" s="132" t="str">
        <f>VLOOKUP(L52,CódigosRetorno!$A$2:$B$2080,2,FALSE)</f>
        <v>El codigo de ubigeo del domicilio fiscal del emisor no es válido</v>
      </c>
      <c r="N52" s="131" t="s">
        <v>1140</v>
      </c>
      <c r="O52" s="210"/>
    </row>
    <row r="53" spans="1:15" ht="24" x14ac:dyDescent="0.3">
      <c r="A53" s="222"/>
      <c r="B53" s="1063"/>
      <c r="C53" s="1113"/>
      <c r="D53" s="1063"/>
      <c r="E53" s="1063"/>
      <c r="F53" s="1047"/>
      <c r="G53" s="131" t="s">
        <v>1141</v>
      </c>
      <c r="H53" s="91" t="s">
        <v>1046</v>
      </c>
      <c r="I53" s="131" t="s">
        <v>2411</v>
      </c>
      <c r="J53" s="132" t="s">
        <v>1142</v>
      </c>
      <c r="K53" s="124" t="s">
        <v>203</v>
      </c>
      <c r="L53" s="138" t="s">
        <v>1048</v>
      </c>
      <c r="M53" s="132" t="str">
        <f>VLOOKUP(L53,CódigosRetorno!$A$2:$B$2080,2,FALSE)</f>
        <v>El dato ingresado como atributo @schemeAgencyName es incorrecto.</v>
      </c>
      <c r="N53" s="131" t="s">
        <v>9</v>
      </c>
      <c r="O53" s="210"/>
    </row>
    <row r="54" spans="1:15" ht="24" x14ac:dyDescent="0.3">
      <c r="A54" s="222"/>
      <c r="B54" s="1063"/>
      <c r="C54" s="1113"/>
      <c r="D54" s="1063"/>
      <c r="E54" s="1063"/>
      <c r="F54" s="1047"/>
      <c r="G54" s="131" t="s">
        <v>1143</v>
      </c>
      <c r="H54" s="91" t="s">
        <v>1113</v>
      </c>
      <c r="I54" s="131" t="s">
        <v>2411</v>
      </c>
      <c r="J54" s="132" t="s">
        <v>1144</v>
      </c>
      <c r="K54" s="124" t="s">
        <v>203</v>
      </c>
      <c r="L54" s="138" t="s">
        <v>1115</v>
      </c>
      <c r="M54" s="132" t="str">
        <f>VLOOKUP(L54,CódigosRetorno!$A$2:$B$2080,2,FALSE)</f>
        <v>El dato ingresado como atributo @schemeName es incorrecto.</v>
      </c>
      <c r="N54" s="141" t="s">
        <v>9</v>
      </c>
      <c r="O54" s="210"/>
    </row>
    <row r="55" spans="1:15" ht="48" x14ac:dyDescent="0.3">
      <c r="A55" s="222"/>
      <c r="B55" s="1063"/>
      <c r="C55" s="1113"/>
      <c r="D55" s="1063"/>
      <c r="E55" s="1063"/>
      <c r="F55" s="131" t="s">
        <v>223</v>
      </c>
      <c r="G55" s="124"/>
      <c r="H55" s="132" t="s">
        <v>1145</v>
      </c>
      <c r="I55" s="131" t="s">
        <v>2411</v>
      </c>
      <c r="J55" s="132" t="s">
        <v>2424</v>
      </c>
      <c r="K55" s="124" t="s">
        <v>203</v>
      </c>
      <c r="L55" s="138" t="s">
        <v>1147</v>
      </c>
      <c r="M55" s="132" t="str">
        <f>VLOOKUP(L55,CódigosRetorno!$A$2:$B$2080,2,FALSE)</f>
        <v>El departamento del domicilio fiscal del emisor no cumple con el formato establecido</v>
      </c>
      <c r="N55" s="141" t="s">
        <v>9</v>
      </c>
      <c r="O55" s="210"/>
    </row>
    <row r="56" spans="1:15" ht="48" x14ac:dyDescent="0.3">
      <c r="A56" s="222"/>
      <c r="B56" s="1063"/>
      <c r="C56" s="1113"/>
      <c r="D56" s="1063"/>
      <c r="E56" s="1063"/>
      <c r="F56" s="131" t="s">
        <v>223</v>
      </c>
      <c r="G56" s="124"/>
      <c r="H56" s="132" t="s">
        <v>1148</v>
      </c>
      <c r="I56" s="131" t="s">
        <v>2411</v>
      </c>
      <c r="J56" s="132" t="s">
        <v>2424</v>
      </c>
      <c r="K56" s="124" t="s">
        <v>203</v>
      </c>
      <c r="L56" s="138" t="s">
        <v>1149</v>
      </c>
      <c r="M56" s="132" t="str">
        <f>VLOOKUP(L56,CódigosRetorno!$A$2:$B$2080,2,FALSE)</f>
        <v>El distrito del domicilio fiscal del emisor no cumple con el formato establecido</v>
      </c>
      <c r="N56" s="141" t="s">
        <v>9</v>
      </c>
      <c r="O56" s="210"/>
    </row>
    <row r="57" spans="1:15" ht="36" x14ac:dyDescent="0.3">
      <c r="A57" s="222"/>
      <c r="B57" s="1063"/>
      <c r="C57" s="1113"/>
      <c r="D57" s="1063"/>
      <c r="E57" s="1063"/>
      <c r="F57" s="131" t="s">
        <v>325</v>
      </c>
      <c r="G57" s="124" t="s">
        <v>238</v>
      </c>
      <c r="H57" s="132" t="s">
        <v>1150</v>
      </c>
      <c r="I57" s="131">
        <v>1</v>
      </c>
      <c r="J57" s="132" t="s">
        <v>1151</v>
      </c>
      <c r="K57" s="124" t="s">
        <v>203</v>
      </c>
      <c r="L57" s="138" t="s">
        <v>1152</v>
      </c>
      <c r="M57" s="132" t="str">
        <f>VLOOKUP(L57,CódigosRetorno!$A$2:$B$2080,2,FALSE)</f>
        <v>El codigo de pais debe ser PE</v>
      </c>
      <c r="N57" s="141" t="s">
        <v>9</v>
      </c>
      <c r="O57" s="210"/>
    </row>
    <row r="58" spans="1:15" ht="24" x14ac:dyDescent="0.3">
      <c r="A58" s="222"/>
      <c r="B58" s="1063"/>
      <c r="C58" s="1113"/>
      <c r="D58" s="1063"/>
      <c r="E58" s="1063"/>
      <c r="F58" s="1047"/>
      <c r="G58" s="141" t="s">
        <v>1154</v>
      </c>
      <c r="H58" s="132" t="s">
        <v>1083</v>
      </c>
      <c r="I58" s="131" t="s">
        <v>2411</v>
      </c>
      <c r="J58" s="132" t="s">
        <v>1155</v>
      </c>
      <c r="K58" s="124" t="s">
        <v>203</v>
      </c>
      <c r="L58" s="138" t="s">
        <v>1085</v>
      </c>
      <c r="M58" s="132" t="str">
        <f>VLOOKUP(L58,CódigosRetorno!$A$2:$B$2080,2,FALSE)</f>
        <v>El dato ingresado como atributo @listID es incorrecto.</v>
      </c>
      <c r="N58" s="131" t="s">
        <v>9</v>
      </c>
      <c r="O58" s="210"/>
    </row>
    <row r="59" spans="1:15" ht="48" x14ac:dyDescent="0.3">
      <c r="A59" s="222"/>
      <c r="B59" s="1063"/>
      <c r="C59" s="1113"/>
      <c r="D59" s="1063"/>
      <c r="E59" s="1063"/>
      <c r="F59" s="1047"/>
      <c r="G59" s="141" t="s">
        <v>1088</v>
      </c>
      <c r="H59" s="132" t="s">
        <v>1065</v>
      </c>
      <c r="I59" s="131" t="s">
        <v>2411</v>
      </c>
      <c r="J59" s="132" t="s">
        <v>1089</v>
      </c>
      <c r="K59" s="124" t="s">
        <v>203</v>
      </c>
      <c r="L59" s="138" t="s">
        <v>1066</v>
      </c>
      <c r="M59" s="132" t="str">
        <f>VLOOKUP(L59,CódigosRetorno!$A$2:$B$2080,2,FALSE)</f>
        <v>El dato ingresado como atributo @listAgencyName es incorrecto.</v>
      </c>
      <c r="N59" s="141" t="s">
        <v>9</v>
      </c>
      <c r="O59" s="210"/>
    </row>
    <row r="60" spans="1:15" ht="24" x14ac:dyDescent="0.3">
      <c r="A60" s="222"/>
      <c r="B60" s="1063"/>
      <c r="C60" s="1113"/>
      <c r="D60" s="1063"/>
      <c r="E60" s="1063"/>
      <c r="F60" s="1047"/>
      <c r="G60" s="131" t="s">
        <v>1157</v>
      </c>
      <c r="H60" s="132" t="s">
        <v>1068</v>
      </c>
      <c r="I60" s="131" t="s">
        <v>2411</v>
      </c>
      <c r="J60" s="132" t="s">
        <v>1158</v>
      </c>
      <c r="K60" s="138" t="s">
        <v>203</v>
      </c>
      <c r="L60" s="140" t="s">
        <v>1070</v>
      </c>
      <c r="M60" s="132" t="str">
        <f>VLOOKUP(L60,CódigosRetorno!$A$2:$B$2080,2,FALSE)</f>
        <v>El dato ingresado como atributo @listName es incorrecto.</v>
      </c>
      <c r="N60" s="141" t="s">
        <v>9</v>
      </c>
      <c r="O60" s="210"/>
    </row>
    <row r="61" spans="1:15" ht="48" x14ac:dyDescent="0.3">
      <c r="A61" s="222"/>
      <c r="B61" s="1063">
        <f>B49+1</f>
        <v>13</v>
      </c>
      <c r="C61" s="1094" t="s">
        <v>2425</v>
      </c>
      <c r="D61" s="1063" t="s">
        <v>60</v>
      </c>
      <c r="E61" s="1063" t="s">
        <v>179</v>
      </c>
      <c r="F61" s="131" t="s">
        <v>1127</v>
      </c>
      <c r="G61" s="124"/>
      <c r="H61" s="132" t="s">
        <v>1160</v>
      </c>
      <c r="I61" s="131">
        <v>1</v>
      </c>
      <c r="J61" s="132" t="s">
        <v>1980</v>
      </c>
      <c r="K61" s="124" t="s">
        <v>203</v>
      </c>
      <c r="L61" s="77" t="s">
        <v>1162</v>
      </c>
      <c r="M61" s="132" t="str">
        <f>VLOOKUP(L61,CódigosRetorno!$A$2:$B$2080,2,FALSE)</f>
        <v>El dato ingresado como direccion completa y detallada no cumple con el formato establecido.</v>
      </c>
      <c r="N61" s="131" t="s">
        <v>9</v>
      </c>
      <c r="O61" s="210"/>
    </row>
    <row r="62" spans="1:15" ht="48" x14ac:dyDescent="0.3">
      <c r="A62" s="222"/>
      <c r="B62" s="1063"/>
      <c r="C62" s="1094"/>
      <c r="D62" s="1063"/>
      <c r="E62" s="1063"/>
      <c r="F62" s="131" t="s">
        <v>1131</v>
      </c>
      <c r="G62" s="124"/>
      <c r="H62" s="132" t="s">
        <v>1163</v>
      </c>
      <c r="I62" s="131" t="s">
        <v>2411</v>
      </c>
      <c r="J62" s="132" t="s">
        <v>2423</v>
      </c>
      <c r="K62" s="124" t="s">
        <v>203</v>
      </c>
      <c r="L62" s="138" t="s">
        <v>1165</v>
      </c>
      <c r="M62" s="132" t="str">
        <f>VLOOKUP(L62,CódigosRetorno!$A$2:$B$2080,2,FALSE)</f>
        <v>El dato ingresado como urbanización no cumple con el formato establecido</v>
      </c>
      <c r="N62" s="131" t="s">
        <v>9</v>
      </c>
      <c r="O62" s="210"/>
    </row>
    <row r="63" spans="1:15" ht="48" x14ac:dyDescent="0.3">
      <c r="A63" s="222"/>
      <c r="B63" s="1063"/>
      <c r="C63" s="1094"/>
      <c r="D63" s="1063"/>
      <c r="E63" s="1063"/>
      <c r="F63" s="131" t="s">
        <v>223</v>
      </c>
      <c r="G63" s="124"/>
      <c r="H63" s="132" t="s">
        <v>1166</v>
      </c>
      <c r="I63" s="131" t="s">
        <v>2411</v>
      </c>
      <c r="J63" s="132" t="s">
        <v>2424</v>
      </c>
      <c r="K63" s="124" t="s">
        <v>203</v>
      </c>
      <c r="L63" s="138" t="s">
        <v>1167</v>
      </c>
      <c r="M63" s="132" t="str">
        <f>VLOOKUP(L63,CódigosRetorno!$A$2:$B$2080,2,FALSE)</f>
        <v>El dato ingresado como provincia no cumple con el formato establecido</v>
      </c>
      <c r="N63" s="131" t="s">
        <v>9</v>
      </c>
      <c r="O63" s="210"/>
    </row>
    <row r="64" spans="1:15" ht="24" x14ac:dyDescent="0.3">
      <c r="A64" s="222"/>
      <c r="B64" s="1063"/>
      <c r="C64" s="1094"/>
      <c r="D64" s="1063"/>
      <c r="E64" s="1063"/>
      <c r="F64" s="131" t="s">
        <v>211</v>
      </c>
      <c r="G64" s="124" t="s">
        <v>212</v>
      </c>
      <c r="H64" s="132" t="s">
        <v>1168</v>
      </c>
      <c r="I64" s="131" t="s">
        <v>2411</v>
      </c>
      <c r="J64" s="132" t="s">
        <v>214</v>
      </c>
      <c r="K64" s="124" t="s">
        <v>203</v>
      </c>
      <c r="L64" s="138" t="s">
        <v>1169</v>
      </c>
      <c r="M64" s="132" t="str">
        <f>VLOOKUP(L64,CódigosRetorno!$A$2:$B$2080,2,FALSE)</f>
        <v>El código de Ubigeo no existe en el listado.</v>
      </c>
      <c r="N64" s="131" t="s">
        <v>1140</v>
      </c>
      <c r="O64" s="210"/>
    </row>
    <row r="65" spans="1:15" ht="24" x14ac:dyDescent="0.3">
      <c r="A65" s="222"/>
      <c r="B65" s="1063"/>
      <c r="C65" s="1094"/>
      <c r="D65" s="1063"/>
      <c r="E65" s="1063"/>
      <c r="F65" s="1047"/>
      <c r="G65" s="131" t="s">
        <v>1141</v>
      </c>
      <c r="H65" s="91" t="s">
        <v>1046</v>
      </c>
      <c r="I65" s="131" t="s">
        <v>2411</v>
      </c>
      <c r="J65" s="132" t="s">
        <v>1142</v>
      </c>
      <c r="K65" s="124" t="s">
        <v>203</v>
      </c>
      <c r="L65" s="138" t="s">
        <v>1048</v>
      </c>
      <c r="M65" s="132" t="str">
        <f>VLOOKUP(L65,CódigosRetorno!$A$2:$B$2080,2,FALSE)</f>
        <v>El dato ingresado como atributo @schemeAgencyName es incorrecto.</v>
      </c>
      <c r="N65" s="131" t="s">
        <v>9</v>
      </c>
      <c r="O65" s="210"/>
    </row>
    <row r="66" spans="1:15" ht="24" x14ac:dyDescent="0.3">
      <c r="A66" s="222"/>
      <c r="B66" s="1063"/>
      <c r="C66" s="1094"/>
      <c r="D66" s="1063"/>
      <c r="E66" s="1063"/>
      <c r="F66" s="1047"/>
      <c r="G66" s="131" t="s">
        <v>1143</v>
      </c>
      <c r="H66" s="91" t="s">
        <v>1113</v>
      </c>
      <c r="I66" s="131" t="s">
        <v>2411</v>
      </c>
      <c r="J66" s="132" t="s">
        <v>1144</v>
      </c>
      <c r="K66" s="124" t="s">
        <v>203</v>
      </c>
      <c r="L66" s="138" t="s">
        <v>1115</v>
      </c>
      <c r="M66" s="132" t="str">
        <f>VLOOKUP(L66,CódigosRetorno!$A$2:$B$2080,2,FALSE)</f>
        <v>El dato ingresado como atributo @schemeName es incorrecto.</v>
      </c>
      <c r="N66" s="141" t="s">
        <v>9</v>
      </c>
      <c r="O66" s="210"/>
    </row>
    <row r="67" spans="1:15" ht="48" x14ac:dyDescent="0.3">
      <c r="A67" s="222"/>
      <c r="B67" s="1063"/>
      <c r="C67" s="1094"/>
      <c r="D67" s="1063"/>
      <c r="E67" s="1063"/>
      <c r="F67" s="131" t="s">
        <v>223</v>
      </c>
      <c r="G67" s="124"/>
      <c r="H67" s="132" t="s">
        <v>1170</v>
      </c>
      <c r="I67" s="131" t="s">
        <v>2411</v>
      </c>
      <c r="J67" s="132" t="s">
        <v>2424</v>
      </c>
      <c r="K67" s="124" t="s">
        <v>203</v>
      </c>
      <c r="L67" s="138" t="s">
        <v>1171</v>
      </c>
      <c r="M67" s="132" t="str">
        <f>VLOOKUP(L67,CódigosRetorno!$A$2:$B$2080,2,FALSE)</f>
        <v>El dato ingresado como departamento no cumple con el formato establecido</v>
      </c>
      <c r="N67" s="131" t="s">
        <v>9</v>
      </c>
      <c r="O67" s="210"/>
    </row>
    <row r="68" spans="1:15" ht="48" x14ac:dyDescent="0.3">
      <c r="A68" s="222"/>
      <c r="B68" s="1063"/>
      <c r="C68" s="1094"/>
      <c r="D68" s="1063"/>
      <c r="E68" s="1063"/>
      <c r="F68" s="131" t="s">
        <v>223</v>
      </c>
      <c r="G68" s="124"/>
      <c r="H68" s="132" t="s">
        <v>1172</v>
      </c>
      <c r="I68" s="131">
        <v>1</v>
      </c>
      <c r="J68" s="132" t="s">
        <v>2424</v>
      </c>
      <c r="K68" s="124" t="s">
        <v>203</v>
      </c>
      <c r="L68" s="138" t="s">
        <v>1173</v>
      </c>
      <c r="M68" s="132" t="str">
        <f>VLOOKUP(L68,CódigosRetorno!$A$2:$B$2080,2,FALSE)</f>
        <v>El dato ingresado como distrito no cumple con el formato establecido</v>
      </c>
      <c r="N68" s="131" t="s">
        <v>9</v>
      </c>
      <c r="O68" s="210"/>
    </row>
    <row r="69" spans="1:15" ht="36" x14ac:dyDescent="0.3">
      <c r="A69" s="222"/>
      <c r="B69" s="1063"/>
      <c r="C69" s="1094"/>
      <c r="D69" s="1063"/>
      <c r="E69" s="1063"/>
      <c r="F69" s="131" t="s">
        <v>325</v>
      </c>
      <c r="G69" s="124" t="s">
        <v>238</v>
      </c>
      <c r="H69" s="132" t="s">
        <v>1174</v>
      </c>
      <c r="I69" s="131" t="s">
        <v>2411</v>
      </c>
      <c r="J69" s="132" t="s">
        <v>1175</v>
      </c>
      <c r="K69" s="124" t="s">
        <v>203</v>
      </c>
      <c r="L69" s="138" t="s">
        <v>1152</v>
      </c>
      <c r="M69" s="132" t="str">
        <f>VLOOKUP(L69,CódigosRetorno!$A$2:$B$2080,2,FALSE)</f>
        <v>El codigo de pais debe ser PE</v>
      </c>
      <c r="N69" s="131" t="s">
        <v>9</v>
      </c>
      <c r="O69" s="210"/>
    </row>
    <row r="70" spans="1:15" ht="24" x14ac:dyDescent="0.3">
      <c r="A70" s="222"/>
      <c r="B70" s="1063"/>
      <c r="C70" s="1094"/>
      <c r="D70" s="1063"/>
      <c r="E70" s="1063"/>
      <c r="F70" s="1047"/>
      <c r="G70" s="141" t="s">
        <v>1154</v>
      </c>
      <c r="H70" s="132" t="s">
        <v>1083</v>
      </c>
      <c r="I70" s="131" t="s">
        <v>2411</v>
      </c>
      <c r="J70" s="132" t="s">
        <v>1155</v>
      </c>
      <c r="K70" s="124" t="s">
        <v>203</v>
      </c>
      <c r="L70" s="138" t="s">
        <v>1085</v>
      </c>
      <c r="M70" s="132" t="str">
        <f>VLOOKUP(L70,CódigosRetorno!$A$2:$B$2080,2,FALSE)</f>
        <v>El dato ingresado como atributo @listID es incorrecto.</v>
      </c>
      <c r="N70" s="131" t="s">
        <v>9</v>
      </c>
      <c r="O70" s="210"/>
    </row>
    <row r="71" spans="1:15" ht="48" x14ac:dyDescent="0.3">
      <c r="A71" s="222"/>
      <c r="B71" s="1063"/>
      <c r="C71" s="1094"/>
      <c r="D71" s="1063"/>
      <c r="E71" s="1063"/>
      <c r="F71" s="1047"/>
      <c r="G71" s="141" t="s">
        <v>1088</v>
      </c>
      <c r="H71" s="132" t="s">
        <v>1065</v>
      </c>
      <c r="I71" s="131" t="s">
        <v>2411</v>
      </c>
      <c r="J71" s="132" t="s">
        <v>1089</v>
      </c>
      <c r="K71" s="124" t="s">
        <v>203</v>
      </c>
      <c r="L71" s="138" t="s">
        <v>1066</v>
      </c>
      <c r="M71" s="132" t="str">
        <f>VLOOKUP(L71,CódigosRetorno!$A$2:$B$2080,2,FALSE)</f>
        <v>El dato ingresado como atributo @listAgencyName es incorrecto.</v>
      </c>
      <c r="N71" s="141" t="s">
        <v>9</v>
      </c>
      <c r="O71" s="210"/>
    </row>
    <row r="72" spans="1:15" ht="24" x14ac:dyDescent="0.3">
      <c r="A72" s="222"/>
      <c r="B72" s="1063"/>
      <c r="C72" s="1094"/>
      <c r="D72" s="1063"/>
      <c r="E72" s="1063"/>
      <c r="F72" s="1047"/>
      <c r="G72" s="131" t="s">
        <v>1157</v>
      </c>
      <c r="H72" s="132" t="s">
        <v>1068</v>
      </c>
      <c r="I72" s="131" t="s">
        <v>2411</v>
      </c>
      <c r="J72" s="132" t="s">
        <v>1158</v>
      </c>
      <c r="K72" s="138" t="s">
        <v>203</v>
      </c>
      <c r="L72" s="140" t="s">
        <v>1070</v>
      </c>
      <c r="M72" s="132" t="str">
        <f>VLOOKUP(L72,CódigosRetorno!$A$2:$B$2080,2,FALSE)</f>
        <v>El dato ingresado como atributo @listName es incorrecto.</v>
      </c>
      <c r="N72" s="141" t="s">
        <v>9</v>
      </c>
      <c r="O72" s="210"/>
    </row>
    <row r="73" spans="1:15" ht="24" x14ac:dyDescent="0.3">
      <c r="A73" s="222"/>
      <c r="B73" s="1063">
        <f>B61+1</f>
        <v>14</v>
      </c>
      <c r="C73" s="1094" t="s">
        <v>2426</v>
      </c>
      <c r="D73" s="1063" t="s">
        <v>60</v>
      </c>
      <c r="E73" s="1063" t="s">
        <v>179</v>
      </c>
      <c r="F73" s="1047" t="s">
        <v>325</v>
      </c>
      <c r="G73" s="1063" t="s">
        <v>238</v>
      </c>
      <c r="H73" s="1042" t="s">
        <v>1174</v>
      </c>
      <c r="I73" s="1047" t="s">
        <v>2411</v>
      </c>
      <c r="J73" s="132" t="s">
        <v>2427</v>
      </c>
      <c r="K73" s="124" t="s">
        <v>6</v>
      </c>
      <c r="L73" s="138" t="s">
        <v>1178</v>
      </c>
      <c r="M73" s="132" t="str">
        <f>VLOOKUP(L73,CódigosRetorno!$A$2:$B$2080,2,FALSE)</f>
        <v>El XML no contiene el tag o no existe información del pais de uso, exploración o aprovechamiento</v>
      </c>
      <c r="N73" s="131" t="s">
        <v>9</v>
      </c>
      <c r="O73" s="210"/>
    </row>
    <row r="74" spans="1:15" ht="24" x14ac:dyDescent="0.3">
      <c r="A74" s="222"/>
      <c r="B74" s="1063"/>
      <c r="C74" s="1094"/>
      <c r="D74" s="1063"/>
      <c r="E74" s="1063"/>
      <c r="F74" s="1047"/>
      <c r="G74" s="1063"/>
      <c r="H74" s="1042"/>
      <c r="I74" s="1047"/>
      <c r="J74" s="132" t="s">
        <v>2428</v>
      </c>
      <c r="K74" s="124" t="s">
        <v>6</v>
      </c>
      <c r="L74" s="138" t="s">
        <v>1180</v>
      </c>
      <c r="M74" s="132" t="str">
        <f>VLOOKUP(L74,CódigosRetorno!$A$2:$B$2080,2,FALSE)</f>
        <v>El dato ingresado como pais de uso, exploracion o aprovechamiento es incorrecto.</v>
      </c>
      <c r="N74" s="131" t="s">
        <v>1153</v>
      </c>
      <c r="O74" s="210"/>
    </row>
    <row r="75" spans="1:15" ht="24" x14ac:dyDescent="0.3">
      <c r="A75" s="222"/>
      <c r="B75" s="1063"/>
      <c r="C75" s="1094"/>
      <c r="D75" s="1063"/>
      <c r="E75" s="1063"/>
      <c r="F75" s="1047"/>
      <c r="G75" s="141" t="s">
        <v>1154</v>
      </c>
      <c r="H75" s="132" t="s">
        <v>1083</v>
      </c>
      <c r="I75" s="131" t="s">
        <v>2411</v>
      </c>
      <c r="J75" s="132" t="s">
        <v>1155</v>
      </c>
      <c r="K75" s="124" t="s">
        <v>203</v>
      </c>
      <c r="L75" s="138" t="s">
        <v>1085</v>
      </c>
      <c r="M75" s="132" t="str">
        <f>VLOOKUP(L75,CódigosRetorno!$A$2:$B$2080,2,FALSE)</f>
        <v>El dato ingresado como atributo @listID es incorrecto.</v>
      </c>
      <c r="N75" s="131" t="s">
        <v>9</v>
      </c>
      <c r="O75" s="210"/>
    </row>
    <row r="76" spans="1:15" ht="48" x14ac:dyDescent="0.3">
      <c r="A76" s="222"/>
      <c r="B76" s="1063"/>
      <c r="C76" s="1094"/>
      <c r="D76" s="1063"/>
      <c r="E76" s="1063"/>
      <c r="F76" s="1047"/>
      <c r="G76" s="141" t="s">
        <v>1088</v>
      </c>
      <c r="H76" s="132" t="s">
        <v>1065</v>
      </c>
      <c r="I76" s="131" t="s">
        <v>2411</v>
      </c>
      <c r="J76" s="132" t="s">
        <v>1089</v>
      </c>
      <c r="K76" s="124" t="s">
        <v>203</v>
      </c>
      <c r="L76" s="138" t="s">
        <v>1066</v>
      </c>
      <c r="M76" s="132" t="str">
        <f>VLOOKUP(L76,CódigosRetorno!$A$2:$B$2080,2,FALSE)</f>
        <v>El dato ingresado como atributo @listAgencyName es incorrecto.</v>
      </c>
      <c r="N76" s="141" t="s">
        <v>9</v>
      </c>
      <c r="O76" s="210"/>
    </row>
    <row r="77" spans="1:15" ht="24" x14ac:dyDescent="0.3">
      <c r="A77" s="222"/>
      <c r="B77" s="1063"/>
      <c r="C77" s="1094"/>
      <c r="D77" s="1063"/>
      <c r="E77" s="1063"/>
      <c r="F77" s="1047"/>
      <c r="G77" s="131" t="s">
        <v>1157</v>
      </c>
      <c r="H77" s="132" t="s">
        <v>1068</v>
      </c>
      <c r="I77" s="131" t="s">
        <v>2411</v>
      </c>
      <c r="J77" s="132" t="s">
        <v>1158</v>
      </c>
      <c r="K77" s="138" t="s">
        <v>203</v>
      </c>
      <c r="L77" s="140" t="s">
        <v>1070</v>
      </c>
      <c r="M77" s="132" t="str">
        <f>VLOOKUP(L77,CódigosRetorno!$A$2:$B$2080,2,FALSE)</f>
        <v>El dato ingresado como atributo @listName es incorrecto.</v>
      </c>
      <c r="N77" s="141" t="s">
        <v>9</v>
      </c>
      <c r="O77" s="210"/>
    </row>
    <row r="78" spans="1:15" ht="29.25" customHeight="1" x14ac:dyDescent="0.3">
      <c r="A78" s="222"/>
      <c r="B78" s="1048">
        <f>B73+1</f>
        <v>15</v>
      </c>
      <c r="C78" s="1043" t="s">
        <v>2429</v>
      </c>
      <c r="D78" s="1061" t="s">
        <v>60</v>
      </c>
      <c r="E78" s="1061" t="s">
        <v>140</v>
      </c>
      <c r="F78" s="1048" t="s">
        <v>655</v>
      </c>
      <c r="G78" s="1061" t="s">
        <v>1182</v>
      </c>
      <c r="H78" s="1043" t="s">
        <v>1183</v>
      </c>
      <c r="I78" s="1057"/>
      <c r="J78" s="132" t="s">
        <v>2430</v>
      </c>
      <c r="K78" s="124" t="s">
        <v>203</v>
      </c>
      <c r="L78" s="138" t="s">
        <v>1187</v>
      </c>
      <c r="M78" s="132" t="str">
        <f>VLOOKUP(L78,CódigosRetorno!$A$2:$B$2080,2,FALSE)</f>
        <v>El XML no contiene el tag o no existe información del código de local anexo del emisor</v>
      </c>
      <c r="N78" s="131"/>
      <c r="O78" s="210"/>
    </row>
    <row r="79" spans="1:15" ht="24" x14ac:dyDescent="0.3">
      <c r="A79" s="222"/>
      <c r="B79" s="1057"/>
      <c r="C79" s="1058"/>
      <c r="D79" s="1062"/>
      <c r="E79" s="1062"/>
      <c r="F79" s="1057"/>
      <c r="G79" s="1062"/>
      <c r="H79" s="1058"/>
      <c r="I79" s="1057"/>
      <c r="J79" s="132" t="s">
        <v>2431</v>
      </c>
      <c r="K79" s="124" t="s">
        <v>203</v>
      </c>
      <c r="L79" s="138" t="s">
        <v>1192</v>
      </c>
      <c r="M79" s="132" t="str">
        <f>VLOOKUP(L79,CódigosRetorno!$A$2:$B$2080,2,FALSE)</f>
        <v>El código de local anexo consignado no se encuentra declarado en el RUC</v>
      </c>
      <c r="N79" s="131" t="s">
        <v>2432</v>
      </c>
      <c r="O79" s="210"/>
    </row>
    <row r="80" spans="1:15" ht="24" x14ac:dyDescent="0.3">
      <c r="A80" s="222"/>
      <c r="B80" s="1057"/>
      <c r="C80" s="1058"/>
      <c r="D80" s="1062"/>
      <c r="E80" s="1065"/>
      <c r="F80" s="1049"/>
      <c r="G80" s="1065"/>
      <c r="H80" s="1044"/>
      <c r="I80" s="1057"/>
      <c r="J80" s="132" t="s">
        <v>1193</v>
      </c>
      <c r="K80" s="124" t="s">
        <v>203</v>
      </c>
      <c r="L80" s="138" t="s">
        <v>1194</v>
      </c>
      <c r="M80" s="132" t="str">
        <f>VLOOKUP(L80,CódigosRetorno!$A$2:$B$2080,2,FALSE)</f>
        <v>El dato ingresado como local anexo no cumple con el formato establecido</v>
      </c>
      <c r="N80" s="131" t="s">
        <v>9</v>
      </c>
      <c r="O80" s="210"/>
    </row>
    <row r="81" spans="1:15" ht="24" x14ac:dyDescent="0.3">
      <c r="A81" s="222"/>
      <c r="B81" s="1057"/>
      <c r="C81" s="1058"/>
      <c r="D81" s="1062"/>
      <c r="E81" s="1063" t="s">
        <v>179</v>
      </c>
      <c r="F81" s="1047"/>
      <c r="G81" s="131" t="s">
        <v>1045</v>
      </c>
      <c r="H81" s="91" t="s">
        <v>1065</v>
      </c>
      <c r="I81" s="131" t="s">
        <v>2411</v>
      </c>
      <c r="J81" s="132" t="s">
        <v>1047</v>
      </c>
      <c r="K81" s="124" t="s">
        <v>203</v>
      </c>
      <c r="L81" s="138" t="s">
        <v>1066</v>
      </c>
      <c r="M81" s="132" t="str">
        <f>VLOOKUP(L81,CódigosRetorno!$A$2:$B$2080,2,FALSE)</f>
        <v>El dato ingresado como atributo @listAgencyName es incorrecto.</v>
      </c>
      <c r="N81" s="131" t="s">
        <v>9</v>
      </c>
      <c r="O81" s="210"/>
    </row>
    <row r="82" spans="1:15" ht="24" x14ac:dyDescent="0.3">
      <c r="A82" s="222"/>
      <c r="B82" s="1049"/>
      <c r="C82" s="1044"/>
      <c r="D82" s="1065"/>
      <c r="E82" s="1063"/>
      <c r="F82" s="1047"/>
      <c r="G82" s="131" t="s">
        <v>1195</v>
      </c>
      <c r="H82" s="91" t="s">
        <v>1068</v>
      </c>
      <c r="I82" s="131" t="s">
        <v>2411</v>
      </c>
      <c r="J82" s="132" t="s">
        <v>1196</v>
      </c>
      <c r="K82" s="124" t="s">
        <v>203</v>
      </c>
      <c r="L82" s="138" t="s">
        <v>1070</v>
      </c>
      <c r="M82" s="132" t="str">
        <f>VLOOKUP(L82,CódigosRetorno!$A$2:$B$2080,2,FALSE)</f>
        <v>El dato ingresado como atributo @listName es incorrecto.</v>
      </c>
      <c r="N82" s="141" t="s">
        <v>9</v>
      </c>
      <c r="O82" s="210"/>
    </row>
    <row r="83" spans="1:15" x14ac:dyDescent="0.3">
      <c r="A83" s="222"/>
      <c r="B83" s="430" t="s">
        <v>1197</v>
      </c>
      <c r="C83" s="431"/>
      <c r="D83" s="425"/>
      <c r="E83" s="425" t="s">
        <v>9</v>
      </c>
      <c r="F83" s="432" t="s">
        <v>9</v>
      </c>
      <c r="G83" s="432" t="s">
        <v>9</v>
      </c>
      <c r="H83" s="433" t="s">
        <v>9</v>
      </c>
      <c r="I83" s="432"/>
      <c r="J83" s="419" t="s">
        <v>9</v>
      </c>
      <c r="K83" s="420" t="s">
        <v>9</v>
      </c>
      <c r="L83" s="421" t="s">
        <v>9</v>
      </c>
      <c r="M83" s="419" t="str">
        <f>VLOOKUP(L83,CódigosRetorno!$A$2:$B$2080,2,FALSE)</f>
        <v>-</v>
      </c>
      <c r="N83" s="418" t="s">
        <v>9</v>
      </c>
      <c r="O83" s="210"/>
    </row>
    <row r="84" spans="1:15" ht="36" x14ac:dyDescent="0.3">
      <c r="A84" s="222"/>
      <c r="B84" s="1047">
        <f>B78+1</f>
        <v>16</v>
      </c>
      <c r="C84" s="1094" t="s">
        <v>2433</v>
      </c>
      <c r="D84" s="1063" t="s">
        <v>60</v>
      </c>
      <c r="E84" s="1063" t="s">
        <v>140</v>
      </c>
      <c r="F84" s="1047" t="s">
        <v>295</v>
      </c>
      <c r="G84" s="1063"/>
      <c r="H84" s="1042" t="s">
        <v>1199</v>
      </c>
      <c r="I84" s="1047">
        <v>1</v>
      </c>
      <c r="J84" s="132" t="s">
        <v>1200</v>
      </c>
      <c r="K84" s="138" t="s">
        <v>6</v>
      </c>
      <c r="L84" s="140" t="s">
        <v>1201</v>
      </c>
      <c r="M84" s="132" t="str">
        <f>VLOOKUP(L84,CódigosRetorno!$A$2:$B$2080,2,FALSE)</f>
        <v>El XML contiene mas de un tag como elemento de numero de documento del receptor.</v>
      </c>
      <c r="N84" s="131" t="s">
        <v>9</v>
      </c>
      <c r="O84" s="210"/>
    </row>
    <row r="85" spans="1:15" ht="36" x14ac:dyDescent="0.3">
      <c r="A85" s="222"/>
      <c r="B85" s="1047"/>
      <c r="C85" s="1094"/>
      <c r="D85" s="1063"/>
      <c r="E85" s="1063"/>
      <c r="F85" s="1047"/>
      <c r="G85" s="1063"/>
      <c r="H85" s="1042"/>
      <c r="I85" s="1047"/>
      <c r="J85" s="132" t="s">
        <v>63</v>
      </c>
      <c r="K85" s="138" t="s">
        <v>6</v>
      </c>
      <c r="L85" s="140" t="s">
        <v>857</v>
      </c>
      <c r="M85" s="132" t="str">
        <f>VLOOKUP(L85,CódigosRetorno!$A$2:$B$2080,2,FALSE)</f>
        <v>El XML no contiene el tag o no existe informacion del número de documento de identidad del receptor del documento</v>
      </c>
      <c r="N85" s="131" t="s">
        <v>9</v>
      </c>
      <c r="O85" s="210"/>
    </row>
    <row r="86" spans="1:15" ht="36" x14ac:dyDescent="0.3">
      <c r="A86" s="222"/>
      <c r="B86" s="1047"/>
      <c r="C86" s="1094"/>
      <c r="D86" s="1063"/>
      <c r="E86" s="1063"/>
      <c r="F86" s="1047"/>
      <c r="G86" s="1063"/>
      <c r="H86" s="1042"/>
      <c r="I86" s="1047"/>
      <c r="J86" s="132" t="s">
        <v>2434</v>
      </c>
      <c r="K86" s="138" t="s">
        <v>6</v>
      </c>
      <c r="L86" s="140" t="s">
        <v>719</v>
      </c>
      <c r="M86" s="132" t="str">
        <f>VLOOKUP(L86,CódigosRetorno!$A$2:$B$2080,2,FALSE)</f>
        <v>El numero de documento de identidad del receptor debe ser  RUC</v>
      </c>
      <c r="N86" s="131" t="s">
        <v>9</v>
      </c>
      <c r="O86" s="210"/>
    </row>
    <row r="87" spans="1:15" ht="24" x14ac:dyDescent="0.3">
      <c r="A87" s="222"/>
      <c r="B87" s="1047"/>
      <c r="C87" s="1094"/>
      <c r="D87" s="1063"/>
      <c r="E87" s="1063"/>
      <c r="F87" s="1047"/>
      <c r="G87" s="1063"/>
      <c r="H87" s="1042"/>
      <c r="I87" s="1047"/>
      <c r="J87" s="132" t="s">
        <v>2435</v>
      </c>
      <c r="K87" s="138" t="s">
        <v>6</v>
      </c>
      <c r="L87" s="562" t="s">
        <v>1204</v>
      </c>
      <c r="M87" s="132" t="str">
        <f>VLOOKUP(L87,CódigosRetorno!$A$2:$B$2080,2,FALSE)</f>
        <v>El numero de RUC del receptor no existe</v>
      </c>
      <c r="N87" s="131" t="s">
        <v>253</v>
      </c>
      <c r="O87" s="210"/>
    </row>
    <row r="88" spans="1:15" ht="36" x14ac:dyDescent="0.3">
      <c r="A88" s="222"/>
      <c r="B88" s="1047"/>
      <c r="C88" s="1094"/>
      <c r="D88" s="1063"/>
      <c r="E88" s="1063"/>
      <c r="F88" s="1047"/>
      <c r="G88" s="1063"/>
      <c r="H88" s="1042"/>
      <c r="I88" s="1047"/>
      <c r="J88" s="132" t="s">
        <v>2436</v>
      </c>
      <c r="K88" s="138" t="s">
        <v>203</v>
      </c>
      <c r="L88" s="140" t="s">
        <v>1206</v>
      </c>
      <c r="M88" s="132" t="str">
        <f>VLOOKUP(L88,CódigosRetorno!$A$2:$B$2080,2,FALSE)</f>
        <v>El RUC  del receptor no esta activo</v>
      </c>
      <c r="N88" s="131" t="s">
        <v>253</v>
      </c>
      <c r="O88" s="210"/>
    </row>
    <row r="89" spans="1:15" ht="36" x14ac:dyDescent="0.3">
      <c r="A89" s="222"/>
      <c r="B89" s="1047"/>
      <c r="C89" s="1094"/>
      <c r="D89" s="1063"/>
      <c r="E89" s="1063"/>
      <c r="F89" s="1047"/>
      <c r="G89" s="1063"/>
      <c r="H89" s="1042"/>
      <c r="I89" s="1047"/>
      <c r="J89" s="132" t="s">
        <v>2437</v>
      </c>
      <c r="K89" s="138" t="s">
        <v>203</v>
      </c>
      <c r="L89" s="140" t="s">
        <v>1208</v>
      </c>
      <c r="M89" s="132" t="str">
        <f>VLOOKUP(L89,CódigosRetorno!$A$2:$B$2080,2,FALSE)</f>
        <v>El RUC del receptor no esta habido</v>
      </c>
      <c r="N89" s="131" t="s">
        <v>253</v>
      </c>
      <c r="O89" s="210"/>
    </row>
    <row r="90" spans="1:15" ht="36" x14ac:dyDescent="0.3">
      <c r="A90" s="222"/>
      <c r="B90" s="1047"/>
      <c r="C90" s="1094"/>
      <c r="D90" s="1063"/>
      <c r="E90" s="1063"/>
      <c r="F90" s="1047"/>
      <c r="G90" s="1063"/>
      <c r="H90" s="1042"/>
      <c r="I90" s="1047"/>
      <c r="J90" s="132" t="s">
        <v>2438</v>
      </c>
      <c r="K90" s="138" t="s">
        <v>203</v>
      </c>
      <c r="L90" s="140" t="s">
        <v>717</v>
      </c>
      <c r="M90" s="132" t="str">
        <f>VLOOKUP(L90,CódigosRetorno!$A$2:$B$2080,2,FALSE)</f>
        <v>El DNI debe tener 8 caracteres numéricos</v>
      </c>
      <c r="N90" s="131" t="s">
        <v>9</v>
      </c>
      <c r="O90" s="210"/>
    </row>
    <row r="91" spans="1:15" ht="72" x14ac:dyDescent="0.3">
      <c r="A91" s="222"/>
      <c r="B91" s="1047"/>
      <c r="C91" s="1094"/>
      <c r="D91" s="1063"/>
      <c r="E91" s="1063"/>
      <c r="F91" s="1047"/>
      <c r="G91" s="1063"/>
      <c r="H91" s="1042"/>
      <c r="I91" s="1047"/>
      <c r="J91" s="429" t="s">
        <v>2439</v>
      </c>
      <c r="K91" s="138" t="s">
        <v>203</v>
      </c>
      <c r="L91" s="140" t="s">
        <v>718</v>
      </c>
      <c r="M91" s="132" t="str">
        <f>VLOOKUP(L91,CódigosRetorno!$A$2:$B$2080,2,FALSE)</f>
        <v>El dato ingresado como numero de documento de identidad del receptor no cumple con el formato establecido</v>
      </c>
      <c r="N91" s="131" t="s">
        <v>9</v>
      </c>
      <c r="O91" s="210"/>
    </row>
    <row r="92" spans="1:15" ht="24" x14ac:dyDescent="0.3">
      <c r="A92" s="222"/>
      <c r="B92" s="1047"/>
      <c r="C92" s="1094"/>
      <c r="D92" s="1063"/>
      <c r="E92" s="1063"/>
      <c r="F92" s="1047" t="s">
        <v>1213</v>
      </c>
      <c r="G92" s="1063" t="s">
        <v>193</v>
      </c>
      <c r="H92" s="1042" t="s">
        <v>1214</v>
      </c>
      <c r="I92" s="1047">
        <v>1</v>
      </c>
      <c r="J92" s="132" t="s">
        <v>1215</v>
      </c>
      <c r="K92" s="138" t="s">
        <v>6</v>
      </c>
      <c r="L92" s="140" t="s">
        <v>863</v>
      </c>
      <c r="M92" s="132" t="str">
        <f>VLOOKUP(L92,CódigosRetorno!$A$2:$B$2080,2,FALSE)</f>
        <v>El XML no contiene el tag o no existe informacion del tipo de documento de identidad del receptor del documento</v>
      </c>
      <c r="N92" s="131" t="s">
        <v>9</v>
      </c>
      <c r="O92" s="210"/>
    </row>
    <row r="93" spans="1:15" ht="36" x14ac:dyDescent="0.3">
      <c r="A93" s="222"/>
      <c r="B93" s="1047"/>
      <c r="C93" s="1094"/>
      <c r="D93" s="1063"/>
      <c r="E93" s="1063"/>
      <c r="F93" s="1047"/>
      <c r="G93" s="1063"/>
      <c r="H93" s="1042"/>
      <c r="I93" s="1047"/>
      <c r="J93" s="132" t="s">
        <v>2440</v>
      </c>
      <c r="K93" s="138" t="s">
        <v>6</v>
      </c>
      <c r="L93" s="140" t="s">
        <v>1217</v>
      </c>
      <c r="M93" s="132" t="str">
        <f>VLOOKUP(L93,CódigosRetorno!$A$2:$B$2080,2,FALSE)</f>
        <v>El dato ingresado en el tipo de documento de identidad del receptor no esta permitido.</v>
      </c>
      <c r="N93" s="131" t="s">
        <v>464</v>
      </c>
      <c r="O93" s="210"/>
    </row>
    <row r="94" spans="1:15" ht="24" x14ac:dyDescent="0.3">
      <c r="A94" s="222"/>
      <c r="B94" s="1047"/>
      <c r="C94" s="1094"/>
      <c r="D94" s="1063"/>
      <c r="E94" s="1063" t="s">
        <v>179</v>
      </c>
      <c r="F94" s="1047"/>
      <c r="G94" s="141" t="s">
        <v>1112</v>
      </c>
      <c r="H94" s="132" t="s">
        <v>1113</v>
      </c>
      <c r="I94" s="131" t="s">
        <v>2411</v>
      </c>
      <c r="J94" s="132" t="s">
        <v>1114</v>
      </c>
      <c r="K94" s="124" t="s">
        <v>203</v>
      </c>
      <c r="L94" s="138" t="s">
        <v>1115</v>
      </c>
      <c r="M94" s="132" t="str">
        <f>VLOOKUP(L94,CódigosRetorno!$A$2:$B$2080,2,FALSE)</f>
        <v>El dato ingresado como atributo @schemeName es incorrecto.</v>
      </c>
      <c r="N94" s="141" t="s">
        <v>9</v>
      </c>
      <c r="O94" s="210"/>
    </row>
    <row r="95" spans="1:15" ht="24" x14ac:dyDescent="0.3">
      <c r="A95" s="222"/>
      <c r="B95" s="1047"/>
      <c r="C95" s="1094"/>
      <c r="D95" s="1063"/>
      <c r="E95" s="1063"/>
      <c r="F95" s="1047"/>
      <c r="G95" s="141" t="s">
        <v>1045</v>
      </c>
      <c r="H95" s="132" t="s">
        <v>1046</v>
      </c>
      <c r="I95" s="131" t="s">
        <v>2411</v>
      </c>
      <c r="J95" s="132" t="s">
        <v>1047</v>
      </c>
      <c r="K95" s="124" t="s">
        <v>203</v>
      </c>
      <c r="L95" s="138" t="s">
        <v>1048</v>
      </c>
      <c r="M95" s="132" t="str">
        <f>VLOOKUP(L95,CódigosRetorno!$A$2:$B$2080,2,FALSE)</f>
        <v>El dato ingresado como atributo @schemeAgencyName es incorrecto.</v>
      </c>
      <c r="N95" s="141" t="s">
        <v>9</v>
      </c>
      <c r="O95" s="210"/>
    </row>
    <row r="96" spans="1:15" ht="36" x14ac:dyDescent="0.3">
      <c r="A96" s="222"/>
      <c r="B96" s="1047"/>
      <c r="C96" s="1094"/>
      <c r="D96" s="1063"/>
      <c r="E96" s="1063"/>
      <c r="F96" s="1047"/>
      <c r="G96" s="141" t="s">
        <v>1116</v>
      </c>
      <c r="H96" s="132" t="s">
        <v>1117</v>
      </c>
      <c r="I96" s="131" t="s">
        <v>2411</v>
      </c>
      <c r="J96" s="132" t="s">
        <v>1118</v>
      </c>
      <c r="K96" s="138" t="s">
        <v>203</v>
      </c>
      <c r="L96" s="140" t="s">
        <v>1119</v>
      </c>
      <c r="M96" s="132" t="str">
        <f>VLOOKUP(L96,CódigosRetorno!$A$2:$B$2080,2,FALSE)</f>
        <v>El dato ingresado como atributo @schemeURI es incorrecto.</v>
      </c>
      <c r="N96" s="141" t="s">
        <v>9</v>
      </c>
      <c r="O96" s="210"/>
    </row>
    <row r="97" spans="1:15" ht="24" x14ac:dyDescent="0.3">
      <c r="A97" s="222"/>
      <c r="B97" s="1047">
        <f>B84+1</f>
        <v>17</v>
      </c>
      <c r="C97" s="1042" t="s">
        <v>1222</v>
      </c>
      <c r="D97" s="1063" t="s">
        <v>60</v>
      </c>
      <c r="E97" s="1063" t="s">
        <v>140</v>
      </c>
      <c r="F97" s="1047" t="s">
        <v>200</v>
      </c>
      <c r="G97" s="1063"/>
      <c r="H97" s="1042" t="s">
        <v>1223</v>
      </c>
      <c r="I97" s="1047">
        <v>1</v>
      </c>
      <c r="J97" s="132" t="s">
        <v>599</v>
      </c>
      <c r="K97" s="138" t="s">
        <v>6</v>
      </c>
      <c r="L97" s="140" t="s">
        <v>1224</v>
      </c>
      <c r="M97" s="132" t="str">
        <f>VLOOKUP(L97,CódigosRetorno!$A$2:$B$2080,2,FALSE)</f>
        <v>El XML no contiene el tag o no existe informacion de RegistrationName del receptor del documento</v>
      </c>
      <c r="N97" s="131" t="s">
        <v>9</v>
      </c>
      <c r="O97" s="210"/>
    </row>
    <row r="98" spans="1:15" ht="48" x14ac:dyDescent="0.3">
      <c r="A98" s="222"/>
      <c r="B98" s="1047"/>
      <c r="C98" s="1042"/>
      <c r="D98" s="1063"/>
      <c r="E98" s="1063"/>
      <c r="F98" s="1047"/>
      <c r="G98" s="1063"/>
      <c r="H98" s="1042"/>
      <c r="I98" s="1047"/>
      <c r="J98" s="132" t="s">
        <v>1225</v>
      </c>
      <c r="K98" s="138" t="s">
        <v>6</v>
      </c>
      <c r="L98" s="140" t="s">
        <v>1226</v>
      </c>
      <c r="M98" s="132" t="str">
        <f>VLOOKUP(L98,CódigosRetorno!$A$2:$B$2080,2,FALSE)</f>
        <v>RegistrationName -  El dato ingresado no cumple con el estandar</v>
      </c>
      <c r="N98" s="131" t="s">
        <v>9</v>
      </c>
      <c r="O98" s="210"/>
    </row>
    <row r="99" spans="1:15" ht="48" x14ac:dyDescent="0.3">
      <c r="A99" s="222"/>
      <c r="B99" s="1063">
        <f>B97+1</f>
        <v>18</v>
      </c>
      <c r="C99" s="1113" t="s">
        <v>2441</v>
      </c>
      <c r="D99" s="1063" t="s">
        <v>60</v>
      </c>
      <c r="E99" s="1063" t="s">
        <v>179</v>
      </c>
      <c r="F99" s="131" t="s">
        <v>1127</v>
      </c>
      <c r="G99" s="124"/>
      <c r="H99" s="132" t="s">
        <v>1228</v>
      </c>
      <c r="I99" s="131">
        <v>1</v>
      </c>
      <c r="J99" s="132" t="s">
        <v>181</v>
      </c>
      <c r="K99" s="124" t="s">
        <v>9</v>
      </c>
      <c r="L99" s="138" t="s">
        <v>9</v>
      </c>
      <c r="M99" s="132" t="str">
        <f>VLOOKUP(L99,CódigosRetorno!$A$2:$B$2080,2,FALSE)</f>
        <v>-</v>
      </c>
      <c r="N99" s="141" t="s">
        <v>9</v>
      </c>
      <c r="O99" s="210"/>
    </row>
    <row r="100" spans="1:15" ht="36" x14ac:dyDescent="0.3">
      <c r="A100" s="222"/>
      <c r="B100" s="1063"/>
      <c r="C100" s="1113"/>
      <c r="D100" s="1063"/>
      <c r="E100" s="1063"/>
      <c r="F100" s="131" t="s">
        <v>1131</v>
      </c>
      <c r="G100" s="124"/>
      <c r="H100" s="132" t="s">
        <v>1229</v>
      </c>
      <c r="I100" s="131" t="s">
        <v>2411</v>
      </c>
      <c r="J100" s="132" t="s">
        <v>181</v>
      </c>
      <c r="K100" s="124" t="s">
        <v>9</v>
      </c>
      <c r="L100" s="138" t="s">
        <v>9</v>
      </c>
      <c r="M100" s="132" t="str">
        <f>VLOOKUP(L100,CódigosRetorno!$A$2:$B$2080,2,FALSE)</f>
        <v>-</v>
      </c>
      <c r="N100" s="141" t="s">
        <v>9</v>
      </c>
      <c r="O100" s="210"/>
    </row>
    <row r="101" spans="1:15" ht="36" x14ac:dyDescent="0.3">
      <c r="A101" s="222"/>
      <c r="B101" s="1063"/>
      <c r="C101" s="1113"/>
      <c r="D101" s="1063"/>
      <c r="E101" s="1063"/>
      <c r="F101" s="131" t="s">
        <v>223</v>
      </c>
      <c r="G101" s="124"/>
      <c r="H101" s="132" t="s">
        <v>1230</v>
      </c>
      <c r="I101" s="131" t="s">
        <v>2411</v>
      </c>
      <c r="J101" s="132" t="s">
        <v>181</v>
      </c>
      <c r="K101" s="124" t="s">
        <v>9</v>
      </c>
      <c r="L101" s="138" t="s">
        <v>9</v>
      </c>
      <c r="M101" s="132" t="str">
        <f>VLOOKUP(L101,CódigosRetorno!$A$2:$B$2080,2,FALSE)</f>
        <v>-</v>
      </c>
      <c r="N101" s="141" t="s">
        <v>9</v>
      </c>
      <c r="O101" s="210"/>
    </row>
    <row r="102" spans="1:15" ht="36" x14ac:dyDescent="0.3">
      <c r="A102" s="222"/>
      <c r="B102" s="1063"/>
      <c r="C102" s="1113"/>
      <c r="D102" s="1063"/>
      <c r="E102" s="1063"/>
      <c r="F102" s="131" t="s">
        <v>211</v>
      </c>
      <c r="G102" s="124" t="s">
        <v>212</v>
      </c>
      <c r="H102" s="132" t="s">
        <v>1231</v>
      </c>
      <c r="I102" s="131">
        <v>1</v>
      </c>
      <c r="J102" s="132" t="s">
        <v>181</v>
      </c>
      <c r="K102" s="124" t="s">
        <v>9</v>
      </c>
      <c r="L102" s="138" t="s">
        <v>9</v>
      </c>
      <c r="M102" s="132" t="str">
        <f>VLOOKUP(L102,CódigosRetorno!$A$2:$B$2080,2,FALSE)</f>
        <v>-</v>
      </c>
      <c r="N102" s="131" t="s">
        <v>1140</v>
      </c>
      <c r="O102" s="210"/>
    </row>
    <row r="103" spans="1:15" x14ac:dyDescent="0.3">
      <c r="A103" s="222"/>
      <c r="B103" s="1063"/>
      <c r="C103" s="1113"/>
      <c r="D103" s="1063"/>
      <c r="E103" s="1063"/>
      <c r="F103" s="1047"/>
      <c r="G103" s="131" t="s">
        <v>1141</v>
      </c>
      <c r="H103" s="91" t="s">
        <v>1046</v>
      </c>
      <c r="I103" s="131" t="s">
        <v>2411</v>
      </c>
      <c r="J103" s="132" t="s">
        <v>181</v>
      </c>
      <c r="K103" s="124" t="s">
        <v>9</v>
      </c>
      <c r="L103" s="138" t="s">
        <v>9</v>
      </c>
      <c r="M103" s="132" t="str">
        <f>VLOOKUP(L103,CódigosRetorno!$A$2:$B$2080,2,FALSE)</f>
        <v>-</v>
      </c>
      <c r="N103" s="131" t="s">
        <v>9</v>
      </c>
      <c r="O103" s="210"/>
    </row>
    <row r="104" spans="1:15" x14ac:dyDescent="0.3">
      <c r="A104" s="222"/>
      <c r="B104" s="1063"/>
      <c r="C104" s="1113"/>
      <c r="D104" s="1063"/>
      <c r="E104" s="1063"/>
      <c r="F104" s="1047"/>
      <c r="G104" s="131" t="s">
        <v>1143</v>
      </c>
      <c r="H104" s="91" t="s">
        <v>1113</v>
      </c>
      <c r="I104" s="131" t="s">
        <v>2411</v>
      </c>
      <c r="J104" s="132" t="s">
        <v>181</v>
      </c>
      <c r="K104" s="124" t="s">
        <v>9</v>
      </c>
      <c r="L104" s="138" t="s">
        <v>9</v>
      </c>
      <c r="M104" s="132" t="str">
        <f>VLOOKUP(L104,CódigosRetorno!$A$2:$B$2080,2,FALSE)</f>
        <v>-</v>
      </c>
      <c r="N104" s="141" t="s">
        <v>9</v>
      </c>
      <c r="O104" s="210"/>
    </row>
    <row r="105" spans="1:15" ht="36" x14ac:dyDescent="0.3">
      <c r="A105" s="222"/>
      <c r="B105" s="1063"/>
      <c r="C105" s="1113"/>
      <c r="D105" s="1063"/>
      <c r="E105" s="1063"/>
      <c r="F105" s="131" t="s">
        <v>223</v>
      </c>
      <c r="G105" s="124"/>
      <c r="H105" s="132" t="s">
        <v>1232</v>
      </c>
      <c r="I105" s="131" t="s">
        <v>2411</v>
      </c>
      <c r="J105" s="132" t="s">
        <v>181</v>
      </c>
      <c r="K105" s="124" t="s">
        <v>9</v>
      </c>
      <c r="L105" s="138" t="s">
        <v>9</v>
      </c>
      <c r="M105" s="132" t="str">
        <f>VLOOKUP(L105,CódigosRetorno!$A$2:$B$2080,2,FALSE)</f>
        <v>-</v>
      </c>
      <c r="N105" s="141" t="s">
        <v>9</v>
      </c>
      <c r="O105" s="210"/>
    </row>
    <row r="106" spans="1:15" ht="36" x14ac:dyDescent="0.3">
      <c r="A106" s="222"/>
      <c r="B106" s="1063"/>
      <c r="C106" s="1113"/>
      <c r="D106" s="1063"/>
      <c r="E106" s="1063"/>
      <c r="F106" s="131" t="s">
        <v>223</v>
      </c>
      <c r="G106" s="124"/>
      <c r="H106" s="132" t="s">
        <v>1233</v>
      </c>
      <c r="I106" s="131" t="s">
        <v>2411</v>
      </c>
      <c r="J106" s="132" t="s">
        <v>181</v>
      </c>
      <c r="K106" s="124" t="s">
        <v>9</v>
      </c>
      <c r="L106" s="138" t="s">
        <v>9</v>
      </c>
      <c r="M106" s="132" t="str">
        <f>VLOOKUP(L106,CódigosRetorno!$A$2:$B$2080,2,FALSE)</f>
        <v>-</v>
      </c>
      <c r="N106" s="141" t="s">
        <v>9</v>
      </c>
      <c r="O106" s="210"/>
    </row>
    <row r="107" spans="1:15" ht="36" x14ac:dyDescent="0.3">
      <c r="A107" s="222"/>
      <c r="B107" s="1063"/>
      <c r="C107" s="1113"/>
      <c r="D107" s="1063"/>
      <c r="E107" s="1063"/>
      <c r="F107" s="131" t="s">
        <v>325</v>
      </c>
      <c r="G107" s="124" t="s">
        <v>238</v>
      </c>
      <c r="H107" s="132" t="s">
        <v>1234</v>
      </c>
      <c r="I107" s="131">
        <v>1</v>
      </c>
      <c r="J107" s="132" t="s">
        <v>181</v>
      </c>
      <c r="K107" s="124" t="s">
        <v>9</v>
      </c>
      <c r="L107" s="138" t="s">
        <v>9</v>
      </c>
      <c r="M107" s="132" t="str">
        <f>VLOOKUP(L107,CódigosRetorno!$A$2:$B$2080,2,FALSE)</f>
        <v>-</v>
      </c>
      <c r="N107" s="131" t="s">
        <v>1153</v>
      </c>
      <c r="O107" s="210"/>
    </row>
    <row r="108" spans="1:15" x14ac:dyDescent="0.3">
      <c r="A108" s="222"/>
      <c r="B108" s="1063"/>
      <c r="C108" s="1113"/>
      <c r="D108" s="1063"/>
      <c r="E108" s="1063"/>
      <c r="F108" s="1047"/>
      <c r="G108" s="141" t="s">
        <v>1154</v>
      </c>
      <c r="H108" s="132" t="s">
        <v>1083</v>
      </c>
      <c r="I108" s="131" t="s">
        <v>2411</v>
      </c>
      <c r="J108" s="132" t="s">
        <v>181</v>
      </c>
      <c r="K108" s="124" t="s">
        <v>9</v>
      </c>
      <c r="L108" s="138" t="s">
        <v>9</v>
      </c>
      <c r="M108" s="132" t="str">
        <f>VLOOKUP(L108,CódigosRetorno!$A$2:$B$2080,2,FALSE)</f>
        <v>-</v>
      </c>
      <c r="N108" s="131" t="s">
        <v>9</v>
      </c>
      <c r="O108" s="210"/>
    </row>
    <row r="109" spans="1:15" ht="48" x14ac:dyDescent="0.3">
      <c r="A109" s="222"/>
      <c r="B109" s="1063"/>
      <c r="C109" s="1113"/>
      <c r="D109" s="1063"/>
      <c r="E109" s="1063"/>
      <c r="F109" s="1047"/>
      <c r="G109" s="141" t="s">
        <v>1156</v>
      </c>
      <c r="H109" s="132" t="s">
        <v>1065</v>
      </c>
      <c r="I109" s="131" t="s">
        <v>2411</v>
      </c>
      <c r="J109" s="132" t="s">
        <v>181</v>
      </c>
      <c r="K109" s="124" t="s">
        <v>9</v>
      </c>
      <c r="L109" s="138" t="s">
        <v>9</v>
      </c>
      <c r="M109" s="132" t="str">
        <f>VLOOKUP(L109,CódigosRetorno!$A$2:$B$2080,2,FALSE)</f>
        <v>-</v>
      </c>
      <c r="N109" s="141" t="s">
        <v>9</v>
      </c>
      <c r="O109" s="210"/>
    </row>
    <row r="110" spans="1:15" x14ac:dyDescent="0.3">
      <c r="A110" s="222"/>
      <c r="B110" s="1063"/>
      <c r="C110" s="1113"/>
      <c r="D110" s="1063"/>
      <c r="E110" s="1063"/>
      <c r="F110" s="1047"/>
      <c r="G110" s="131" t="s">
        <v>1157</v>
      </c>
      <c r="H110" s="132" t="s">
        <v>1068</v>
      </c>
      <c r="I110" s="131" t="s">
        <v>2411</v>
      </c>
      <c r="J110" s="132" t="s">
        <v>181</v>
      </c>
      <c r="K110" s="124" t="s">
        <v>9</v>
      </c>
      <c r="L110" s="138" t="s">
        <v>9</v>
      </c>
      <c r="M110" s="132" t="str">
        <f>VLOOKUP(L110,CódigosRetorno!$A$2:$B$2080,2,FALSE)</f>
        <v>-</v>
      </c>
      <c r="N110" s="141" t="s">
        <v>9</v>
      </c>
      <c r="O110" s="210"/>
    </row>
    <row r="111" spans="1:15" ht="48" x14ac:dyDescent="0.3">
      <c r="A111" s="222"/>
      <c r="B111" s="1048">
        <f>B99+1</f>
        <v>19</v>
      </c>
      <c r="C111" s="1043" t="s">
        <v>1235</v>
      </c>
      <c r="D111" s="1061" t="s">
        <v>60</v>
      </c>
      <c r="E111" s="1061" t="s">
        <v>179</v>
      </c>
      <c r="F111" s="131" t="s">
        <v>295</v>
      </c>
      <c r="G111" s="124"/>
      <c r="H111" s="132" t="s">
        <v>1236</v>
      </c>
      <c r="I111" s="131">
        <v>1</v>
      </c>
      <c r="J111" s="132" t="s">
        <v>181</v>
      </c>
      <c r="K111" s="138" t="s">
        <v>9</v>
      </c>
      <c r="L111" s="140" t="s">
        <v>9</v>
      </c>
      <c r="M111" s="132" t="str">
        <f>VLOOKUP(L111,CódigosRetorno!$A$2:$B$2080,2,FALSE)</f>
        <v>-</v>
      </c>
      <c r="N111" s="131" t="s">
        <v>9</v>
      </c>
      <c r="O111" s="210"/>
    </row>
    <row r="112" spans="1:15" ht="48" x14ac:dyDescent="0.3">
      <c r="A112" s="222"/>
      <c r="B112" s="1057"/>
      <c r="C112" s="1058"/>
      <c r="D112" s="1062"/>
      <c r="E112" s="1062"/>
      <c r="F112" s="131" t="s">
        <v>1213</v>
      </c>
      <c r="G112" s="124" t="s">
        <v>193</v>
      </c>
      <c r="H112" s="132" t="s">
        <v>1237</v>
      </c>
      <c r="I112" s="131">
        <v>1</v>
      </c>
      <c r="J112" s="132" t="s">
        <v>181</v>
      </c>
      <c r="K112" s="138" t="s">
        <v>9</v>
      </c>
      <c r="L112" s="140" t="s">
        <v>9</v>
      </c>
      <c r="M112" s="132" t="str">
        <f>VLOOKUP(L112,CódigosRetorno!$A$2:$B$2080,2,FALSE)</f>
        <v>-</v>
      </c>
      <c r="N112" s="141" t="s">
        <v>9</v>
      </c>
      <c r="O112" s="210"/>
    </row>
    <row r="113" spans="1:15" ht="24" x14ac:dyDescent="0.3">
      <c r="A113" s="222"/>
      <c r="B113" s="1057"/>
      <c r="C113" s="1058"/>
      <c r="D113" s="1062"/>
      <c r="E113" s="1062"/>
      <c r="F113" s="1048"/>
      <c r="G113" s="141" t="s">
        <v>1112</v>
      </c>
      <c r="H113" s="132" t="s">
        <v>1113</v>
      </c>
      <c r="I113" s="131" t="s">
        <v>2411</v>
      </c>
      <c r="J113" s="132" t="s">
        <v>181</v>
      </c>
      <c r="K113" s="124" t="s">
        <v>9</v>
      </c>
      <c r="L113" s="138" t="s">
        <v>9</v>
      </c>
      <c r="M113" s="132" t="str">
        <f>VLOOKUP(L113,CódigosRetorno!$A$2:$B$2080,2,FALSE)</f>
        <v>-</v>
      </c>
      <c r="N113" s="141" t="s">
        <v>9</v>
      </c>
      <c r="O113" s="210"/>
    </row>
    <row r="114" spans="1:15" x14ac:dyDescent="0.3">
      <c r="A114" s="222"/>
      <c r="B114" s="1057"/>
      <c r="C114" s="1058"/>
      <c r="D114" s="1062"/>
      <c r="E114" s="1062"/>
      <c r="F114" s="1057"/>
      <c r="G114" s="141" t="s">
        <v>1045</v>
      </c>
      <c r="H114" s="132" t="s">
        <v>1046</v>
      </c>
      <c r="I114" s="131" t="s">
        <v>2411</v>
      </c>
      <c r="J114" s="132" t="s">
        <v>181</v>
      </c>
      <c r="K114" s="124" t="s">
        <v>9</v>
      </c>
      <c r="L114" s="138" t="s">
        <v>9</v>
      </c>
      <c r="M114" s="132" t="str">
        <f>VLOOKUP(L114,CódigosRetorno!$A$2:$B$2080,2,FALSE)</f>
        <v>-</v>
      </c>
      <c r="N114" s="141" t="s">
        <v>9</v>
      </c>
      <c r="O114" s="210"/>
    </row>
    <row r="115" spans="1:15" ht="36" x14ac:dyDescent="0.3">
      <c r="A115" s="222"/>
      <c r="B115" s="1057"/>
      <c r="C115" s="1058"/>
      <c r="D115" s="1062"/>
      <c r="E115" s="1062"/>
      <c r="F115" s="1049"/>
      <c r="G115" s="141" t="s">
        <v>1116</v>
      </c>
      <c r="H115" s="132" t="s">
        <v>1117</v>
      </c>
      <c r="I115" s="131" t="s">
        <v>2411</v>
      </c>
      <c r="J115" s="132" t="s">
        <v>181</v>
      </c>
      <c r="K115" s="138" t="s">
        <v>9</v>
      </c>
      <c r="L115" s="140" t="s">
        <v>9</v>
      </c>
      <c r="M115" s="132" t="str">
        <f>VLOOKUP(L115,CódigosRetorno!$A$2:$B$2080,2,FALSE)</f>
        <v>-</v>
      </c>
      <c r="N115" s="141" t="s">
        <v>9</v>
      </c>
      <c r="O115" s="210"/>
    </row>
    <row r="116" spans="1:15" ht="48" x14ac:dyDescent="0.3">
      <c r="A116" s="222"/>
      <c r="B116" s="1049"/>
      <c r="C116" s="1044"/>
      <c r="D116" s="1065"/>
      <c r="E116" s="1065"/>
      <c r="F116" s="131" t="s">
        <v>200</v>
      </c>
      <c r="G116" s="124"/>
      <c r="H116" s="132" t="s">
        <v>1238</v>
      </c>
      <c r="I116" s="131">
        <v>1</v>
      </c>
      <c r="J116" s="132" t="s">
        <v>181</v>
      </c>
      <c r="K116" s="138" t="s">
        <v>9</v>
      </c>
      <c r="L116" s="140" t="s">
        <v>9</v>
      </c>
      <c r="M116" s="132" t="str">
        <f>VLOOKUP(L116,CódigosRetorno!$A$2:$B$2080,2,FALSE)</f>
        <v>-</v>
      </c>
      <c r="N116" s="131" t="s">
        <v>9</v>
      </c>
      <c r="O116" s="210"/>
    </row>
    <row r="117" spans="1:15" ht="48" x14ac:dyDescent="0.3">
      <c r="A117" s="222"/>
      <c r="B117" s="1063">
        <f>B111+1</f>
        <v>20</v>
      </c>
      <c r="C117" s="1166" t="s">
        <v>2442</v>
      </c>
      <c r="D117" s="1168" t="s">
        <v>60</v>
      </c>
      <c r="E117" s="1168" t="s">
        <v>179</v>
      </c>
      <c r="F117" s="72" t="s">
        <v>1127</v>
      </c>
      <c r="G117" s="135"/>
      <c r="H117" s="73" t="s">
        <v>2443</v>
      </c>
      <c r="I117" s="131"/>
      <c r="J117" s="132" t="s">
        <v>181</v>
      </c>
      <c r="K117" s="138" t="s">
        <v>9</v>
      </c>
      <c r="L117" s="140" t="s">
        <v>9</v>
      </c>
      <c r="M117" s="132" t="str">
        <f>VLOOKUP(L117,CódigosRetorno!$A$2:$B$2080,2,FALSE)</f>
        <v>-</v>
      </c>
      <c r="N117" s="131" t="s">
        <v>9</v>
      </c>
      <c r="O117" s="210"/>
    </row>
    <row r="118" spans="1:15" ht="36" x14ac:dyDescent="0.3">
      <c r="A118" s="222"/>
      <c r="B118" s="1063"/>
      <c r="C118" s="1167"/>
      <c r="D118" s="1168"/>
      <c r="E118" s="1168"/>
      <c r="F118" s="72" t="s">
        <v>1131</v>
      </c>
      <c r="G118" s="135"/>
      <c r="H118" s="73" t="s">
        <v>2444</v>
      </c>
      <c r="I118" s="131"/>
      <c r="J118" s="132" t="s">
        <v>181</v>
      </c>
      <c r="K118" s="138" t="s">
        <v>9</v>
      </c>
      <c r="L118" s="140" t="s">
        <v>9</v>
      </c>
      <c r="M118" s="132" t="str">
        <f>VLOOKUP(L118,CódigosRetorno!$A$2:$B$2080,2,FALSE)</f>
        <v>-</v>
      </c>
      <c r="N118" s="131" t="s">
        <v>9</v>
      </c>
      <c r="O118" s="210"/>
    </row>
    <row r="119" spans="1:15" ht="36" x14ac:dyDescent="0.3">
      <c r="A119" s="222"/>
      <c r="B119" s="1063"/>
      <c r="C119" s="1167"/>
      <c r="D119" s="1168"/>
      <c r="E119" s="1168"/>
      <c r="F119" s="72" t="s">
        <v>223</v>
      </c>
      <c r="G119" s="135"/>
      <c r="H119" s="73" t="s">
        <v>2445</v>
      </c>
      <c r="I119" s="131"/>
      <c r="J119" s="132" t="s">
        <v>181</v>
      </c>
      <c r="K119" s="138" t="s">
        <v>9</v>
      </c>
      <c r="L119" s="140" t="s">
        <v>9</v>
      </c>
      <c r="M119" s="132" t="str">
        <f>VLOOKUP(L119,CódigosRetorno!$A$2:$B$2080,2,FALSE)</f>
        <v>-</v>
      </c>
      <c r="N119" s="131" t="s">
        <v>9</v>
      </c>
      <c r="O119" s="210"/>
    </row>
    <row r="120" spans="1:15" ht="36" x14ac:dyDescent="0.3">
      <c r="A120" s="222"/>
      <c r="B120" s="1063"/>
      <c r="C120" s="1167"/>
      <c r="D120" s="1168"/>
      <c r="E120" s="1168"/>
      <c r="F120" s="72" t="s">
        <v>211</v>
      </c>
      <c r="G120" s="135" t="s">
        <v>212</v>
      </c>
      <c r="H120" s="73" t="s">
        <v>2446</v>
      </c>
      <c r="I120" s="131"/>
      <c r="J120" s="132" t="s">
        <v>181</v>
      </c>
      <c r="K120" s="138" t="s">
        <v>9</v>
      </c>
      <c r="L120" s="140" t="s">
        <v>9</v>
      </c>
      <c r="M120" s="132" t="str">
        <f>VLOOKUP(L120,CódigosRetorno!$A$2:$B$2080,2,FALSE)</f>
        <v>-</v>
      </c>
      <c r="N120" s="131" t="s">
        <v>9</v>
      </c>
      <c r="O120" s="210"/>
    </row>
    <row r="121" spans="1:15" x14ac:dyDescent="0.3">
      <c r="A121" s="222"/>
      <c r="B121" s="1063"/>
      <c r="C121" s="1167"/>
      <c r="D121" s="1168"/>
      <c r="E121" s="1168"/>
      <c r="F121" s="1169"/>
      <c r="G121" s="72" t="s">
        <v>1141</v>
      </c>
      <c r="H121" s="351" t="s">
        <v>1046</v>
      </c>
      <c r="I121" s="131"/>
      <c r="J121" s="132" t="s">
        <v>181</v>
      </c>
      <c r="K121" s="138" t="s">
        <v>9</v>
      </c>
      <c r="L121" s="140" t="s">
        <v>9</v>
      </c>
      <c r="M121" s="132" t="str">
        <f>VLOOKUP(L121,CódigosRetorno!$A$2:$B$2080,2,FALSE)</f>
        <v>-</v>
      </c>
      <c r="N121" s="131" t="s">
        <v>9</v>
      </c>
      <c r="O121" s="210"/>
    </row>
    <row r="122" spans="1:15" x14ac:dyDescent="0.3">
      <c r="A122" s="222"/>
      <c r="B122" s="1063"/>
      <c r="C122" s="1167"/>
      <c r="D122" s="1168"/>
      <c r="E122" s="1168"/>
      <c r="F122" s="1169"/>
      <c r="G122" s="72" t="s">
        <v>1143</v>
      </c>
      <c r="H122" s="351" t="s">
        <v>1113</v>
      </c>
      <c r="I122" s="131"/>
      <c r="J122" s="132" t="s">
        <v>181</v>
      </c>
      <c r="K122" s="138" t="s">
        <v>9</v>
      </c>
      <c r="L122" s="140" t="s">
        <v>9</v>
      </c>
      <c r="M122" s="132" t="str">
        <f>VLOOKUP(L122,CódigosRetorno!$A$2:$B$2080,2,FALSE)</f>
        <v>-</v>
      </c>
      <c r="N122" s="131" t="s">
        <v>9</v>
      </c>
      <c r="O122" s="210"/>
    </row>
    <row r="123" spans="1:15" ht="36" x14ac:dyDescent="0.3">
      <c r="A123" s="222"/>
      <c r="B123" s="1063"/>
      <c r="C123" s="1167"/>
      <c r="D123" s="1168"/>
      <c r="E123" s="1168"/>
      <c r="F123" s="72" t="s">
        <v>223</v>
      </c>
      <c r="G123" s="135"/>
      <c r="H123" s="73" t="s">
        <v>2447</v>
      </c>
      <c r="I123" s="131"/>
      <c r="J123" s="132" t="s">
        <v>181</v>
      </c>
      <c r="K123" s="138" t="s">
        <v>9</v>
      </c>
      <c r="L123" s="140" t="s">
        <v>9</v>
      </c>
      <c r="M123" s="132" t="str">
        <f>VLOOKUP(L123,CódigosRetorno!$A$2:$B$2080,2,FALSE)</f>
        <v>-</v>
      </c>
      <c r="N123" s="131" t="s">
        <v>9</v>
      </c>
      <c r="O123" s="210"/>
    </row>
    <row r="124" spans="1:15" ht="36" x14ac:dyDescent="0.3">
      <c r="A124" s="222"/>
      <c r="B124" s="1063"/>
      <c r="C124" s="1167"/>
      <c r="D124" s="1168"/>
      <c r="E124" s="1168"/>
      <c r="F124" s="72" t="s">
        <v>223</v>
      </c>
      <c r="G124" s="135"/>
      <c r="H124" s="73" t="s">
        <v>2448</v>
      </c>
      <c r="I124" s="131"/>
      <c r="J124" s="132" t="s">
        <v>181</v>
      </c>
      <c r="K124" s="138" t="s">
        <v>9</v>
      </c>
      <c r="L124" s="140" t="s">
        <v>9</v>
      </c>
      <c r="M124" s="132" t="str">
        <f>VLOOKUP(L124,CódigosRetorno!$A$2:$B$2080,2,FALSE)</f>
        <v>-</v>
      </c>
      <c r="N124" s="131" t="s">
        <v>9</v>
      </c>
      <c r="O124" s="210"/>
    </row>
    <row r="125" spans="1:15" ht="36" x14ac:dyDescent="0.3">
      <c r="A125" s="222"/>
      <c r="B125" s="1063"/>
      <c r="C125" s="1167"/>
      <c r="D125" s="1168"/>
      <c r="E125" s="1168"/>
      <c r="F125" s="72" t="s">
        <v>325</v>
      </c>
      <c r="G125" s="135" t="s">
        <v>238</v>
      </c>
      <c r="H125" s="73" t="s">
        <v>2449</v>
      </c>
      <c r="I125" s="131"/>
      <c r="J125" s="132" t="s">
        <v>181</v>
      </c>
      <c r="K125" s="138" t="s">
        <v>9</v>
      </c>
      <c r="L125" s="140" t="s">
        <v>9</v>
      </c>
      <c r="M125" s="132" t="str">
        <f>VLOOKUP(L125,CódigosRetorno!$A$2:$B$2080,2,FALSE)</f>
        <v>-</v>
      </c>
      <c r="N125" s="131" t="s">
        <v>9</v>
      </c>
      <c r="O125" s="210"/>
    </row>
    <row r="126" spans="1:15" x14ac:dyDescent="0.3">
      <c r="A126" s="222"/>
      <c r="B126" s="1063"/>
      <c r="C126" s="1167"/>
      <c r="D126" s="1168"/>
      <c r="E126" s="1168"/>
      <c r="F126" s="1169"/>
      <c r="G126" s="389" t="s">
        <v>1154</v>
      </c>
      <c r="H126" s="73" t="s">
        <v>1083</v>
      </c>
      <c r="I126" s="131"/>
      <c r="J126" s="132" t="s">
        <v>181</v>
      </c>
      <c r="K126" s="138" t="s">
        <v>9</v>
      </c>
      <c r="L126" s="140" t="s">
        <v>9</v>
      </c>
      <c r="M126" s="132" t="str">
        <f>VLOOKUP(L126,CódigosRetorno!$A$2:$B$2080,2,FALSE)</f>
        <v>-</v>
      </c>
      <c r="N126" s="131" t="s">
        <v>9</v>
      </c>
      <c r="O126" s="210"/>
    </row>
    <row r="127" spans="1:15" ht="48" x14ac:dyDescent="0.3">
      <c r="A127" s="222"/>
      <c r="B127" s="1063"/>
      <c r="C127" s="1167"/>
      <c r="D127" s="1168"/>
      <c r="E127" s="1168"/>
      <c r="F127" s="1169"/>
      <c r="G127" s="389" t="s">
        <v>1156</v>
      </c>
      <c r="H127" s="73" t="s">
        <v>1065</v>
      </c>
      <c r="I127" s="131"/>
      <c r="J127" s="132" t="s">
        <v>181</v>
      </c>
      <c r="K127" s="138" t="s">
        <v>9</v>
      </c>
      <c r="L127" s="140" t="s">
        <v>9</v>
      </c>
      <c r="M127" s="132" t="str">
        <f>VLOOKUP(L127,CódigosRetorno!$A$2:$B$2080,2,FALSE)</f>
        <v>-</v>
      </c>
      <c r="N127" s="131" t="s">
        <v>9</v>
      </c>
      <c r="O127" s="210"/>
    </row>
    <row r="128" spans="1:15" x14ac:dyDescent="0.3">
      <c r="A128" s="222"/>
      <c r="B128" s="1063"/>
      <c r="C128" s="1167"/>
      <c r="D128" s="1168"/>
      <c r="E128" s="1168"/>
      <c r="F128" s="1169"/>
      <c r="G128" s="72" t="s">
        <v>1157</v>
      </c>
      <c r="H128" s="73" t="s">
        <v>1068</v>
      </c>
      <c r="I128" s="131"/>
      <c r="J128" s="132" t="s">
        <v>181</v>
      </c>
      <c r="K128" s="138" t="s">
        <v>9</v>
      </c>
      <c r="L128" s="140" t="s">
        <v>9</v>
      </c>
      <c r="M128" s="132" t="str">
        <f>VLOOKUP(L128,CódigosRetorno!$A$2:$B$2080,2,FALSE)</f>
        <v>-</v>
      </c>
      <c r="N128" s="131" t="s">
        <v>9</v>
      </c>
      <c r="O128" s="210"/>
    </row>
    <row r="129" spans="1:15" ht="24" x14ac:dyDescent="0.3">
      <c r="A129" s="222"/>
      <c r="B129" s="1048">
        <v>21</v>
      </c>
      <c r="C129" s="1043" t="s">
        <v>2450</v>
      </c>
      <c r="D129" s="1061" t="s">
        <v>60</v>
      </c>
      <c r="E129" s="1061" t="s">
        <v>179</v>
      </c>
      <c r="F129" s="131" t="s">
        <v>705</v>
      </c>
      <c r="G129" s="124"/>
      <c r="H129" s="132" t="s">
        <v>2451</v>
      </c>
      <c r="I129" s="131"/>
      <c r="J129" s="132" t="s">
        <v>181</v>
      </c>
      <c r="K129" s="138" t="s">
        <v>9</v>
      </c>
      <c r="L129" s="140" t="s">
        <v>9</v>
      </c>
      <c r="M129" s="132" t="str">
        <f>VLOOKUP(L129,CódigosRetorno!$A$2:$B$2080,2,FALSE)</f>
        <v>-</v>
      </c>
      <c r="N129" s="131" t="s">
        <v>9</v>
      </c>
      <c r="O129" s="210"/>
    </row>
    <row r="130" spans="1:15" ht="36" x14ac:dyDescent="0.3">
      <c r="A130" s="222"/>
      <c r="B130" s="1049"/>
      <c r="C130" s="1044"/>
      <c r="D130" s="1065"/>
      <c r="E130" s="1065"/>
      <c r="F130" s="131" t="s">
        <v>1213</v>
      </c>
      <c r="G130" s="124" t="s">
        <v>2452</v>
      </c>
      <c r="H130" s="132" t="s">
        <v>2453</v>
      </c>
      <c r="I130" s="131"/>
      <c r="J130" s="132" t="s">
        <v>181</v>
      </c>
      <c r="K130" s="138" t="s">
        <v>9</v>
      </c>
      <c r="L130" s="140" t="s">
        <v>9</v>
      </c>
      <c r="M130" s="132" t="str">
        <f>VLOOKUP(L130,CódigosRetorno!$A$2:$B$2080,2,FALSE)</f>
        <v>-</v>
      </c>
      <c r="N130" s="131" t="s">
        <v>9</v>
      </c>
      <c r="O130" s="210"/>
    </row>
    <row r="131" spans="1:15" x14ac:dyDescent="0.3">
      <c r="A131" s="222"/>
      <c r="B131" s="163" t="s">
        <v>2454</v>
      </c>
      <c r="C131" s="164"/>
      <c r="D131" s="158"/>
      <c r="E131" s="157" t="s">
        <v>9</v>
      </c>
      <c r="F131" s="158" t="s">
        <v>9</v>
      </c>
      <c r="G131" s="158" t="s">
        <v>9</v>
      </c>
      <c r="H131" s="159" t="s">
        <v>9</v>
      </c>
      <c r="I131" s="158"/>
      <c r="J131" s="155" t="s">
        <v>9</v>
      </c>
      <c r="K131" s="160" t="s">
        <v>9</v>
      </c>
      <c r="L131" s="161" t="s">
        <v>9</v>
      </c>
      <c r="M131" s="155" t="str">
        <f>VLOOKUP(L131,CódigosRetorno!$A$2:$B$2080,2,FALSE)</f>
        <v>-</v>
      </c>
      <c r="N131" s="162" t="s">
        <v>9</v>
      </c>
      <c r="O131" s="210"/>
    </row>
    <row r="132" spans="1:15" ht="84" x14ac:dyDescent="0.3">
      <c r="A132" s="222"/>
      <c r="B132" s="1047">
        <f>B129+1</f>
        <v>22</v>
      </c>
      <c r="C132" s="1094" t="s">
        <v>2455</v>
      </c>
      <c r="D132" s="1063" t="s">
        <v>60</v>
      </c>
      <c r="E132" s="1063" t="s">
        <v>179</v>
      </c>
      <c r="F132" s="1047" t="s">
        <v>223</v>
      </c>
      <c r="G132" s="1063"/>
      <c r="H132" s="1042" t="s">
        <v>1245</v>
      </c>
      <c r="I132" s="1047">
        <v>1</v>
      </c>
      <c r="J132" s="134" t="s">
        <v>1246</v>
      </c>
      <c r="K132" s="131" t="s">
        <v>203</v>
      </c>
      <c r="L132" s="131" t="s">
        <v>1247</v>
      </c>
      <c r="M132" s="132" t="str">
        <f>VLOOKUP(L132,CódigosRetorno!$A$2:$B$2080,2,FALSE)</f>
        <v>El ID de las guias debe tener informacion de la SERIE-NUMERO de guia.</v>
      </c>
      <c r="N132" s="131" t="s">
        <v>9</v>
      </c>
      <c r="O132" s="210"/>
    </row>
    <row r="133" spans="1:15" ht="24" x14ac:dyDescent="0.3">
      <c r="A133" s="222"/>
      <c r="B133" s="1047"/>
      <c r="C133" s="1094"/>
      <c r="D133" s="1063"/>
      <c r="E133" s="1063"/>
      <c r="F133" s="1047"/>
      <c r="G133" s="1063"/>
      <c r="H133" s="1042"/>
      <c r="I133" s="1047"/>
      <c r="J133" s="134" t="s">
        <v>1248</v>
      </c>
      <c r="K133" s="138" t="s">
        <v>6</v>
      </c>
      <c r="L133" s="140" t="s">
        <v>1249</v>
      </c>
      <c r="M133" s="132" t="str">
        <f>VLOOKUP(L133,CódigosRetorno!$A$2:$B$2080,2,FALSE)</f>
        <v>El comprobante contiene un tipo y número de Guía de Remisión repetido</v>
      </c>
      <c r="N133" s="131" t="s">
        <v>9</v>
      </c>
      <c r="O133" s="210"/>
    </row>
    <row r="134" spans="1:15" ht="24" x14ac:dyDescent="0.3">
      <c r="A134" s="222"/>
      <c r="B134" s="1047"/>
      <c r="C134" s="1094"/>
      <c r="D134" s="1063"/>
      <c r="E134" s="1063"/>
      <c r="F134" s="131" t="s">
        <v>325</v>
      </c>
      <c r="G134" s="124" t="s">
        <v>326</v>
      </c>
      <c r="H134" s="132" t="s">
        <v>2456</v>
      </c>
      <c r="I134" s="131">
        <v>1</v>
      </c>
      <c r="J134" s="132" t="s">
        <v>2457</v>
      </c>
      <c r="K134" s="138" t="s">
        <v>203</v>
      </c>
      <c r="L134" s="140" t="s">
        <v>1252</v>
      </c>
      <c r="M134" s="132" t="str">
        <f>VLOOKUP(L134,CódigosRetorno!$A$2:$B$2080,2,FALSE)</f>
        <v>El DocumentTypeCode de las guias debe ser 09 o 31</v>
      </c>
      <c r="N134" s="131" t="s">
        <v>9</v>
      </c>
      <c r="O134" s="210"/>
    </row>
    <row r="135" spans="1:15" ht="24" x14ac:dyDescent="0.3">
      <c r="A135" s="222"/>
      <c r="B135" s="1047"/>
      <c r="C135" s="1094"/>
      <c r="D135" s="1063"/>
      <c r="E135" s="1063"/>
      <c r="F135" s="1047"/>
      <c r="G135" s="131" t="s">
        <v>1045</v>
      </c>
      <c r="H135" s="132" t="s">
        <v>1065</v>
      </c>
      <c r="I135" s="131" t="s">
        <v>2411</v>
      </c>
      <c r="J135" s="132" t="s">
        <v>1047</v>
      </c>
      <c r="K135" s="124" t="s">
        <v>203</v>
      </c>
      <c r="L135" s="138" t="s">
        <v>1066</v>
      </c>
      <c r="M135" s="132" t="str">
        <f>VLOOKUP(L135,CódigosRetorno!$A$2:$B$2080,2,FALSE)</f>
        <v>El dato ingresado como atributo @listAgencyName es incorrecto.</v>
      </c>
      <c r="N135" s="141" t="s">
        <v>9</v>
      </c>
      <c r="O135" s="210"/>
    </row>
    <row r="136" spans="1:15" ht="24" x14ac:dyDescent="0.3">
      <c r="A136" s="222"/>
      <c r="B136" s="1047"/>
      <c r="C136" s="1094"/>
      <c r="D136" s="1063"/>
      <c r="E136" s="1063"/>
      <c r="F136" s="1047"/>
      <c r="G136" s="131" t="s">
        <v>1067</v>
      </c>
      <c r="H136" s="132" t="s">
        <v>1068</v>
      </c>
      <c r="I136" s="131" t="s">
        <v>2411</v>
      </c>
      <c r="J136" s="132" t="s">
        <v>1069</v>
      </c>
      <c r="K136" s="138" t="s">
        <v>203</v>
      </c>
      <c r="L136" s="140" t="s">
        <v>1070</v>
      </c>
      <c r="M136" s="132" t="str">
        <f>VLOOKUP(L136,CódigosRetorno!$A$2:$B$2080,2,FALSE)</f>
        <v>El dato ingresado como atributo @listName es incorrecto.</v>
      </c>
      <c r="N136" s="141" t="s">
        <v>9</v>
      </c>
      <c r="O136" s="210"/>
    </row>
    <row r="137" spans="1:15" ht="36" x14ac:dyDescent="0.3">
      <c r="A137" s="222"/>
      <c r="B137" s="1047"/>
      <c r="C137" s="1094"/>
      <c r="D137" s="1063"/>
      <c r="E137" s="1063"/>
      <c r="F137" s="1047"/>
      <c r="G137" s="131" t="s">
        <v>1071</v>
      </c>
      <c r="H137" s="132" t="s">
        <v>1072</v>
      </c>
      <c r="I137" s="131" t="s">
        <v>2411</v>
      </c>
      <c r="J137" s="132" t="s">
        <v>1073</v>
      </c>
      <c r="K137" s="138" t="s">
        <v>203</v>
      </c>
      <c r="L137" s="140" t="s">
        <v>1074</v>
      </c>
      <c r="M137" s="132" t="str">
        <f>VLOOKUP(L137,CódigosRetorno!$A$2:$B$2080,2,FALSE)</f>
        <v>El dato ingresado como atributo @listURI es incorrecto.</v>
      </c>
      <c r="N137" s="141" t="s">
        <v>9</v>
      </c>
      <c r="O137" s="210"/>
    </row>
    <row r="138" spans="1:15" ht="48" x14ac:dyDescent="0.3">
      <c r="A138" s="222"/>
      <c r="B138" s="1047">
        <f>B132+1</f>
        <v>23</v>
      </c>
      <c r="C138" s="1094" t="s">
        <v>2458</v>
      </c>
      <c r="D138" s="1063" t="s">
        <v>60</v>
      </c>
      <c r="E138" s="1063" t="s">
        <v>179</v>
      </c>
      <c r="F138" s="1047" t="s">
        <v>223</v>
      </c>
      <c r="G138" s="1063"/>
      <c r="H138" s="1042" t="s">
        <v>2459</v>
      </c>
      <c r="I138" s="1047">
        <v>1</v>
      </c>
      <c r="J138" s="132" t="s">
        <v>1256</v>
      </c>
      <c r="K138" s="138" t="s">
        <v>203</v>
      </c>
      <c r="L138" s="140" t="s">
        <v>1257</v>
      </c>
      <c r="M138" s="132" t="str">
        <f>VLOOKUP(L138,CódigosRetorno!$A$2:$B$2080,2,FALSE)</f>
        <v>El ID de los documentos relacionados no cumplen con el estandar.</v>
      </c>
      <c r="N138" s="131" t="s">
        <v>9</v>
      </c>
      <c r="O138" s="210"/>
    </row>
    <row r="139" spans="1:15" ht="24" x14ac:dyDescent="0.3">
      <c r="A139" s="222"/>
      <c r="B139" s="1047"/>
      <c r="C139" s="1094"/>
      <c r="D139" s="1063"/>
      <c r="E139" s="1063"/>
      <c r="F139" s="1047"/>
      <c r="G139" s="1063"/>
      <c r="H139" s="1042"/>
      <c r="I139" s="1047"/>
      <c r="J139" s="134" t="s">
        <v>1258</v>
      </c>
      <c r="K139" s="138" t="s">
        <v>6</v>
      </c>
      <c r="L139" s="140" t="s">
        <v>1259</v>
      </c>
      <c r="M139" s="132" t="str">
        <f>VLOOKUP(L139,CódigosRetorno!$A$2:$B$2080,2,FALSE)</f>
        <v>El comprobante contiene un tipo y número de Documento Relacionado repetido</v>
      </c>
      <c r="N139" s="131" t="s">
        <v>9</v>
      </c>
      <c r="O139" s="210"/>
    </row>
    <row r="140" spans="1:15" ht="36" x14ac:dyDescent="0.3">
      <c r="A140" s="222"/>
      <c r="B140" s="1047"/>
      <c r="C140" s="1094"/>
      <c r="D140" s="1063"/>
      <c r="E140" s="1063"/>
      <c r="F140" s="131" t="s">
        <v>325</v>
      </c>
      <c r="G140" s="124" t="s">
        <v>1260</v>
      </c>
      <c r="H140" s="132" t="s">
        <v>1261</v>
      </c>
      <c r="I140" s="131">
        <v>1</v>
      </c>
      <c r="J140" s="132" t="s">
        <v>2460</v>
      </c>
      <c r="K140" s="138" t="s">
        <v>203</v>
      </c>
      <c r="L140" s="140" t="s">
        <v>1263</v>
      </c>
      <c r="M140" s="132" t="str">
        <f>VLOOKUP(L140,CódigosRetorno!$A$2:$B$2080,2,FALSE)</f>
        <v>El DocumentTypeCode de Otros documentos relacionados tiene valores incorrectos.</v>
      </c>
      <c r="N140" s="131" t="s">
        <v>9</v>
      </c>
      <c r="O140" s="210"/>
    </row>
    <row r="141" spans="1:15" ht="24" x14ac:dyDescent="0.3">
      <c r="A141" s="222"/>
      <c r="B141" s="1047"/>
      <c r="C141" s="1094"/>
      <c r="D141" s="1063"/>
      <c r="E141" s="1063"/>
      <c r="F141" s="1047"/>
      <c r="G141" s="131" t="s">
        <v>1045</v>
      </c>
      <c r="H141" s="132" t="s">
        <v>1065</v>
      </c>
      <c r="I141" s="131" t="s">
        <v>2411</v>
      </c>
      <c r="J141" s="132" t="s">
        <v>1047</v>
      </c>
      <c r="K141" s="124" t="s">
        <v>203</v>
      </c>
      <c r="L141" s="138" t="s">
        <v>1066</v>
      </c>
      <c r="M141" s="132" t="str">
        <f>VLOOKUP(L141,CódigosRetorno!$A$2:$B$2080,2,FALSE)</f>
        <v>El dato ingresado como atributo @listAgencyName es incorrecto.</v>
      </c>
      <c r="N141" s="141" t="s">
        <v>9</v>
      </c>
      <c r="O141" s="210"/>
    </row>
    <row r="142" spans="1:15" ht="24" x14ac:dyDescent="0.3">
      <c r="A142" s="222"/>
      <c r="B142" s="1047"/>
      <c r="C142" s="1094"/>
      <c r="D142" s="1063"/>
      <c r="E142" s="1063"/>
      <c r="F142" s="1047"/>
      <c r="G142" s="131" t="s">
        <v>1265</v>
      </c>
      <c r="H142" s="132" t="s">
        <v>1068</v>
      </c>
      <c r="I142" s="131" t="s">
        <v>2411</v>
      </c>
      <c r="J142" s="132" t="s">
        <v>1807</v>
      </c>
      <c r="K142" s="138" t="s">
        <v>203</v>
      </c>
      <c r="L142" s="140" t="s">
        <v>1070</v>
      </c>
      <c r="M142" s="132" t="str">
        <f>VLOOKUP(L142,CódigosRetorno!$A$2:$B$2080,2,FALSE)</f>
        <v>El dato ingresado como atributo @listName es incorrecto.</v>
      </c>
      <c r="N142" s="141" t="s">
        <v>9</v>
      </c>
      <c r="O142" s="210"/>
    </row>
    <row r="143" spans="1:15" ht="36" x14ac:dyDescent="0.3">
      <c r="A143" s="222"/>
      <c r="B143" s="1047"/>
      <c r="C143" s="1094"/>
      <c r="D143" s="1063"/>
      <c r="E143" s="1063"/>
      <c r="F143" s="1047"/>
      <c r="G143" s="131" t="s">
        <v>1266</v>
      </c>
      <c r="H143" s="132" t="s">
        <v>1072</v>
      </c>
      <c r="I143" s="131" t="s">
        <v>2411</v>
      </c>
      <c r="J143" s="132" t="s">
        <v>1267</v>
      </c>
      <c r="K143" s="138" t="s">
        <v>203</v>
      </c>
      <c r="L143" s="140" t="s">
        <v>1074</v>
      </c>
      <c r="M143" s="132" t="str">
        <f>VLOOKUP(L143,CódigosRetorno!$A$2:$B$2080,2,FALSE)</f>
        <v>El dato ingresado como atributo @listURI es incorrecto.</v>
      </c>
      <c r="N143" s="141" t="s">
        <v>9</v>
      </c>
      <c r="O143" s="210"/>
    </row>
    <row r="144" spans="1:15" x14ac:dyDescent="0.3">
      <c r="A144" s="222"/>
      <c r="B144" s="430" t="s">
        <v>2461</v>
      </c>
      <c r="C144" s="419"/>
      <c r="D144" s="432" t="s">
        <v>9</v>
      </c>
      <c r="E144" s="425" t="s">
        <v>9</v>
      </c>
      <c r="F144" s="432" t="s">
        <v>9</v>
      </c>
      <c r="G144" s="432" t="s">
        <v>9</v>
      </c>
      <c r="H144" s="433" t="s">
        <v>9</v>
      </c>
      <c r="I144" s="432"/>
      <c r="J144" s="419" t="s">
        <v>9</v>
      </c>
      <c r="K144" s="420" t="s">
        <v>9</v>
      </c>
      <c r="L144" s="421" t="s">
        <v>9</v>
      </c>
      <c r="M144" s="419" t="str">
        <f>VLOOKUP(L144,CódigosRetorno!$A$2:$B$2080,2,FALSE)</f>
        <v>-</v>
      </c>
      <c r="N144" s="418" t="s">
        <v>9</v>
      </c>
      <c r="O144" s="210"/>
    </row>
    <row r="145" spans="1:15" ht="24" x14ac:dyDescent="0.3">
      <c r="A145" s="222"/>
      <c r="B145" s="1047">
        <f>B138+1</f>
        <v>24</v>
      </c>
      <c r="C145" s="1094" t="s">
        <v>1269</v>
      </c>
      <c r="D145" s="1063" t="s">
        <v>324</v>
      </c>
      <c r="E145" s="1063" t="s">
        <v>140</v>
      </c>
      <c r="F145" s="1047" t="s">
        <v>764</v>
      </c>
      <c r="G145" s="1063" t="s">
        <v>1094</v>
      </c>
      <c r="H145" s="1042" t="s">
        <v>1270</v>
      </c>
      <c r="I145" s="1047">
        <v>1</v>
      </c>
      <c r="J145" s="132" t="s">
        <v>1271</v>
      </c>
      <c r="K145" s="138" t="s">
        <v>6</v>
      </c>
      <c r="L145" s="76" t="s">
        <v>765</v>
      </c>
      <c r="M145" s="132" t="str">
        <f>VLOOKUP(L145,CódigosRetorno!$A$2:$B$2080,2,FALSE)</f>
        <v>El Numero de orden del item no cumple con el formato establecido</v>
      </c>
      <c r="N145" s="131" t="s">
        <v>9</v>
      </c>
      <c r="O145" s="210"/>
    </row>
    <row r="146" spans="1:15" ht="24" x14ac:dyDescent="0.3">
      <c r="A146" s="222"/>
      <c r="B146" s="1047"/>
      <c r="C146" s="1094"/>
      <c r="D146" s="1063"/>
      <c r="E146" s="1063"/>
      <c r="F146" s="1047"/>
      <c r="G146" s="1063"/>
      <c r="H146" s="1042"/>
      <c r="I146" s="1047"/>
      <c r="J146" s="139" t="s">
        <v>1272</v>
      </c>
      <c r="K146" s="138" t="s">
        <v>6</v>
      </c>
      <c r="L146" s="140" t="s">
        <v>649</v>
      </c>
      <c r="M146" s="132" t="str">
        <f>VLOOKUP(L146,CódigosRetorno!$A$2:$B$2080,2,FALSE)</f>
        <v>El número de ítem no puede estar duplicado.</v>
      </c>
      <c r="N146" s="131" t="s">
        <v>9</v>
      </c>
      <c r="O146" s="210"/>
    </row>
    <row r="147" spans="1:15" x14ac:dyDescent="0.3">
      <c r="A147" s="222"/>
      <c r="B147" s="1047">
        <f>B145+1</f>
        <v>25</v>
      </c>
      <c r="C147" s="1094" t="s">
        <v>1273</v>
      </c>
      <c r="D147" s="1063" t="s">
        <v>324</v>
      </c>
      <c r="E147" s="1063" t="s">
        <v>140</v>
      </c>
      <c r="F147" s="1048" t="s">
        <v>1274</v>
      </c>
      <c r="G147" s="1061" t="s">
        <v>744</v>
      </c>
      <c r="H147" s="1043" t="s">
        <v>1275</v>
      </c>
      <c r="I147" s="131">
        <v>1</v>
      </c>
      <c r="J147" s="132" t="s">
        <v>1276</v>
      </c>
      <c r="K147" s="124" t="s">
        <v>6</v>
      </c>
      <c r="L147" s="138" t="s">
        <v>1277</v>
      </c>
      <c r="M147" s="132" t="str">
        <f>VLOOKUP(L147,CódigosRetorno!$A$2:$B$2080,2,FALSE)</f>
        <v>Es obligatorio indicar la unidad de medida del ítem</v>
      </c>
      <c r="N147" s="131" t="s">
        <v>9</v>
      </c>
      <c r="O147" s="210"/>
    </row>
    <row r="148" spans="1:15" ht="24" x14ac:dyDescent="0.3">
      <c r="A148" s="222"/>
      <c r="B148" s="1047"/>
      <c r="C148" s="1094"/>
      <c r="D148" s="1063"/>
      <c r="E148" s="1063"/>
      <c r="F148" s="1049"/>
      <c r="G148" s="1065"/>
      <c r="H148" s="1044"/>
      <c r="I148" s="131"/>
      <c r="J148" s="132" t="s">
        <v>1278</v>
      </c>
      <c r="K148" s="124" t="s">
        <v>6</v>
      </c>
      <c r="L148" s="138" t="s">
        <v>1279</v>
      </c>
      <c r="M148" s="132" t="str">
        <f>VLOOKUP(L148,CódigosRetorno!$A$2:$B$2080,2,FALSE)</f>
        <v>El dato ingresado como unidad de medida no corresponde al valor esperado</v>
      </c>
      <c r="N148" s="141" t="s">
        <v>9</v>
      </c>
      <c r="O148" s="210"/>
    </row>
    <row r="149" spans="1:15" ht="24" x14ac:dyDescent="0.3">
      <c r="A149" s="222"/>
      <c r="B149" s="1047"/>
      <c r="C149" s="1094"/>
      <c r="D149" s="1063"/>
      <c r="E149" s="1063"/>
      <c r="F149" s="1047"/>
      <c r="G149" s="131" t="s">
        <v>1280</v>
      </c>
      <c r="H149" s="132" t="s">
        <v>1281</v>
      </c>
      <c r="I149" s="131" t="s">
        <v>2411</v>
      </c>
      <c r="J149" s="132" t="s">
        <v>1282</v>
      </c>
      <c r="K149" s="124" t="s">
        <v>203</v>
      </c>
      <c r="L149" s="138" t="s">
        <v>1283</v>
      </c>
      <c r="M149" s="132" t="str">
        <f>VLOOKUP(L149,CódigosRetorno!$A$2:$B$2080,2,FALSE)</f>
        <v>El dato ingresado como atributo @unitCodeListID es incorrecto.</v>
      </c>
      <c r="N149" s="141" t="s">
        <v>9</v>
      </c>
      <c r="O149" s="210"/>
    </row>
    <row r="150" spans="1:15" ht="48" x14ac:dyDescent="0.3">
      <c r="A150" s="222"/>
      <c r="B150" s="1047"/>
      <c r="C150" s="1094"/>
      <c r="D150" s="1063"/>
      <c r="E150" s="1063"/>
      <c r="F150" s="1047"/>
      <c r="G150" s="141" t="s">
        <v>1088</v>
      </c>
      <c r="H150" s="132" t="s">
        <v>1285</v>
      </c>
      <c r="I150" s="131" t="s">
        <v>2411</v>
      </c>
      <c r="J150" s="132" t="s">
        <v>1089</v>
      </c>
      <c r="K150" s="138" t="s">
        <v>203</v>
      </c>
      <c r="L150" s="140" t="s">
        <v>1286</v>
      </c>
      <c r="M150" s="132" t="str">
        <f>VLOOKUP(L150,CódigosRetorno!$A$2:$B$2080,2,FALSE)</f>
        <v>El dato ingresado como atributo @unitCodeListAgencyName es incorrecto.</v>
      </c>
      <c r="N150" s="141" t="s">
        <v>9</v>
      </c>
      <c r="O150" s="210"/>
    </row>
    <row r="151" spans="1:15" ht="24" x14ac:dyDescent="0.3">
      <c r="A151" s="222"/>
      <c r="B151" s="1047">
        <f>B147+1</f>
        <v>26</v>
      </c>
      <c r="C151" s="1094" t="s">
        <v>1287</v>
      </c>
      <c r="D151" s="1063" t="s">
        <v>324</v>
      </c>
      <c r="E151" s="1063" t="s">
        <v>140</v>
      </c>
      <c r="F151" s="1047" t="s">
        <v>766</v>
      </c>
      <c r="G151" s="1063" t="s">
        <v>767</v>
      </c>
      <c r="H151" s="1042" t="s">
        <v>1288</v>
      </c>
      <c r="I151" s="1047">
        <v>1</v>
      </c>
      <c r="J151" s="132" t="s">
        <v>1289</v>
      </c>
      <c r="K151" s="138" t="s">
        <v>6</v>
      </c>
      <c r="L151" s="140" t="s">
        <v>1290</v>
      </c>
      <c r="M151" s="132" t="str">
        <f>VLOOKUP(L151,CódigosRetorno!$A$2:$B$2080,2,FALSE)</f>
        <v>El XML no contiene el tag InvoicedQuantity en el detalle de los Items o es cero (0)</v>
      </c>
      <c r="N151" s="131" t="s">
        <v>9</v>
      </c>
      <c r="O151" s="210"/>
    </row>
    <row r="152" spans="1:15" ht="24" x14ac:dyDescent="0.3">
      <c r="A152" s="222"/>
      <c r="B152" s="1047"/>
      <c r="C152" s="1094"/>
      <c r="D152" s="1063"/>
      <c r="E152" s="1063"/>
      <c r="F152" s="1047"/>
      <c r="G152" s="1063"/>
      <c r="H152" s="1042"/>
      <c r="I152" s="1047"/>
      <c r="J152" s="132" t="s">
        <v>769</v>
      </c>
      <c r="K152" s="138" t="s">
        <v>6</v>
      </c>
      <c r="L152" s="140" t="s">
        <v>1291</v>
      </c>
      <c r="M152" s="132" t="str">
        <f>VLOOKUP(L152,CódigosRetorno!$A$2:$B$2080,2,FALSE)</f>
        <v>InvoicedQuantity El dato ingresado no cumple con el estandar</v>
      </c>
      <c r="N152" s="131" t="s">
        <v>9</v>
      </c>
      <c r="O152" s="210"/>
    </row>
    <row r="153" spans="1:15" ht="60" x14ac:dyDescent="0.3">
      <c r="A153" s="222"/>
      <c r="B153" s="131">
        <f>B151+1</f>
        <v>27</v>
      </c>
      <c r="C153" s="132" t="s">
        <v>1292</v>
      </c>
      <c r="D153" s="124" t="s">
        <v>324</v>
      </c>
      <c r="E153" s="124" t="s">
        <v>179</v>
      </c>
      <c r="F153" s="131" t="s">
        <v>223</v>
      </c>
      <c r="G153" s="124"/>
      <c r="H153" s="132" t="s">
        <v>1293</v>
      </c>
      <c r="I153" s="131">
        <v>1</v>
      </c>
      <c r="J153" s="132" t="s">
        <v>1294</v>
      </c>
      <c r="K153" s="124" t="s">
        <v>203</v>
      </c>
      <c r="L153" s="138" t="s">
        <v>1295</v>
      </c>
      <c r="M153" s="132" t="str">
        <f>VLOOKUP(L153,CódigosRetorno!$A$2:$B$2080,2,FALSE)</f>
        <v>El dato ingresado como codigo de producto no cumple con el formato establecido.</v>
      </c>
      <c r="N153" s="131" t="s">
        <v>9</v>
      </c>
      <c r="O153" s="210"/>
    </row>
    <row r="154" spans="1:15" ht="48" x14ac:dyDescent="0.3">
      <c r="A154" s="222"/>
      <c r="B154" s="1063">
        <f>B153+1</f>
        <v>28</v>
      </c>
      <c r="C154" s="1094" t="s">
        <v>2462</v>
      </c>
      <c r="D154" s="1063" t="s">
        <v>324</v>
      </c>
      <c r="E154" s="1063" t="s">
        <v>179</v>
      </c>
      <c r="F154" s="1117" t="s">
        <v>664</v>
      </c>
      <c r="G154" s="1121" t="s">
        <v>8109</v>
      </c>
      <c r="H154" s="1042" t="s">
        <v>1297</v>
      </c>
      <c r="I154" s="131">
        <v>1</v>
      </c>
      <c r="J154" s="132" t="s">
        <v>1298</v>
      </c>
      <c r="K154" s="124" t="s">
        <v>203</v>
      </c>
      <c r="L154" s="138" t="s">
        <v>1299</v>
      </c>
      <c r="M154" s="132" t="str">
        <f>VLOOKUP(L154,CódigosRetorno!$A$2:$B$2080,2,FALSE)</f>
        <v>Debe consignar obligatoriamente Codigo de producto SUNAT o Codigo de producto GTIN</v>
      </c>
      <c r="N154" s="131" t="s">
        <v>1102</v>
      </c>
      <c r="O154" s="210"/>
    </row>
    <row r="155" spans="1:15" ht="24" customHeight="1" x14ac:dyDescent="0.3">
      <c r="A155" s="222"/>
      <c r="B155" s="1063"/>
      <c r="C155" s="1094"/>
      <c r="D155" s="1063"/>
      <c r="E155" s="1063"/>
      <c r="F155" s="1117"/>
      <c r="G155" s="1121"/>
      <c r="H155" s="1042"/>
      <c r="I155" s="131"/>
      <c r="J155" s="760" t="s">
        <v>8106</v>
      </c>
      <c r="K155" s="647" t="s">
        <v>9696</v>
      </c>
      <c r="L155" s="655" t="s">
        <v>8107</v>
      </c>
      <c r="M155" s="761" t="str">
        <f>VLOOKUP(L155,CódigosRetorno!$A$2:$B$2080,2,FALSE)</f>
        <v>El Código producto de SUNAT no es válido</v>
      </c>
      <c r="N155" s="717"/>
      <c r="O155" s="210"/>
    </row>
    <row r="156" spans="1:15" ht="61.05" customHeight="1" x14ac:dyDescent="0.3">
      <c r="A156" s="222"/>
      <c r="B156" s="1063"/>
      <c r="C156" s="1094"/>
      <c r="D156" s="1063"/>
      <c r="E156" s="1063"/>
      <c r="F156" s="1117"/>
      <c r="G156" s="1121"/>
      <c r="H156" s="1042"/>
      <c r="I156" s="131"/>
      <c r="J156" s="760" t="s">
        <v>8108</v>
      </c>
      <c r="K156" s="647" t="s">
        <v>9696</v>
      </c>
      <c r="L156" s="655" t="s">
        <v>8107</v>
      </c>
      <c r="M156" s="761" t="str">
        <f>VLOOKUP(L156,CódigosRetorno!$A$2:$B$2080,2,FALSE)</f>
        <v>El Código producto de SUNAT no es válido</v>
      </c>
      <c r="N156" s="717" t="s">
        <v>8301</v>
      </c>
      <c r="O156" s="210"/>
    </row>
    <row r="157" spans="1:15" ht="35.549999999999997" customHeight="1" x14ac:dyDescent="0.3">
      <c r="A157" s="222"/>
      <c r="B157" s="1063"/>
      <c r="C157" s="1094"/>
      <c r="D157" s="1063"/>
      <c r="E157" s="1063"/>
      <c r="F157" s="1117"/>
      <c r="G157" s="1121"/>
      <c r="H157" s="1042"/>
      <c r="I157" s="131"/>
      <c r="J157" s="627" t="s">
        <v>1300</v>
      </c>
      <c r="K157" s="625" t="s">
        <v>203</v>
      </c>
      <c r="L157" s="626" t="s">
        <v>1301</v>
      </c>
      <c r="M157" s="627" t="str">
        <f>VLOOKUP(L157,CódigosRetorno!$A$2:$B$2080,2,FALSE)</f>
        <v>El Código producto de SUNAT no es válido</v>
      </c>
      <c r="N157" s="628" t="s">
        <v>1302</v>
      </c>
      <c r="O157" s="210"/>
    </row>
    <row r="158" spans="1:15" ht="46.2" customHeight="1" x14ac:dyDescent="0.3">
      <c r="A158" s="222"/>
      <c r="B158" s="1063"/>
      <c r="C158" s="1094"/>
      <c r="D158" s="1063"/>
      <c r="E158" s="1063"/>
      <c r="F158" s="1117"/>
      <c r="G158" s="1121"/>
      <c r="H158" s="1042"/>
      <c r="I158" s="131"/>
      <c r="J158" s="627" t="s">
        <v>1303</v>
      </c>
      <c r="K158" s="625" t="s">
        <v>203</v>
      </c>
      <c r="L158" s="626" t="s">
        <v>1304</v>
      </c>
      <c r="M158" s="627" t="str">
        <f>VLOOKUP(L158,CódigosRetorno!$A$2:$B$2080,2,FALSE)</f>
        <v>El Codigo de producto SUNAT debe especificarse como minimo al tercer nivel jerarquico (a nivel de clase del codigo UNSPSC)</v>
      </c>
      <c r="N158" s="628" t="s">
        <v>1302</v>
      </c>
      <c r="O158" s="210"/>
    </row>
    <row r="159" spans="1:15" ht="24" x14ac:dyDescent="0.3">
      <c r="A159" s="222"/>
      <c r="B159" s="1063"/>
      <c r="C159" s="1094"/>
      <c r="D159" s="1063"/>
      <c r="E159" s="1063"/>
      <c r="F159" s="1117"/>
      <c r="G159" s="131" t="s">
        <v>1307</v>
      </c>
      <c r="H159" s="132" t="s">
        <v>1083</v>
      </c>
      <c r="I159" s="131" t="s">
        <v>2411</v>
      </c>
      <c r="J159" s="132" t="s">
        <v>1308</v>
      </c>
      <c r="K159" s="124" t="s">
        <v>203</v>
      </c>
      <c r="L159" s="138" t="s">
        <v>1085</v>
      </c>
      <c r="M159" s="132" t="str">
        <f>VLOOKUP(L159,CódigosRetorno!$A$2:$B$2080,2,FALSE)</f>
        <v>El dato ingresado como atributo @listID es incorrecto.</v>
      </c>
      <c r="N159" s="141" t="s">
        <v>9</v>
      </c>
      <c r="O159" s="210"/>
    </row>
    <row r="160" spans="1:15" ht="24" x14ac:dyDescent="0.3">
      <c r="A160" s="222"/>
      <c r="B160" s="1063"/>
      <c r="C160" s="1094"/>
      <c r="D160" s="1063"/>
      <c r="E160" s="1063"/>
      <c r="F160" s="1117"/>
      <c r="G160" s="131" t="s">
        <v>1309</v>
      </c>
      <c r="H160" s="132" t="s">
        <v>1065</v>
      </c>
      <c r="I160" s="131" t="s">
        <v>2411</v>
      </c>
      <c r="J160" s="132" t="s">
        <v>1310</v>
      </c>
      <c r="K160" s="124" t="s">
        <v>203</v>
      </c>
      <c r="L160" s="138" t="s">
        <v>1066</v>
      </c>
      <c r="M160" s="132" t="str">
        <f>VLOOKUP(L160,CódigosRetorno!$A$2:$B$2080,2,FALSE)</f>
        <v>El dato ingresado como atributo @listAgencyName es incorrecto.</v>
      </c>
      <c r="N160" s="141" t="s">
        <v>9</v>
      </c>
      <c r="O160" s="210"/>
    </row>
    <row r="161" spans="1:15" ht="24" x14ac:dyDescent="0.3">
      <c r="A161" s="222"/>
      <c r="B161" s="1063"/>
      <c r="C161" s="1094"/>
      <c r="D161" s="1063"/>
      <c r="E161" s="1063"/>
      <c r="F161" s="1117"/>
      <c r="G161" s="131" t="s">
        <v>1311</v>
      </c>
      <c r="H161" s="132" t="s">
        <v>1068</v>
      </c>
      <c r="I161" s="131" t="s">
        <v>2411</v>
      </c>
      <c r="J161" s="132" t="s">
        <v>1312</v>
      </c>
      <c r="K161" s="138" t="s">
        <v>203</v>
      </c>
      <c r="L161" s="140" t="s">
        <v>1070</v>
      </c>
      <c r="M161" s="132" t="str">
        <f>VLOOKUP(L161,CódigosRetorno!$A$2:$B$2080,2,FALSE)</f>
        <v>El dato ingresado como atributo @listName es incorrecto.</v>
      </c>
      <c r="N161" s="141" t="s">
        <v>9</v>
      </c>
      <c r="O161" s="210"/>
    </row>
    <row r="162" spans="1:15" ht="24" x14ac:dyDescent="0.3">
      <c r="A162" s="222"/>
      <c r="B162" s="1061">
        <f>B154+1</f>
        <v>29</v>
      </c>
      <c r="C162" s="1043" t="s">
        <v>1313</v>
      </c>
      <c r="D162" s="1061" t="s">
        <v>324</v>
      </c>
      <c r="E162" s="1061" t="s">
        <v>179</v>
      </c>
      <c r="F162" s="1061" t="s">
        <v>1314</v>
      </c>
      <c r="G162" s="1048"/>
      <c r="H162" s="1043" t="s">
        <v>2463</v>
      </c>
      <c r="I162" s="1048">
        <v>1</v>
      </c>
      <c r="J162" s="132" t="s">
        <v>1316</v>
      </c>
      <c r="K162" s="124" t="s">
        <v>203</v>
      </c>
      <c r="L162" s="138" t="s">
        <v>1317</v>
      </c>
      <c r="M162" s="132" t="str">
        <f>VLOOKUP(L162,CódigosRetorno!$A$2:$B$2080,2,FALSE)</f>
        <v>El código de producto GS1 no cumple el estandar</v>
      </c>
      <c r="N162" s="131" t="s">
        <v>9</v>
      </c>
      <c r="O162" s="210"/>
    </row>
    <row r="163" spans="1:15" ht="24" x14ac:dyDescent="0.3">
      <c r="A163" s="222"/>
      <c r="B163" s="1062"/>
      <c r="C163" s="1058"/>
      <c r="D163" s="1062"/>
      <c r="E163" s="1062"/>
      <c r="F163" s="1062"/>
      <c r="G163" s="1057"/>
      <c r="H163" s="1058"/>
      <c r="I163" s="1057"/>
      <c r="J163" s="132" t="s">
        <v>1318</v>
      </c>
      <c r="K163" s="124" t="s">
        <v>203</v>
      </c>
      <c r="L163" s="138" t="s">
        <v>1317</v>
      </c>
      <c r="M163" s="132" t="str">
        <f>VLOOKUP(L163,CódigosRetorno!$A$2:$B$2080,2,FALSE)</f>
        <v>El código de producto GS1 no cumple el estandar</v>
      </c>
      <c r="N163" s="131" t="s">
        <v>9</v>
      </c>
      <c r="O163" s="210"/>
    </row>
    <row r="164" spans="1:15" ht="24" x14ac:dyDescent="0.3">
      <c r="A164" s="222"/>
      <c r="B164" s="1062"/>
      <c r="C164" s="1058"/>
      <c r="D164" s="1062"/>
      <c r="E164" s="1062"/>
      <c r="F164" s="1062"/>
      <c r="G164" s="1057"/>
      <c r="H164" s="1058"/>
      <c r="I164" s="1057"/>
      <c r="J164" s="132" t="s">
        <v>1319</v>
      </c>
      <c r="K164" s="124" t="s">
        <v>203</v>
      </c>
      <c r="L164" s="138" t="s">
        <v>1317</v>
      </c>
      <c r="M164" s="132" t="str">
        <f>VLOOKUP(L164,CódigosRetorno!$A$2:$B$2080,2,FALSE)</f>
        <v>El código de producto GS1 no cumple el estandar</v>
      </c>
      <c r="N164" s="131" t="s">
        <v>9</v>
      </c>
      <c r="O164" s="210"/>
    </row>
    <row r="165" spans="1:15" ht="24" x14ac:dyDescent="0.3">
      <c r="A165" s="222"/>
      <c r="B165" s="1062"/>
      <c r="C165" s="1058"/>
      <c r="D165" s="1062"/>
      <c r="E165" s="1062"/>
      <c r="F165" s="1062"/>
      <c r="G165" s="1057"/>
      <c r="H165" s="1058"/>
      <c r="I165" s="1057"/>
      <c r="J165" s="132" t="s">
        <v>1320</v>
      </c>
      <c r="K165" s="124" t="s">
        <v>203</v>
      </c>
      <c r="L165" s="138" t="s">
        <v>1317</v>
      </c>
      <c r="M165" s="132" t="str">
        <f>VLOOKUP(L165,CódigosRetorno!$A$2:$B$2080,2,FALSE)</f>
        <v>El código de producto GS1 no cumple el estandar</v>
      </c>
      <c r="N165" s="131" t="s">
        <v>9</v>
      </c>
      <c r="O165" s="210"/>
    </row>
    <row r="166" spans="1:15" ht="24" x14ac:dyDescent="0.3">
      <c r="A166" s="222"/>
      <c r="B166" s="1062"/>
      <c r="C166" s="1058"/>
      <c r="D166" s="1062"/>
      <c r="E166" s="1062"/>
      <c r="F166" s="1062"/>
      <c r="G166" s="1049"/>
      <c r="H166" s="1044"/>
      <c r="I166" s="1049"/>
      <c r="J166" s="132" t="s">
        <v>1321</v>
      </c>
      <c r="K166" s="124" t="s">
        <v>203</v>
      </c>
      <c r="L166" s="138" t="s">
        <v>1322</v>
      </c>
      <c r="M166" s="132" t="str">
        <f>VLOOKUP(L166,CódigosRetorno!$A$2:$B$2080,2,FALSE)</f>
        <v>Si utiliza el estandar GS1 debe especificar el tipo de estructura GTIN</v>
      </c>
      <c r="N166" s="131" t="s">
        <v>9</v>
      </c>
      <c r="O166" s="210"/>
    </row>
    <row r="167" spans="1:15" ht="24" x14ac:dyDescent="0.3">
      <c r="A167" s="222"/>
      <c r="B167" s="1065"/>
      <c r="C167" s="1044"/>
      <c r="D167" s="1065"/>
      <c r="E167" s="1065"/>
      <c r="F167" s="1065"/>
      <c r="G167" s="127"/>
      <c r="H167" s="387" t="s">
        <v>1323</v>
      </c>
      <c r="I167" s="125"/>
      <c r="J167" s="132" t="s">
        <v>1324</v>
      </c>
      <c r="K167" s="124" t="s">
        <v>203</v>
      </c>
      <c r="L167" s="138" t="s">
        <v>1325</v>
      </c>
      <c r="M167" s="132" t="str">
        <f>VLOOKUP(L167,CódigosRetorno!$A$2:$B$2080,2,FALSE)</f>
        <v>El tipo de estructura GS1 no tiene un valor permitido</v>
      </c>
      <c r="N167" s="131" t="s">
        <v>9</v>
      </c>
      <c r="O167" s="210"/>
    </row>
    <row r="168" spans="1:15" ht="24" x14ac:dyDescent="0.3">
      <c r="A168" s="222"/>
      <c r="B168" s="1047">
        <f>B162+1</f>
        <v>30</v>
      </c>
      <c r="C168" s="1042" t="s">
        <v>1340</v>
      </c>
      <c r="D168" s="1063" t="s">
        <v>324</v>
      </c>
      <c r="E168" s="1063" t="s">
        <v>140</v>
      </c>
      <c r="F168" s="1047" t="s">
        <v>1341</v>
      </c>
      <c r="G168" s="1063"/>
      <c r="H168" s="1042" t="s">
        <v>1342</v>
      </c>
      <c r="I168" s="1047">
        <v>1</v>
      </c>
      <c r="J168" s="132" t="s">
        <v>599</v>
      </c>
      <c r="K168" s="138" t="s">
        <v>6</v>
      </c>
      <c r="L168" s="140" t="s">
        <v>1343</v>
      </c>
      <c r="M168" s="132" t="str">
        <f>VLOOKUP(L168,CódigosRetorno!$A$2:$B$2080,2,FALSE)</f>
        <v>El XML no contiene el tag cac:Item/cbc:Description en el detalle de los Items</v>
      </c>
      <c r="N168" s="131" t="s">
        <v>9</v>
      </c>
      <c r="O168" s="210"/>
    </row>
    <row r="169" spans="1:15" ht="48" x14ac:dyDescent="0.3">
      <c r="A169" s="222"/>
      <c r="B169" s="1047"/>
      <c r="C169" s="1042"/>
      <c r="D169" s="1063"/>
      <c r="E169" s="1063"/>
      <c r="F169" s="1047"/>
      <c r="G169" s="1063"/>
      <c r="H169" s="1042"/>
      <c r="I169" s="1047"/>
      <c r="J169" s="132" t="s">
        <v>1344</v>
      </c>
      <c r="K169" s="138" t="s">
        <v>6</v>
      </c>
      <c r="L169" s="140" t="s">
        <v>1345</v>
      </c>
      <c r="M169" s="132" t="str">
        <f>VLOOKUP(L169,CódigosRetorno!$A$2:$B$2080,2,FALSE)</f>
        <v>El XML no contiene el tag o no existe informacion de cac:Item/cbc:Description del item</v>
      </c>
      <c r="N169" s="131" t="s">
        <v>9</v>
      </c>
      <c r="O169" s="210"/>
    </row>
    <row r="170" spans="1:15" ht="24" x14ac:dyDescent="0.3">
      <c r="A170" s="222"/>
      <c r="B170" s="1047">
        <f>B168+1</f>
        <v>31</v>
      </c>
      <c r="C170" s="1094" t="s">
        <v>1346</v>
      </c>
      <c r="D170" s="1063" t="s">
        <v>324</v>
      </c>
      <c r="E170" s="1063" t="s">
        <v>140</v>
      </c>
      <c r="F170" s="1047" t="s">
        <v>766</v>
      </c>
      <c r="G170" s="1063" t="s">
        <v>767</v>
      </c>
      <c r="H170" s="1042" t="s">
        <v>1347</v>
      </c>
      <c r="I170" s="1047">
        <v>1</v>
      </c>
      <c r="J170" s="132" t="s">
        <v>63</v>
      </c>
      <c r="K170" s="138" t="s">
        <v>6</v>
      </c>
      <c r="L170" s="140" t="s">
        <v>1348</v>
      </c>
      <c r="M170" s="132" t="str">
        <f>VLOOKUP(L170,CódigosRetorno!$A$2:$B$2080,2,FALSE)</f>
        <v>El XML no contiene el tag cac:Price/cbc:PriceAmount en el detalle de los Items</v>
      </c>
      <c r="N170" s="131" t="s">
        <v>9</v>
      </c>
      <c r="O170" s="210"/>
    </row>
    <row r="171" spans="1:15" ht="48" x14ac:dyDescent="0.3">
      <c r="A171" s="222"/>
      <c r="B171" s="1047"/>
      <c r="C171" s="1094"/>
      <c r="D171" s="1063"/>
      <c r="E171" s="1063"/>
      <c r="F171" s="1047"/>
      <c r="G171" s="1063"/>
      <c r="H171" s="1042"/>
      <c r="I171" s="1047"/>
      <c r="J171" s="132" t="s">
        <v>8058</v>
      </c>
      <c r="K171" s="138" t="s">
        <v>6</v>
      </c>
      <c r="L171" s="140" t="s">
        <v>1350</v>
      </c>
      <c r="M171" s="132" t="str">
        <f>VLOOKUP(L171,CódigosRetorno!$A$2:$B$2080,2,FALSE)</f>
        <v>El dato ingresado en PriceAmount del Valor de venta unitario por item no cumple con el formato establecido</v>
      </c>
      <c r="N171" s="131" t="s">
        <v>9</v>
      </c>
      <c r="O171" s="210"/>
    </row>
    <row r="172" spans="1:15" ht="48" x14ac:dyDescent="0.3">
      <c r="A172" s="222"/>
      <c r="B172" s="1047"/>
      <c r="C172" s="1094"/>
      <c r="D172" s="1063"/>
      <c r="E172" s="1063"/>
      <c r="F172" s="1047"/>
      <c r="G172" s="1063"/>
      <c r="H172" s="1042"/>
      <c r="I172" s="1047"/>
      <c r="J172" s="134" t="s">
        <v>1351</v>
      </c>
      <c r="K172" s="138" t="s">
        <v>6</v>
      </c>
      <c r="L172" s="140" t="s">
        <v>1352</v>
      </c>
      <c r="M172" s="132" t="str">
        <f>VLOOKUP(L172,CódigosRetorno!$A$2:$B$2080,2,FALSE)</f>
        <v>Operacion gratuita, solo debe consignar un monto referencial</v>
      </c>
      <c r="N172" s="131" t="s">
        <v>9</v>
      </c>
      <c r="O172" s="210"/>
    </row>
    <row r="173" spans="1:15" ht="24" x14ac:dyDescent="0.3">
      <c r="A173" s="222"/>
      <c r="B173" s="1047"/>
      <c r="C173" s="1094"/>
      <c r="D173" s="1063"/>
      <c r="E173" s="1063"/>
      <c r="F173" s="131" t="s">
        <v>141</v>
      </c>
      <c r="G173" s="124" t="s">
        <v>303</v>
      </c>
      <c r="H173" s="91" t="s">
        <v>1353</v>
      </c>
      <c r="I173" s="131">
        <v>1</v>
      </c>
      <c r="J173" s="132" t="s">
        <v>1376</v>
      </c>
      <c r="K173" s="124" t="s">
        <v>6</v>
      </c>
      <c r="L173" s="138" t="s">
        <v>939</v>
      </c>
      <c r="M173" s="132" t="str">
        <f>VLOOKUP(L173,CódigosRetorno!$A$2:$B$2080,2,FALSE)</f>
        <v>La moneda debe ser la misma en todo el documento. Salvo las percepciones que sólo son en moneda nacional</v>
      </c>
      <c r="N173" s="131" t="s">
        <v>1080</v>
      </c>
      <c r="O173" s="210"/>
    </row>
    <row r="174" spans="1:15" x14ac:dyDescent="0.3">
      <c r="A174" s="222"/>
      <c r="B174" s="1047">
        <f>B170+1</f>
        <v>32</v>
      </c>
      <c r="C174" s="1094" t="s">
        <v>2464</v>
      </c>
      <c r="D174" s="1063" t="s">
        <v>324</v>
      </c>
      <c r="E174" s="1047" t="s">
        <v>140</v>
      </c>
      <c r="F174" s="1047" t="s">
        <v>766</v>
      </c>
      <c r="G174" s="1063" t="s">
        <v>767</v>
      </c>
      <c r="H174" s="1094" t="s">
        <v>1356</v>
      </c>
      <c r="I174" s="1047">
        <v>1</v>
      </c>
      <c r="J174" s="132" t="s">
        <v>63</v>
      </c>
      <c r="K174" s="124" t="s">
        <v>6</v>
      </c>
      <c r="L174" s="140" t="s">
        <v>1357</v>
      </c>
      <c r="M174" s="132" t="str">
        <f>VLOOKUP(L174,CódigosRetorno!$A$2:$B$2080,2,FALSE)</f>
        <v>Debe existir el tag cac:AlternativeConditionPrice</v>
      </c>
      <c r="N174" s="131" t="s">
        <v>9</v>
      </c>
      <c r="O174" s="210"/>
    </row>
    <row r="175" spans="1:15" ht="24" x14ac:dyDescent="0.3">
      <c r="A175" s="222"/>
      <c r="B175" s="1047"/>
      <c r="C175" s="1094"/>
      <c r="D175" s="1063"/>
      <c r="E175" s="1047"/>
      <c r="F175" s="1047"/>
      <c r="G175" s="1063"/>
      <c r="H175" s="1094"/>
      <c r="I175" s="1047"/>
      <c r="J175" s="132" t="s">
        <v>1349</v>
      </c>
      <c r="K175" s="138" t="s">
        <v>6</v>
      </c>
      <c r="L175" s="140" t="s">
        <v>1358</v>
      </c>
      <c r="M175" s="132" t="str">
        <f>VLOOKUP(L175,CódigosRetorno!$A$2:$B$2080,2,FALSE)</f>
        <v>El dato ingresado en PriceAmount del Precio de venta unitario por item no cumple con el formato establecido</v>
      </c>
      <c r="N175" s="131" t="s">
        <v>9</v>
      </c>
      <c r="O175" s="210"/>
    </row>
    <row r="176" spans="1:15" ht="132" x14ac:dyDescent="0.3">
      <c r="A176" s="222"/>
      <c r="B176" s="1047"/>
      <c r="C176" s="1094"/>
      <c r="D176" s="1063"/>
      <c r="E176" s="1047"/>
      <c r="F176" s="1047"/>
      <c r="G176" s="1063"/>
      <c r="H176" s="1094"/>
      <c r="I176" s="1047"/>
      <c r="J176" s="132" t="s">
        <v>1359</v>
      </c>
      <c r="K176" s="138" t="s">
        <v>203</v>
      </c>
      <c r="L176" s="140" t="s">
        <v>2465</v>
      </c>
      <c r="M176" s="132" t="str">
        <f>VLOOKUP(L176,CódigosRetorno!$A$2:$B$2080,2,FALSE)</f>
        <v>El precio unitario de la operación que está informando difiere de los cálculos realizados en base a la información remitida</v>
      </c>
      <c r="N176" s="131" t="s">
        <v>9</v>
      </c>
      <c r="O176" s="210"/>
    </row>
    <row r="177" spans="1:15" ht="24" x14ac:dyDescent="0.3">
      <c r="A177" s="222"/>
      <c r="B177" s="1047"/>
      <c r="C177" s="1094"/>
      <c r="D177" s="1063"/>
      <c r="E177" s="1047"/>
      <c r="F177" s="131" t="s">
        <v>141</v>
      </c>
      <c r="G177" s="124" t="s">
        <v>303</v>
      </c>
      <c r="H177" s="91" t="s">
        <v>1353</v>
      </c>
      <c r="I177" s="131">
        <v>1</v>
      </c>
      <c r="J177" s="132" t="s">
        <v>1376</v>
      </c>
      <c r="K177" s="124" t="s">
        <v>6</v>
      </c>
      <c r="L177" s="138" t="s">
        <v>939</v>
      </c>
      <c r="M177" s="132" t="str">
        <f>VLOOKUP(L177,CódigosRetorno!$A$2:$B$2080,2,FALSE)</f>
        <v>La moneda debe ser la misma en todo el documento. Salvo las percepciones que sólo son en moneda nacional</v>
      </c>
      <c r="N177" s="131" t="s">
        <v>1080</v>
      </c>
      <c r="O177" s="210"/>
    </row>
    <row r="178" spans="1:15" ht="24" x14ac:dyDescent="0.3">
      <c r="A178" s="222"/>
      <c r="B178" s="1047"/>
      <c r="C178" s="1094"/>
      <c r="D178" s="1063"/>
      <c r="E178" s="1047"/>
      <c r="F178" s="1047" t="s">
        <v>325</v>
      </c>
      <c r="G178" s="1063" t="s">
        <v>2466</v>
      </c>
      <c r="H178" s="1042" t="s">
        <v>1362</v>
      </c>
      <c r="I178" s="1047">
        <v>1</v>
      </c>
      <c r="J178" s="132" t="s">
        <v>463</v>
      </c>
      <c r="K178" s="138" t="s">
        <v>6</v>
      </c>
      <c r="L178" s="140" t="s">
        <v>1363</v>
      </c>
      <c r="M178" s="132" t="str">
        <f>VLOOKUP(L178,CódigosRetorno!$A$2:$B$2080,2,FALSE)</f>
        <v>Se ha consignado un valor invalido en el campo cbc:PriceTypeCode</v>
      </c>
      <c r="N178" s="131" t="s">
        <v>1364</v>
      </c>
      <c r="O178" s="210"/>
    </row>
    <row r="179" spans="1:15" ht="36" x14ac:dyDescent="0.3">
      <c r="A179" s="222"/>
      <c r="B179" s="1047"/>
      <c r="C179" s="1094"/>
      <c r="D179" s="1063"/>
      <c r="E179" s="1047"/>
      <c r="F179" s="1047"/>
      <c r="G179" s="1063"/>
      <c r="H179" s="1042"/>
      <c r="I179" s="1047"/>
      <c r="J179" s="139" t="s">
        <v>1365</v>
      </c>
      <c r="K179" s="138" t="s">
        <v>6</v>
      </c>
      <c r="L179" s="140" t="s">
        <v>1366</v>
      </c>
      <c r="M179" s="132" t="str">
        <f>VLOOKUP(L179,CódigosRetorno!$A$2:$B$2080,2,FALSE)</f>
        <v>Existe mas de un tag cac:AlternativeConditionPrice con el mismo cbc:PriceTypeCode</v>
      </c>
      <c r="N179" s="131" t="s">
        <v>9</v>
      </c>
      <c r="O179" s="210"/>
    </row>
    <row r="180" spans="1:15" ht="24" x14ac:dyDescent="0.3">
      <c r="A180" s="222"/>
      <c r="B180" s="1047"/>
      <c r="C180" s="1094"/>
      <c r="D180" s="1063"/>
      <c r="E180" s="1063" t="s">
        <v>179</v>
      </c>
      <c r="F180" s="1047"/>
      <c r="G180" s="141" t="s">
        <v>1367</v>
      </c>
      <c r="H180" s="91" t="s">
        <v>1068</v>
      </c>
      <c r="I180" s="131" t="s">
        <v>2411</v>
      </c>
      <c r="J180" s="132" t="s">
        <v>1368</v>
      </c>
      <c r="K180" s="138" t="s">
        <v>203</v>
      </c>
      <c r="L180" s="140" t="s">
        <v>1070</v>
      </c>
      <c r="M180" s="132" t="str">
        <f>VLOOKUP(L180,CódigosRetorno!$A$2:$B$2080,2,FALSE)</f>
        <v>El dato ingresado como atributo @listName es incorrecto.</v>
      </c>
      <c r="N180" s="141" t="s">
        <v>9</v>
      </c>
      <c r="O180" s="210"/>
    </row>
    <row r="181" spans="1:15" ht="24" x14ac:dyDescent="0.3">
      <c r="A181" s="222"/>
      <c r="B181" s="1047"/>
      <c r="C181" s="1094"/>
      <c r="D181" s="1063"/>
      <c r="E181" s="1063"/>
      <c r="F181" s="1047"/>
      <c r="G181" s="141" t="s">
        <v>1045</v>
      </c>
      <c r="H181" s="91" t="s">
        <v>1065</v>
      </c>
      <c r="I181" s="131" t="s">
        <v>2411</v>
      </c>
      <c r="J181" s="132" t="s">
        <v>1047</v>
      </c>
      <c r="K181" s="124" t="s">
        <v>203</v>
      </c>
      <c r="L181" s="138" t="s">
        <v>1066</v>
      </c>
      <c r="M181" s="132" t="str">
        <f>VLOOKUP(L181,CódigosRetorno!$A$2:$B$2080,2,FALSE)</f>
        <v>El dato ingresado como atributo @listAgencyName es incorrecto.</v>
      </c>
      <c r="N181" s="141" t="s">
        <v>9</v>
      </c>
      <c r="O181" s="210"/>
    </row>
    <row r="182" spans="1:15" ht="36" x14ac:dyDescent="0.3">
      <c r="A182" s="222"/>
      <c r="B182" s="1047"/>
      <c r="C182" s="1094"/>
      <c r="D182" s="1063"/>
      <c r="E182" s="1063"/>
      <c r="F182" s="1047"/>
      <c r="G182" s="141" t="s">
        <v>1369</v>
      </c>
      <c r="H182" s="91" t="s">
        <v>1072</v>
      </c>
      <c r="I182" s="131" t="s">
        <v>2411</v>
      </c>
      <c r="J182" s="132" t="s">
        <v>1370</v>
      </c>
      <c r="K182" s="138" t="s">
        <v>203</v>
      </c>
      <c r="L182" s="140" t="s">
        <v>1074</v>
      </c>
      <c r="M182" s="132" t="str">
        <f>VLOOKUP(L182,CódigosRetorno!$A$2:$B$2080,2,FALSE)</f>
        <v>El dato ingresado como atributo @listURI es incorrecto.</v>
      </c>
      <c r="N182" s="141" t="s">
        <v>9</v>
      </c>
      <c r="O182" s="210"/>
    </row>
    <row r="183" spans="1:15" ht="24" x14ac:dyDescent="0.3">
      <c r="A183" s="222"/>
      <c r="B183" s="1047">
        <f>B174+1</f>
        <v>33</v>
      </c>
      <c r="C183" s="1094" t="s">
        <v>1371</v>
      </c>
      <c r="D183" s="1063" t="s">
        <v>324</v>
      </c>
      <c r="E183" s="1047" t="s">
        <v>179</v>
      </c>
      <c r="F183" s="1048" t="s">
        <v>766</v>
      </c>
      <c r="G183" s="1061" t="s">
        <v>767</v>
      </c>
      <c r="H183" s="1043" t="s">
        <v>1356</v>
      </c>
      <c r="I183" s="1048">
        <v>1</v>
      </c>
      <c r="J183" s="132" t="s">
        <v>1349</v>
      </c>
      <c r="K183" s="138" t="s">
        <v>6</v>
      </c>
      <c r="L183" s="140" t="s">
        <v>1358</v>
      </c>
      <c r="M183" s="132" t="str">
        <f>VLOOKUP(L183,CódigosRetorno!$A$2:$B$2080,2,FALSE)</f>
        <v>El dato ingresado en PriceAmount del Precio de venta unitario por item no cumple con el formato establecido</v>
      </c>
      <c r="N183" s="131" t="s">
        <v>9</v>
      </c>
      <c r="O183" s="210"/>
    </row>
    <row r="184" spans="1:15" ht="72" x14ac:dyDescent="0.3">
      <c r="A184" s="222"/>
      <c r="B184" s="1047"/>
      <c r="C184" s="1094"/>
      <c r="D184" s="1063"/>
      <c r="E184" s="1063"/>
      <c r="F184" s="1057"/>
      <c r="G184" s="1062"/>
      <c r="H184" s="1058"/>
      <c r="I184" s="1057"/>
      <c r="J184" s="132" t="s">
        <v>2467</v>
      </c>
      <c r="K184" s="138" t="s">
        <v>6</v>
      </c>
      <c r="L184" s="140" t="s">
        <v>1373</v>
      </c>
      <c r="M184" s="132" t="str">
        <f>VLOOKUP(L184,CódigosRetorno!$A$2:$B$2080,2,FALSE)</f>
        <v>Si existe 'Valor referencial unitario en operac. no onerosas' con monto mayor a cero, la operacion debe ser gratuita (codigo de tributo 9996)</v>
      </c>
      <c r="N184" s="131" t="s">
        <v>9</v>
      </c>
      <c r="O184" s="210"/>
    </row>
    <row r="185" spans="1:15" ht="60" x14ac:dyDescent="0.3">
      <c r="A185" s="222"/>
      <c r="B185" s="1047"/>
      <c r="C185" s="1094"/>
      <c r="D185" s="1063"/>
      <c r="E185" s="1063"/>
      <c r="F185" s="1049"/>
      <c r="G185" s="1065"/>
      <c r="H185" s="1044"/>
      <c r="I185" s="1049"/>
      <c r="J185" s="132" t="s">
        <v>1374</v>
      </c>
      <c r="K185" s="138" t="s">
        <v>6</v>
      </c>
      <c r="L185" s="140" t="s">
        <v>1375</v>
      </c>
      <c r="M185" s="132" t="str">
        <f>VLOOKUP(L185,CódigosRetorno!$A$2:$B$2080,2,FALSE)</f>
        <v>El código de precio '02' es sólo para operaciones gratuitas</v>
      </c>
      <c r="N185" s="141" t="s">
        <v>9</v>
      </c>
      <c r="O185" s="210"/>
    </row>
    <row r="186" spans="1:15" ht="24" x14ac:dyDescent="0.3">
      <c r="A186" s="222"/>
      <c r="B186" s="1047"/>
      <c r="C186" s="1094"/>
      <c r="D186" s="1063"/>
      <c r="E186" s="1063"/>
      <c r="F186" s="131" t="s">
        <v>141</v>
      </c>
      <c r="G186" s="124" t="s">
        <v>303</v>
      </c>
      <c r="H186" s="91" t="s">
        <v>1353</v>
      </c>
      <c r="I186" s="131">
        <v>1</v>
      </c>
      <c r="J186" s="132" t="s">
        <v>1376</v>
      </c>
      <c r="K186" s="124" t="s">
        <v>6</v>
      </c>
      <c r="L186" s="138" t="s">
        <v>939</v>
      </c>
      <c r="M186" s="132" t="str">
        <f>VLOOKUP(L186,CódigosRetorno!$A$2:$B$2080,2,FALSE)</f>
        <v>La moneda debe ser la misma en todo el documento. Salvo las percepciones que sólo son en moneda nacional</v>
      </c>
      <c r="N186" s="131" t="s">
        <v>1080</v>
      </c>
      <c r="O186" s="210"/>
    </row>
    <row r="187" spans="1:15" ht="24" x14ac:dyDescent="0.3">
      <c r="A187" s="222"/>
      <c r="B187" s="1047"/>
      <c r="C187" s="1094"/>
      <c r="D187" s="1063"/>
      <c r="E187" s="1063"/>
      <c r="F187" s="1047" t="s">
        <v>325</v>
      </c>
      <c r="G187" s="1063" t="s">
        <v>2466</v>
      </c>
      <c r="H187" s="1042" t="s">
        <v>1362</v>
      </c>
      <c r="I187" s="1047">
        <v>1</v>
      </c>
      <c r="J187" s="132" t="s">
        <v>463</v>
      </c>
      <c r="K187" s="138" t="s">
        <v>6</v>
      </c>
      <c r="L187" s="140" t="s">
        <v>1363</v>
      </c>
      <c r="M187" s="132" t="str">
        <f>VLOOKUP(L187,CódigosRetorno!$A$2:$B$2080,2,FALSE)</f>
        <v>Se ha consignado un valor invalido en el campo cbc:PriceTypeCode</v>
      </c>
      <c r="N187" s="131" t="s">
        <v>1364</v>
      </c>
      <c r="O187" s="210"/>
    </row>
    <row r="188" spans="1:15" ht="36" x14ac:dyDescent="0.3">
      <c r="A188" s="222"/>
      <c r="B188" s="1047"/>
      <c r="C188" s="1094"/>
      <c r="D188" s="1063"/>
      <c r="E188" s="1063"/>
      <c r="F188" s="1047"/>
      <c r="G188" s="1063"/>
      <c r="H188" s="1042"/>
      <c r="I188" s="1047"/>
      <c r="J188" s="139" t="s">
        <v>1365</v>
      </c>
      <c r="K188" s="138" t="s">
        <v>6</v>
      </c>
      <c r="L188" s="140" t="s">
        <v>1366</v>
      </c>
      <c r="M188" s="132" t="str">
        <f>VLOOKUP(L188,CódigosRetorno!$A$2:$B$2080,2,FALSE)</f>
        <v>Existe mas de un tag cac:AlternativeConditionPrice con el mismo cbc:PriceTypeCode</v>
      </c>
      <c r="N188" s="131" t="s">
        <v>9</v>
      </c>
      <c r="O188" s="210"/>
    </row>
    <row r="189" spans="1:15" ht="24" x14ac:dyDescent="0.3">
      <c r="A189" s="222"/>
      <c r="B189" s="1047"/>
      <c r="C189" s="1094"/>
      <c r="D189" s="1063"/>
      <c r="E189" s="1063"/>
      <c r="F189" s="1047"/>
      <c r="G189" s="141" t="s">
        <v>1367</v>
      </c>
      <c r="H189" s="91" t="s">
        <v>1068</v>
      </c>
      <c r="I189" s="131" t="s">
        <v>2411</v>
      </c>
      <c r="J189" s="132" t="s">
        <v>1368</v>
      </c>
      <c r="K189" s="138" t="s">
        <v>203</v>
      </c>
      <c r="L189" s="140" t="s">
        <v>1070</v>
      </c>
      <c r="M189" s="132" t="str">
        <f>VLOOKUP(L189,CódigosRetorno!$A$2:$B$2080,2,FALSE)</f>
        <v>El dato ingresado como atributo @listName es incorrecto.</v>
      </c>
      <c r="N189" s="141" t="s">
        <v>9</v>
      </c>
      <c r="O189" s="210"/>
    </row>
    <row r="190" spans="1:15" ht="24" x14ac:dyDescent="0.3">
      <c r="A190" s="222"/>
      <c r="B190" s="1047"/>
      <c r="C190" s="1094"/>
      <c r="D190" s="1063"/>
      <c r="E190" s="1063"/>
      <c r="F190" s="1047"/>
      <c r="G190" s="141" t="s">
        <v>1045</v>
      </c>
      <c r="H190" s="91" t="s">
        <v>1065</v>
      </c>
      <c r="I190" s="131" t="s">
        <v>2411</v>
      </c>
      <c r="J190" s="132" t="s">
        <v>1047</v>
      </c>
      <c r="K190" s="124" t="s">
        <v>203</v>
      </c>
      <c r="L190" s="138" t="s">
        <v>1066</v>
      </c>
      <c r="M190" s="132" t="str">
        <f>VLOOKUP(L190,CódigosRetorno!$A$2:$B$2080,2,FALSE)</f>
        <v>El dato ingresado como atributo @listAgencyName es incorrecto.</v>
      </c>
      <c r="N190" s="141" t="s">
        <v>9</v>
      </c>
      <c r="O190" s="210"/>
    </row>
    <row r="191" spans="1:15" ht="36" x14ac:dyDescent="0.3">
      <c r="A191" s="222"/>
      <c r="B191" s="1047"/>
      <c r="C191" s="1094"/>
      <c r="D191" s="1063"/>
      <c r="E191" s="1063"/>
      <c r="F191" s="1047"/>
      <c r="G191" s="141" t="s">
        <v>1369</v>
      </c>
      <c r="H191" s="91" t="s">
        <v>1072</v>
      </c>
      <c r="I191" s="131" t="s">
        <v>2411</v>
      </c>
      <c r="J191" s="132" t="s">
        <v>1370</v>
      </c>
      <c r="K191" s="138" t="s">
        <v>203</v>
      </c>
      <c r="L191" s="140" t="s">
        <v>1074</v>
      </c>
      <c r="M191" s="132" t="str">
        <f>VLOOKUP(L191,CódigosRetorno!$A$2:$B$2080,2,FALSE)</f>
        <v>El dato ingresado como atributo @listURI es incorrecto.</v>
      </c>
      <c r="N191" s="141" t="s">
        <v>9</v>
      </c>
      <c r="O191" s="210"/>
    </row>
    <row r="192" spans="1:15" ht="24" x14ac:dyDescent="0.3">
      <c r="A192" s="222"/>
      <c r="B192" s="1047">
        <f>B183+1</f>
        <v>34</v>
      </c>
      <c r="C192" s="1094" t="s">
        <v>1378</v>
      </c>
      <c r="D192" s="1063" t="s">
        <v>324</v>
      </c>
      <c r="E192" s="1063" t="s">
        <v>140</v>
      </c>
      <c r="F192" s="1048" t="s">
        <v>295</v>
      </c>
      <c r="G192" s="1048" t="s">
        <v>296</v>
      </c>
      <c r="H192" s="1043" t="s">
        <v>1379</v>
      </c>
      <c r="I192" s="1047">
        <v>1</v>
      </c>
      <c r="J192" s="132" t="s">
        <v>1380</v>
      </c>
      <c r="K192" s="124" t="s">
        <v>6</v>
      </c>
      <c r="L192" s="138" t="s">
        <v>1381</v>
      </c>
      <c r="M192" s="132" t="str">
        <f>VLOOKUP(L192,CódigosRetorno!$A$2:$B$2080,2,FALSE)</f>
        <v>El xml no contiene el tag de impuesto por linea (TaxtTotal).</v>
      </c>
      <c r="N192" s="141" t="s">
        <v>9</v>
      </c>
      <c r="O192" s="210"/>
    </row>
    <row r="193" spans="1:15" ht="36" x14ac:dyDescent="0.3">
      <c r="A193" s="222"/>
      <c r="B193" s="1047"/>
      <c r="C193" s="1094"/>
      <c r="D193" s="1063"/>
      <c r="E193" s="1063"/>
      <c r="F193" s="1057"/>
      <c r="G193" s="1057"/>
      <c r="H193" s="1058"/>
      <c r="I193" s="1047"/>
      <c r="J193" s="132" t="s">
        <v>2468</v>
      </c>
      <c r="K193" s="124" t="s">
        <v>6</v>
      </c>
      <c r="L193" s="138" t="s">
        <v>1383</v>
      </c>
      <c r="M193" s="132" t="str">
        <f>VLOOKUP(L193,CódigosRetorno!$A$2:$B$2080,2,FALSE)</f>
        <v>El dato ingresado en el monto total de impuestos por línea no cumple con el formato establecido</v>
      </c>
      <c r="N193" s="141" t="s">
        <v>9</v>
      </c>
      <c r="O193" s="210"/>
    </row>
    <row r="194" spans="1:15" ht="48" x14ac:dyDescent="0.3">
      <c r="A194" s="222"/>
      <c r="B194" s="1047"/>
      <c r="C194" s="1094"/>
      <c r="D194" s="1063"/>
      <c r="E194" s="1063"/>
      <c r="F194" s="1057"/>
      <c r="G194" s="1057"/>
      <c r="H194" s="1058"/>
      <c r="I194" s="1047"/>
      <c r="J194" s="132" t="s">
        <v>1384</v>
      </c>
      <c r="K194" s="124" t="s">
        <v>203</v>
      </c>
      <c r="L194" s="138" t="s">
        <v>2469</v>
      </c>
      <c r="M194" s="132" t="str">
        <f>VLOOKUP(L194,CódigosRetorno!$A$2:$B$2080,2,FALSE)</f>
        <v>El importe total de impuestos por línea no coincide con la sumatoria de los impuestos por línea.</v>
      </c>
      <c r="N194" s="141" t="s">
        <v>9</v>
      </c>
      <c r="O194" s="210"/>
    </row>
    <row r="195" spans="1:15" x14ac:dyDescent="0.3">
      <c r="A195" s="222"/>
      <c r="B195" s="1047"/>
      <c r="C195" s="1094"/>
      <c r="D195" s="1063"/>
      <c r="E195" s="1063"/>
      <c r="F195" s="1057"/>
      <c r="G195" s="1057"/>
      <c r="H195" s="1044"/>
      <c r="I195" s="1047"/>
      <c r="J195" s="91" t="s">
        <v>1386</v>
      </c>
      <c r="K195" s="124" t="s">
        <v>6</v>
      </c>
      <c r="L195" s="77" t="s">
        <v>1387</v>
      </c>
      <c r="M195" s="132" t="str">
        <f>VLOOKUP(L195,CódigosRetorno!$A$2:$B$2080,2,FALSE)</f>
        <v>El tag cac:TaxTotal no debe repetirse a nivel de Item</v>
      </c>
      <c r="N195" s="79" t="s">
        <v>9</v>
      </c>
      <c r="O195" s="210"/>
    </row>
    <row r="196" spans="1:15" ht="24" x14ac:dyDescent="0.3">
      <c r="A196" s="222"/>
      <c r="B196" s="1047"/>
      <c r="C196" s="1094"/>
      <c r="D196" s="1063"/>
      <c r="E196" s="1063"/>
      <c r="F196" s="131" t="s">
        <v>141</v>
      </c>
      <c r="G196" s="124" t="s">
        <v>303</v>
      </c>
      <c r="H196" s="91" t="s">
        <v>1353</v>
      </c>
      <c r="I196" s="127">
        <v>1</v>
      </c>
      <c r="J196" s="134" t="s">
        <v>1376</v>
      </c>
      <c r="K196" s="138" t="s">
        <v>6</v>
      </c>
      <c r="L196" s="140" t="s">
        <v>939</v>
      </c>
      <c r="M196" s="132" t="str">
        <f>VLOOKUP(L196,CódigosRetorno!$A$2:$B$2080,2,FALSE)</f>
        <v>La moneda debe ser la misma en todo el documento. Salvo las percepciones que sólo son en moneda nacional</v>
      </c>
      <c r="N196" s="131" t="s">
        <v>1080</v>
      </c>
      <c r="O196" s="210"/>
    </row>
    <row r="197" spans="1:15" ht="36" x14ac:dyDescent="0.3">
      <c r="A197" s="222"/>
      <c r="B197" s="1047">
        <f>B192+1</f>
        <v>35</v>
      </c>
      <c r="C197" s="1094" t="s">
        <v>2470</v>
      </c>
      <c r="D197" s="1063" t="s">
        <v>324</v>
      </c>
      <c r="E197" s="1063" t="s">
        <v>140</v>
      </c>
      <c r="F197" s="1048" t="s">
        <v>295</v>
      </c>
      <c r="G197" s="1061" t="s">
        <v>296</v>
      </c>
      <c r="H197" s="1043" t="s">
        <v>2471</v>
      </c>
      <c r="I197" s="1048" t="s">
        <v>2411</v>
      </c>
      <c r="J197" s="132" t="s">
        <v>2468</v>
      </c>
      <c r="K197" s="124" t="s">
        <v>6</v>
      </c>
      <c r="L197" s="140" t="s">
        <v>1390</v>
      </c>
      <c r="M197" s="132" t="str">
        <f>VLOOKUP(L197,CódigosRetorno!$A$2:$B$2080,2,FALSE)</f>
        <v>El dato ingresado en TaxableAmount de la linea no cumple con el formato establecido</v>
      </c>
      <c r="N197" s="131" t="s">
        <v>9</v>
      </c>
      <c r="O197" s="210"/>
    </row>
    <row r="198" spans="1:15" ht="72" x14ac:dyDescent="0.3">
      <c r="A198" s="222"/>
      <c r="B198" s="1047"/>
      <c r="C198" s="1094"/>
      <c r="D198" s="1063"/>
      <c r="E198" s="1063"/>
      <c r="F198" s="1057"/>
      <c r="G198" s="1062"/>
      <c r="H198" s="1058"/>
      <c r="I198" s="1057"/>
      <c r="J198" s="132" t="s">
        <v>2472</v>
      </c>
      <c r="K198" s="124" t="s">
        <v>203</v>
      </c>
      <c r="L198" s="140" t="s">
        <v>2473</v>
      </c>
      <c r="M198" s="132" t="str">
        <f>VLOOKUP(L198,CódigosRetorno!$A$2:$B$2080,2,FALSE)</f>
        <v>La base imponible a nivel de línea difiere de la información consignada en el comprobante</v>
      </c>
      <c r="N198" s="131" t="s">
        <v>9</v>
      </c>
      <c r="O198" s="210"/>
    </row>
    <row r="199" spans="1:15" ht="48" x14ac:dyDescent="0.3">
      <c r="A199" s="222"/>
      <c r="B199" s="1047"/>
      <c r="C199" s="1094"/>
      <c r="D199" s="1063"/>
      <c r="E199" s="1063"/>
      <c r="F199" s="1049"/>
      <c r="G199" s="1065"/>
      <c r="H199" s="1044"/>
      <c r="I199" s="1049"/>
      <c r="J199" s="132" t="s">
        <v>2474</v>
      </c>
      <c r="K199" s="124" t="s">
        <v>203</v>
      </c>
      <c r="L199" s="140" t="s">
        <v>2473</v>
      </c>
      <c r="M199" s="132" t="str">
        <f>VLOOKUP(L199,CódigosRetorno!$A$2:$B$2080,2,FALSE)</f>
        <v>La base imponible a nivel de línea difiere de la información consignada en el comprobante</v>
      </c>
      <c r="N199" s="131" t="s">
        <v>9</v>
      </c>
      <c r="O199" s="210"/>
    </row>
    <row r="200" spans="1:15" ht="24" x14ac:dyDescent="0.3">
      <c r="A200" s="222"/>
      <c r="B200" s="1047"/>
      <c r="C200" s="1094"/>
      <c r="D200" s="1063"/>
      <c r="E200" s="1063"/>
      <c r="F200" s="131" t="s">
        <v>141</v>
      </c>
      <c r="G200" s="124" t="s">
        <v>303</v>
      </c>
      <c r="H200" s="91" t="s">
        <v>1394</v>
      </c>
      <c r="I200" s="131">
        <v>1</v>
      </c>
      <c r="J200" s="132" t="s">
        <v>1376</v>
      </c>
      <c r="K200" s="124" t="s">
        <v>6</v>
      </c>
      <c r="L200" s="138" t="s">
        <v>939</v>
      </c>
      <c r="M200" s="132" t="str">
        <f>VLOOKUP(L200,CódigosRetorno!$A$2:$B$2080,2,FALSE)</f>
        <v>La moneda debe ser la misma en todo el documento. Salvo las percepciones que sólo son en moneda nacional</v>
      </c>
      <c r="N200" s="131" t="s">
        <v>1080</v>
      </c>
      <c r="O200" s="210"/>
    </row>
    <row r="201" spans="1:15" ht="24" x14ac:dyDescent="0.3">
      <c r="A201" s="222"/>
      <c r="B201" s="1047"/>
      <c r="C201" s="1094"/>
      <c r="D201" s="1063"/>
      <c r="E201" s="1063"/>
      <c r="F201" s="1047" t="s">
        <v>295</v>
      </c>
      <c r="G201" s="1063" t="s">
        <v>296</v>
      </c>
      <c r="H201" s="1094" t="s">
        <v>2475</v>
      </c>
      <c r="I201" s="1047">
        <v>1</v>
      </c>
      <c r="J201" s="132" t="s">
        <v>946</v>
      </c>
      <c r="K201" s="138" t="s">
        <v>6</v>
      </c>
      <c r="L201" s="140" t="s">
        <v>1397</v>
      </c>
      <c r="M201" s="132" t="str">
        <f>VLOOKUP(L201,CódigosRetorno!$A$2:$B$2080,2,FALSE)</f>
        <v>El dato ingresado en TaxAmount de la linea no cumple con el formato establecido</v>
      </c>
      <c r="N201" s="131" t="s">
        <v>9</v>
      </c>
      <c r="O201" s="210"/>
    </row>
    <row r="202" spans="1:15" ht="36" x14ac:dyDescent="0.3">
      <c r="A202" s="222"/>
      <c r="B202" s="1047"/>
      <c r="C202" s="1094"/>
      <c r="D202" s="1063"/>
      <c r="E202" s="1063"/>
      <c r="F202" s="1047"/>
      <c r="G202" s="1063"/>
      <c r="H202" s="1094"/>
      <c r="I202" s="1047"/>
      <c r="J202" s="132" t="s">
        <v>1398</v>
      </c>
      <c r="K202" s="138" t="s">
        <v>6</v>
      </c>
      <c r="L202" s="140" t="s">
        <v>1399</v>
      </c>
      <c r="M202" s="132" t="str">
        <f>VLOOKUP(L202,CódigosRetorno!$A$2:$B$2080,2,FALSE)</f>
        <v>El monto de afectacion de IGV por linea debe ser igual a 0.00 para Exoneradas, Inafectas, Exportación, Gratuitas de exoneradas o Gratuitas de inafectas.</v>
      </c>
      <c r="N202" s="141" t="s">
        <v>9</v>
      </c>
      <c r="O202" s="210"/>
    </row>
    <row r="203" spans="1:15" ht="60" x14ac:dyDescent="0.3">
      <c r="A203" s="222"/>
      <c r="B203" s="1047"/>
      <c r="C203" s="1094"/>
      <c r="D203" s="1063"/>
      <c r="E203" s="1063"/>
      <c r="F203" s="1047"/>
      <c r="G203" s="1063"/>
      <c r="H203" s="1094"/>
      <c r="I203" s="1047"/>
      <c r="J203" s="132" t="s">
        <v>1400</v>
      </c>
      <c r="K203" s="138" t="s">
        <v>6</v>
      </c>
      <c r="L203" s="140" t="s">
        <v>1401</v>
      </c>
      <c r="M203" s="132" t="str">
        <f>VLOOKUP(L203,CódigosRetorno!$A$2:$B$2080,2,FALSE)</f>
        <v>El monto de afectación de IGV por linea debe ser diferente a 0.00.</v>
      </c>
      <c r="N203" s="141" t="s">
        <v>9</v>
      </c>
      <c r="O203" s="210"/>
    </row>
    <row r="204" spans="1:15" ht="48" x14ac:dyDescent="0.3">
      <c r="A204" s="222"/>
      <c r="B204" s="1047"/>
      <c r="C204" s="1094"/>
      <c r="D204" s="1063"/>
      <c r="E204" s="1063"/>
      <c r="F204" s="1047"/>
      <c r="G204" s="1063"/>
      <c r="H204" s="1094"/>
      <c r="I204" s="1047"/>
      <c r="J204" s="132" t="s">
        <v>2476</v>
      </c>
      <c r="K204" s="138" t="s">
        <v>6</v>
      </c>
      <c r="L204" s="140" t="s">
        <v>1399</v>
      </c>
      <c r="M204" s="132" t="str">
        <f>VLOOKUP(L204,CódigosRetorno!$A$2:$B$2080,2,FALSE)</f>
        <v>El monto de afectacion de IGV por linea debe ser igual a 0.00 para Exoneradas, Inafectas, Exportación, Gratuitas de exoneradas o Gratuitas de inafectas.</v>
      </c>
      <c r="N204" s="141" t="s">
        <v>9</v>
      </c>
      <c r="O204" s="210"/>
    </row>
    <row r="205" spans="1:15" ht="48" x14ac:dyDescent="0.3">
      <c r="A205" s="222"/>
      <c r="B205" s="1047"/>
      <c r="C205" s="1094"/>
      <c r="D205" s="1063"/>
      <c r="E205" s="1063"/>
      <c r="F205" s="1047"/>
      <c r="G205" s="1063"/>
      <c r="H205" s="1094"/>
      <c r="I205" s="1047"/>
      <c r="J205" s="132" t="s">
        <v>2477</v>
      </c>
      <c r="K205" s="138" t="s">
        <v>6</v>
      </c>
      <c r="L205" s="140" t="s">
        <v>1401</v>
      </c>
      <c r="M205" s="132" t="str">
        <f>VLOOKUP(L205,CódigosRetorno!$A$2:$B$2080,2,FALSE)</f>
        <v>El monto de afectación de IGV por linea debe ser diferente a 0.00.</v>
      </c>
      <c r="N205" s="141" t="s">
        <v>9</v>
      </c>
      <c r="O205" s="210"/>
    </row>
    <row r="206" spans="1:15" ht="48" x14ac:dyDescent="0.3">
      <c r="A206" s="222"/>
      <c r="B206" s="1047"/>
      <c r="C206" s="1094"/>
      <c r="D206" s="1063"/>
      <c r="E206" s="1063"/>
      <c r="F206" s="1047"/>
      <c r="G206" s="1063"/>
      <c r="H206" s="1094"/>
      <c r="I206" s="1047"/>
      <c r="J206" s="132" t="s">
        <v>2478</v>
      </c>
      <c r="K206" s="138" t="s">
        <v>6</v>
      </c>
      <c r="L206" s="140" t="s">
        <v>1405</v>
      </c>
      <c r="M206" s="132" t="str">
        <f>VLOOKUP(L206,CódigosRetorno!$A$2:$B$2080,2,FALSE)</f>
        <v>El producto del factor y monto base de la afectación del IGV/IVAP no corresponde al monto de afectacion de linea.</v>
      </c>
      <c r="N206" s="131" t="s">
        <v>9</v>
      </c>
      <c r="O206" s="210"/>
    </row>
    <row r="207" spans="1:15" ht="24" x14ac:dyDescent="0.3">
      <c r="A207" s="222"/>
      <c r="B207" s="1047"/>
      <c r="C207" s="1094"/>
      <c r="D207" s="1063"/>
      <c r="E207" s="1063"/>
      <c r="F207" s="131" t="s">
        <v>141</v>
      </c>
      <c r="G207" s="124" t="s">
        <v>303</v>
      </c>
      <c r="H207" s="91" t="s">
        <v>1353</v>
      </c>
      <c r="I207" s="131">
        <v>1</v>
      </c>
      <c r="J207" s="132" t="s">
        <v>1376</v>
      </c>
      <c r="K207" s="124" t="s">
        <v>6</v>
      </c>
      <c r="L207" s="138" t="s">
        <v>939</v>
      </c>
      <c r="M207" s="132" t="str">
        <f>VLOOKUP(L207,CódigosRetorno!$A$2:$B$2080,2,FALSE)</f>
        <v>La moneda debe ser la misma en todo el documento. Salvo las percepciones que sólo son en moneda nacional</v>
      </c>
      <c r="N207" s="131" t="s">
        <v>1080</v>
      </c>
      <c r="O207" s="210"/>
    </row>
    <row r="208" spans="1:15" ht="24" x14ac:dyDescent="0.3">
      <c r="A208" s="222"/>
      <c r="B208" s="1047"/>
      <c r="C208" s="1094"/>
      <c r="D208" s="1063"/>
      <c r="E208" s="1063"/>
      <c r="F208" s="1047" t="s">
        <v>1406</v>
      </c>
      <c r="G208" s="1047" t="s">
        <v>1407</v>
      </c>
      <c r="H208" s="1094" t="s">
        <v>1408</v>
      </c>
      <c r="I208" s="1047" t="s">
        <v>2411</v>
      </c>
      <c r="J208" s="134" t="s">
        <v>1409</v>
      </c>
      <c r="K208" s="138" t="s">
        <v>6</v>
      </c>
      <c r="L208" s="140" t="s">
        <v>1410</v>
      </c>
      <c r="M208" s="132" t="str">
        <f>VLOOKUP(L208,CódigosRetorno!$A$2:$B$2080,2,FALSE)</f>
        <v>El XML no contiene el tag de la tasa del tributo de la línea</v>
      </c>
      <c r="N208" s="141" t="s">
        <v>9</v>
      </c>
      <c r="O208" s="210"/>
    </row>
    <row r="209" spans="1:15" ht="36" x14ac:dyDescent="0.3">
      <c r="A209" s="222"/>
      <c r="B209" s="1047"/>
      <c r="C209" s="1094"/>
      <c r="D209" s="1063"/>
      <c r="E209" s="1063"/>
      <c r="F209" s="1047"/>
      <c r="G209" s="1047"/>
      <c r="H209" s="1094"/>
      <c r="I209" s="1047"/>
      <c r="J209" s="132" t="s">
        <v>1521</v>
      </c>
      <c r="K209" s="138" t="s">
        <v>6</v>
      </c>
      <c r="L209" s="140" t="s">
        <v>1412</v>
      </c>
      <c r="M209" s="132" t="str">
        <f>VLOOKUP(L209,CódigosRetorno!$A$2:$B$2080,2,FALSE)</f>
        <v>El dato ingresado como factor de afectacion por linea no cumple con el formato establecido.</v>
      </c>
      <c r="N209" s="141" t="s">
        <v>9</v>
      </c>
      <c r="O209" s="210"/>
    </row>
    <row r="210" spans="1:15" ht="48" x14ac:dyDescent="0.3">
      <c r="A210" s="222"/>
      <c r="B210" s="1047"/>
      <c r="C210" s="1094"/>
      <c r="D210" s="1063"/>
      <c r="E210" s="1063"/>
      <c r="F210" s="1047"/>
      <c r="G210" s="1047"/>
      <c r="H210" s="1094"/>
      <c r="I210" s="1047"/>
      <c r="J210" s="132" t="s">
        <v>1413</v>
      </c>
      <c r="K210" s="138" t="s">
        <v>6</v>
      </c>
      <c r="L210" s="140" t="s">
        <v>1414</v>
      </c>
      <c r="M210" s="132" t="str">
        <f>VLOOKUP(L210,CódigosRetorno!$A$2:$B$2080,2,FALSE)</f>
        <v>El factor de afectación de IGV por linea debe ser diferente a 0.00.</v>
      </c>
      <c r="N210" s="141" t="s">
        <v>9</v>
      </c>
      <c r="O210" s="210"/>
    </row>
    <row r="211" spans="1:15" ht="48" x14ac:dyDescent="0.3">
      <c r="A211" s="222"/>
      <c r="B211" s="1047"/>
      <c r="C211" s="1094"/>
      <c r="D211" s="1063"/>
      <c r="E211" s="1063"/>
      <c r="F211" s="1047"/>
      <c r="G211" s="1047"/>
      <c r="H211" s="1094"/>
      <c r="I211" s="1047"/>
      <c r="J211" s="132" t="s">
        <v>2479</v>
      </c>
      <c r="K211" s="138" t="s">
        <v>6</v>
      </c>
      <c r="L211" s="140" t="s">
        <v>1414</v>
      </c>
      <c r="M211" s="132" t="str">
        <f>VLOOKUP(L211,CódigosRetorno!$A$2:$B$2080,2,FALSE)</f>
        <v>El factor de afectación de IGV por linea debe ser diferente a 0.00.</v>
      </c>
      <c r="N211" s="141" t="s">
        <v>9</v>
      </c>
      <c r="O211" s="210"/>
    </row>
    <row r="212" spans="1:15" ht="36" x14ac:dyDescent="0.3">
      <c r="A212" s="222"/>
      <c r="B212" s="1047"/>
      <c r="C212" s="1094"/>
      <c r="D212" s="1063"/>
      <c r="E212" s="1063"/>
      <c r="F212" s="1047"/>
      <c r="G212" s="1063" t="s">
        <v>1416</v>
      </c>
      <c r="H212" s="1042" t="s">
        <v>1417</v>
      </c>
      <c r="I212" s="1047">
        <v>1</v>
      </c>
      <c r="J212" s="132" t="s">
        <v>1418</v>
      </c>
      <c r="K212" s="138" t="s">
        <v>6</v>
      </c>
      <c r="L212" s="140" t="s">
        <v>1419</v>
      </c>
      <c r="M212" s="132" t="str">
        <f>VLOOKUP(L212,CódigosRetorno!$A$2:$B$2080,2,FALSE)</f>
        <v>El XML no contiene el tag cbc:TaxExemptionReasonCode de Afectacion al IGV</v>
      </c>
      <c r="N212" s="131" t="s">
        <v>9</v>
      </c>
      <c r="O212" s="210"/>
    </row>
    <row r="213" spans="1:15" ht="24" x14ac:dyDescent="0.3">
      <c r="A213" s="222"/>
      <c r="B213" s="1047"/>
      <c r="C213" s="1094"/>
      <c r="D213" s="1063"/>
      <c r="E213" s="1063"/>
      <c r="F213" s="1047"/>
      <c r="G213" s="1063"/>
      <c r="H213" s="1042"/>
      <c r="I213" s="1047"/>
      <c r="J213" s="132" t="s">
        <v>1420</v>
      </c>
      <c r="K213" s="138" t="s">
        <v>6</v>
      </c>
      <c r="L213" s="140" t="s">
        <v>1421</v>
      </c>
      <c r="M213" s="132" t="str">
        <f>VLOOKUP(L213,CódigosRetorno!$A$2:$B$2080,2,FALSE)</f>
        <v>Afectación de IGV no corresponde al código de tributo de la linea.</v>
      </c>
      <c r="N213" s="131" t="s">
        <v>9</v>
      </c>
      <c r="O213" s="210"/>
    </row>
    <row r="214" spans="1:15" ht="48" x14ac:dyDescent="0.3">
      <c r="A214" s="222"/>
      <c r="B214" s="1047"/>
      <c r="C214" s="1094"/>
      <c r="D214" s="1063"/>
      <c r="E214" s="1063"/>
      <c r="F214" s="1047"/>
      <c r="G214" s="1063"/>
      <c r="H214" s="1042"/>
      <c r="I214" s="1047"/>
      <c r="J214" s="132" t="s">
        <v>1422</v>
      </c>
      <c r="K214" s="138" t="s">
        <v>6</v>
      </c>
      <c r="L214" s="140" t="s">
        <v>1423</v>
      </c>
      <c r="M214" s="132" t="str">
        <f>VLOOKUP(L214,CódigosRetorno!$A$2:$B$2080,2,FALSE)</f>
        <v>El tipo de afectacion del IGV es incorrecto</v>
      </c>
      <c r="N214" s="131" t="s">
        <v>1424</v>
      </c>
      <c r="O214" s="210"/>
    </row>
    <row r="215" spans="1:15" ht="36" x14ac:dyDescent="0.3">
      <c r="A215" s="222"/>
      <c r="B215" s="1047"/>
      <c r="C215" s="1094"/>
      <c r="D215" s="1063"/>
      <c r="E215" s="1063"/>
      <c r="F215" s="1047"/>
      <c r="G215" s="1063"/>
      <c r="H215" s="1042"/>
      <c r="I215" s="1047"/>
      <c r="J215" s="132" t="s">
        <v>1425</v>
      </c>
      <c r="K215" s="138" t="s">
        <v>6</v>
      </c>
      <c r="L215" s="140" t="s">
        <v>1426</v>
      </c>
      <c r="M215" s="132" t="str">
        <f>VLOOKUP(L215,CódigosRetorno!$A$2:$B$2080,2,FALSE)</f>
        <v>Operaciones de exportacion, deben consignar Tipo Afectacion igual a 40</v>
      </c>
      <c r="N215" s="131" t="s">
        <v>9</v>
      </c>
      <c r="O215" s="210"/>
    </row>
    <row r="216" spans="1:15" ht="36" x14ac:dyDescent="0.3">
      <c r="A216" s="222"/>
      <c r="B216" s="1047"/>
      <c r="C216" s="1094"/>
      <c r="D216" s="1063"/>
      <c r="E216" s="1063"/>
      <c r="F216" s="1047"/>
      <c r="G216" s="1063"/>
      <c r="H216" s="1042"/>
      <c r="I216" s="1047"/>
      <c r="J216" s="132" t="s">
        <v>2480</v>
      </c>
      <c r="K216" s="138" t="s">
        <v>6</v>
      </c>
      <c r="L216" s="140" t="s">
        <v>1428</v>
      </c>
      <c r="M216" s="132" t="str">
        <f>VLOOKUP(L216,CódigosRetorno!$A$2:$B$2080,2,FALSE)</f>
        <v>Comprobante operacion sujeta IVAP solo debe tener ítems con código de afectación del IGV igual a 17</v>
      </c>
      <c r="N216" s="131" t="s">
        <v>9</v>
      </c>
      <c r="O216" s="210"/>
    </row>
    <row r="217" spans="1:15" ht="24" x14ac:dyDescent="0.3">
      <c r="A217" s="222"/>
      <c r="B217" s="1047"/>
      <c r="C217" s="1094"/>
      <c r="D217" s="1063"/>
      <c r="E217" s="1063" t="s">
        <v>179</v>
      </c>
      <c r="F217" s="1047"/>
      <c r="G217" s="141" t="s">
        <v>1045</v>
      </c>
      <c r="H217" s="91" t="s">
        <v>1065</v>
      </c>
      <c r="I217" s="131" t="s">
        <v>2411</v>
      </c>
      <c r="J217" s="132" t="s">
        <v>1047</v>
      </c>
      <c r="K217" s="138" t="s">
        <v>203</v>
      </c>
      <c r="L217" s="140" t="s">
        <v>1066</v>
      </c>
      <c r="M217" s="132" t="str">
        <f>VLOOKUP(L217,CódigosRetorno!$A$2:$B$2080,2,FALSE)</f>
        <v>El dato ingresado como atributo @listAgencyName es incorrecto.</v>
      </c>
      <c r="N217" s="141" t="s">
        <v>9</v>
      </c>
      <c r="O217" s="210"/>
    </row>
    <row r="218" spans="1:15" ht="24" x14ac:dyDescent="0.3">
      <c r="A218" s="222"/>
      <c r="B218" s="1047"/>
      <c r="C218" s="1094"/>
      <c r="D218" s="1063"/>
      <c r="E218" s="1063"/>
      <c r="F218" s="1047"/>
      <c r="G218" s="141" t="s">
        <v>1429</v>
      </c>
      <c r="H218" s="91" t="s">
        <v>1068</v>
      </c>
      <c r="I218" s="131" t="s">
        <v>2411</v>
      </c>
      <c r="J218" s="132" t="s">
        <v>1430</v>
      </c>
      <c r="K218" s="124" t="s">
        <v>203</v>
      </c>
      <c r="L218" s="138" t="s">
        <v>1070</v>
      </c>
      <c r="M218" s="132" t="str">
        <f>VLOOKUP(L218,CódigosRetorno!$A$2:$B$2080,2,FALSE)</f>
        <v>El dato ingresado como atributo @listName es incorrecto.</v>
      </c>
      <c r="N218" s="141" t="s">
        <v>9</v>
      </c>
      <c r="O218" s="210"/>
    </row>
    <row r="219" spans="1:15" ht="36" x14ac:dyDescent="0.3">
      <c r="A219" s="222"/>
      <c r="B219" s="1047"/>
      <c r="C219" s="1094"/>
      <c r="D219" s="1063"/>
      <c r="E219" s="1063"/>
      <c r="F219" s="1047"/>
      <c r="G219" s="131" t="s">
        <v>1431</v>
      </c>
      <c r="H219" s="91" t="s">
        <v>1072</v>
      </c>
      <c r="I219" s="131" t="s">
        <v>2411</v>
      </c>
      <c r="J219" s="132" t="s">
        <v>1432</v>
      </c>
      <c r="K219" s="138" t="s">
        <v>203</v>
      </c>
      <c r="L219" s="140" t="s">
        <v>1074</v>
      </c>
      <c r="M219" s="132" t="str">
        <f>VLOOKUP(L219,CódigosRetorno!$A$2:$B$2080,2,FALSE)</f>
        <v>El dato ingresado como atributo @listURI es incorrecto.</v>
      </c>
      <c r="N219" s="141" t="s">
        <v>9</v>
      </c>
      <c r="O219" s="210"/>
    </row>
    <row r="220" spans="1:15" ht="24" x14ac:dyDescent="0.3">
      <c r="A220" s="222"/>
      <c r="B220" s="1047"/>
      <c r="C220" s="1094"/>
      <c r="D220" s="1063"/>
      <c r="E220" s="1063" t="s">
        <v>140</v>
      </c>
      <c r="F220" s="1047" t="s">
        <v>655</v>
      </c>
      <c r="G220" s="1063" t="s">
        <v>991</v>
      </c>
      <c r="H220" s="1042" t="s">
        <v>1433</v>
      </c>
      <c r="I220" s="1047">
        <v>1</v>
      </c>
      <c r="J220" s="132" t="s">
        <v>599</v>
      </c>
      <c r="K220" s="138" t="s">
        <v>6</v>
      </c>
      <c r="L220" s="140" t="s">
        <v>1434</v>
      </c>
      <c r="M220" s="132" t="str">
        <f>VLOOKUP(L220,CódigosRetorno!$A$2:$B$2080,2,FALSE)</f>
        <v>El XML no contiene el tag cac:TaxCategory/cac:TaxScheme/cbc:ID del Item</v>
      </c>
      <c r="N220" s="131" t="s">
        <v>9</v>
      </c>
      <c r="O220" s="210"/>
    </row>
    <row r="221" spans="1:15" ht="24" x14ac:dyDescent="0.3">
      <c r="A221" s="222"/>
      <c r="B221" s="1047"/>
      <c r="C221" s="1094"/>
      <c r="D221" s="1063"/>
      <c r="E221" s="1063"/>
      <c r="F221" s="1047"/>
      <c r="G221" s="1063"/>
      <c r="H221" s="1042"/>
      <c r="I221" s="1047"/>
      <c r="J221" s="132" t="s">
        <v>463</v>
      </c>
      <c r="K221" s="138" t="s">
        <v>6</v>
      </c>
      <c r="L221" s="140" t="s">
        <v>1435</v>
      </c>
      <c r="M221" s="132" t="str">
        <f>VLOOKUP(L221,CódigosRetorno!$A$2:$B$2080,2,FALSE)</f>
        <v>El codigo del tributo es invalido</v>
      </c>
      <c r="N221" s="131" t="s">
        <v>1436</v>
      </c>
      <c r="O221" s="210"/>
    </row>
    <row r="222" spans="1:15" ht="24" x14ac:dyDescent="0.3">
      <c r="A222" s="222"/>
      <c r="B222" s="1047"/>
      <c r="C222" s="1094"/>
      <c r="D222" s="1063"/>
      <c r="E222" s="1063"/>
      <c r="F222" s="1047"/>
      <c r="G222" s="1063"/>
      <c r="H222" s="1042"/>
      <c r="I222" s="1047"/>
      <c r="J222" s="329" t="s">
        <v>1437</v>
      </c>
      <c r="K222" s="138" t="s">
        <v>6</v>
      </c>
      <c r="L222" s="140" t="s">
        <v>1438</v>
      </c>
      <c r="M222" s="132" t="str">
        <f>VLOOKUP(L222,CódigosRetorno!$A$2:$B$2080,2,FALSE)</f>
        <v>El código de tributo no debe repetirse a nivel de item</v>
      </c>
      <c r="N222" s="141" t="s">
        <v>9</v>
      </c>
      <c r="O222" s="210"/>
    </row>
    <row r="223" spans="1:15" ht="60" x14ac:dyDescent="0.3">
      <c r="A223" s="222"/>
      <c r="B223" s="1047"/>
      <c r="C223" s="1094"/>
      <c r="D223" s="1063"/>
      <c r="E223" s="1063"/>
      <c r="F223" s="1047"/>
      <c r="G223" s="1063"/>
      <c r="H223" s="1042"/>
      <c r="I223" s="1047"/>
      <c r="J223" s="139" t="s">
        <v>2481</v>
      </c>
      <c r="K223" s="138" t="s">
        <v>6</v>
      </c>
      <c r="L223" s="140" t="s">
        <v>1440</v>
      </c>
      <c r="M223" s="132" t="str">
        <f>VLOOKUP(L223,CódigosRetorno!$A$2:$B$2080,2,FALSE)</f>
        <v>El XML debe contener al menos un tributo por linea de afectacion por IGV</v>
      </c>
      <c r="N223" s="141" t="s">
        <v>9</v>
      </c>
      <c r="O223" s="210"/>
    </row>
    <row r="224" spans="1:15" ht="106.2" customHeight="1" x14ac:dyDescent="0.3">
      <c r="A224" s="222"/>
      <c r="B224" s="1047"/>
      <c r="C224" s="1094"/>
      <c r="D224" s="1063"/>
      <c r="E224" s="1063"/>
      <c r="F224" s="1047"/>
      <c r="G224" s="1063"/>
      <c r="H224" s="1042"/>
      <c r="I224" s="1047"/>
      <c r="J224" s="134" t="s">
        <v>1441</v>
      </c>
      <c r="K224" s="138" t="s">
        <v>6</v>
      </c>
      <c r="L224" s="140" t="s">
        <v>1442</v>
      </c>
      <c r="M224" s="132" t="str">
        <f>VLOOKUP(L224,CódigosRetorno!$A$2:$B$2080,2,FALSE)</f>
        <v>La combinación de tributos no es permitida</v>
      </c>
      <c r="N224" s="141" t="s">
        <v>9</v>
      </c>
      <c r="O224" s="210"/>
    </row>
    <row r="225" spans="1:15" ht="24" x14ac:dyDescent="0.3">
      <c r="A225" s="222"/>
      <c r="B225" s="1047"/>
      <c r="C225" s="1094"/>
      <c r="D225" s="1063"/>
      <c r="E225" s="1063" t="s">
        <v>179</v>
      </c>
      <c r="F225" s="1047"/>
      <c r="G225" s="131" t="s">
        <v>1443</v>
      </c>
      <c r="H225" s="132" t="s">
        <v>1113</v>
      </c>
      <c r="I225" s="131" t="s">
        <v>2411</v>
      </c>
      <c r="J225" s="132" t="s">
        <v>1444</v>
      </c>
      <c r="K225" s="124" t="s">
        <v>203</v>
      </c>
      <c r="L225" s="138" t="s">
        <v>1115</v>
      </c>
      <c r="M225" s="132" t="str">
        <f>VLOOKUP(L225,CódigosRetorno!$A$2:$B$2080,2,FALSE)</f>
        <v>El dato ingresado como atributo @schemeName es incorrecto.</v>
      </c>
      <c r="N225" s="141" t="s">
        <v>9</v>
      </c>
      <c r="O225" s="210"/>
    </row>
    <row r="226" spans="1:15" ht="24" x14ac:dyDescent="0.3">
      <c r="A226" s="222"/>
      <c r="B226" s="1047"/>
      <c r="C226" s="1094"/>
      <c r="D226" s="1063"/>
      <c r="E226" s="1063"/>
      <c r="F226" s="1047"/>
      <c r="G226" s="131" t="s">
        <v>1045</v>
      </c>
      <c r="H226" s="132" t="s">
        <v>1046</v>
      </c>
      <c r="I226" s="131" t="s">
        <v>2411</v>
      </c>
      <c r="J226" s="132" t="s">
        <v>1047</v>
      </c>
      <c r="K226" s="124" t="s">
        <v>203</v>
      </c>
      <c r="L226" s="138" t="s">
        <v>1048</v>
      </c>
      <c r="M226" s="132" t="str">
        <f>VLOOKUP(L226,CódigosRetorno!$A$2:$B$2080,2,FALSE)</f>
        <v>El dato ingresado como atributo @schemeAgencyName es incorrecto.</v>
      </c>
      <c r="N226" s="141" t="s">
        <v>9</v>
      </c>
      <c r="O226" s="210"/>
    </row>
    <row r="227" spans="1:15" ht="36" x14ac:dyDescent="0.3">
      <c r="A227" s="222"/>
      <c r="B227" s="1047"/>
      <c r="C227" s="1094"/>
      <c r="D227" s="1063"/>
      <c r="E227" s="1063"/>
      <c r="F227" s="1047"/>
      <c r="G227" s="141" t="s">
        <v>1445</v>
      </c>
      <c r="H227" s="91" t="s">
        <v>1117</v>
      </c>
      <c r="I227" s="131" t="s">
        <v>2411</v>
      </c>
      <c r="J227" s="132" t="s">
        <v>1446</v>
      </c>
      <c r="K227" s="138" t="s">
        <v>203</v>
      </c>
      <c r="L227" s="140" t="s">
        <v>1119</v>
      </c>
      <c r="M227" s="132" t="str">
        <f>VLOOKUP(L227,CódigosRetorno!$A$2:$B$2080,2,FALSE)</f>
        <v>El dato ingresado como atributo @schemeURI es incorrecto.</v>
      </c>
      <c r="N227" s="141" t="s">
        <v>9</v>
      </c>
      <c r="O227" s="210"/>
    </row>
    <row r="228" spans="1:15" ht="24" x14ac:dyDescent="0.3">
      <c r="A228" s="222"/>
      <c r="B228" s="1047"/>
      <c r="C228" s="1094"/>
      <c r="D228" s="1063"/>
      <c r="E228" s="1063" t="s">
        <v>140</v>
      </c>
      <c r="F228" s="1047" t="s">
        <v>1447</v>
      </c>
      <c r="G228" s="1063" t="s">
        <v>991</v>
      </c>
      <c r="H228" s="1042" t="s">
        <v>1448</v>
      </c>
      <c r="I228" s="1047">
        <v>1</v>
      </c>
      <c r="J228" s="132" t="s">
        <v>599</v>
      </c>
      <c r="K228" s="138" t="s">
        <v>6</v>
      </c>
      <c r="L228" s="140" t="s">
        <v>1449</v>
      </c>
      <c r="M228" s="132" t="str">
        <f>VLOOKUP(L228,CódigosRetorno!$A$2:$B$2080,2,FALSE)</f>
        <v>El XML no contiene el tag o no existe información del nombre de tributo de la línea</v>
      </c>
      <c r="N228" s="131" t="s">
        <v>9</v>
      </c>
      <c r="O228" s="210"/>
    </row>
    <row r="229" spans="1:15" ht="24" x14ac:dyDescent="0.3">
      <c r="A229" s="222"/>
      <c r="B229" s="1047"/>
      <c r="C229" s="1094"/>
      <c r="D229" s="1063"/>
      <c r="E229" s="1063"/>
      <c r="F229" s="1047"/>
      <c r="G229" s="1063"/>
      <c r="H229" s="1042"/>
      <c r="I229" s="1047"/>
      <c r="J229" s="134" t="s">
        <v>1450</v>
      </c>
      <c r="K229" s="138" t="s">
        <v>6</v>
      </c>
      <c r="L229" s="140" t="s">
        <v>1003</v>
      </c>
      <c r="M229" s="132" t="str">
        <f>VLOOKUP(L229,CódigosRetorno!$A$2:$B$2080,2,FALSE)</f>
        <v>Nombre de tributo no corresponde al código de tributo de la linea.</v>
      </c>
      <c r="N229" s="131" t="s">
        <v>1436</v>
      </c>
      <c r="O229" s="210"/>
    </row>
    <row r="230" spans="1:15" ht="36" x14ac:dyDescent="0.3">
      <c r="A230" s="222"/>
      <c r="B230" s="1047"/>
      <c r="C230" s="1094"/>
      <c r="D230" s="1063"/>
      <c r="E230" s="1063"/>
      <c r="F230" s="131" t="s">
        <v>141</v>
      </c>
      <c r="G230" s="124" t="s">
        <v>991</v>
      </c>
      <c r="H230" s="134" t="s">
        <v>1451</v>
      </c>
      <c r="I230" s="131">
        <v>1</v>
      </c>
      <c r="J230" s="134" t="s">
        <v>1452</v>
      </c>
      <c r="K230" s="138" t="s">
        <v>6</v>
      </c>
      <c r="L230" s="138" t="s">
        <v>1453</v>
      </c>
      <c r="M230" s="132" t="str">
        <f>VLOOKUP(L230,CódigosRetorno!$A$2:$B$2080,2,FALSE)</f>
        <v>El Name o TaxTypeCode debe corresponder al codigo de tributo del item</v>
      </c>
      <c r="N230" s="131" t="s">
        <v>1436</v>
      </c>
      <c r="O230" s="210"/>
    </row>
    <row r="231" spans="1:15" ht="36" x14ac:dyDescent="0.3">
      <c r="A231" s="222"/>
      <c r="B231" s="1047">
        <f>B197+1</f>
        <v>36</v>
      </c>
      <c r="C231" s="1094" t="s">
        <v>1454</v>
      </c>
      <c r="D231" s="1063" t="s">
        <v>324</v>
      </c>
      <c r="E231" s="1063" t="s">
        <v>179</v>
      </c>
      <c r="F231" s="131" t="s">
        <v>295</v>
      </c>
      <c r="G231" s="124" t="s">
        <v>296</v>
      </c>
      <c r="H231" s="132" t="s">
        <v>1389</v>
      </c>
      <c r="I231" s="131" t="s">
        <v>2411</v>
      </c>
      <c r="J231" s="132" t="s">
        <v>2468</v>
      </c>
      <c r="K231" s="124" t="s">
        <v>6</v>
      </c>
      <c r="L231" s="140" t="s">
        <v>1390</v>
      </c>
      <c r="M231" s="132" t="str">
        <f>VLOOKUP(L231,CódigosRetorno!$A$2:$B$2080,2,FALSE)</f>
        <v>El dato ingresado en TaxableAmount de la linea no cumple con el formato establecido</v>
      </c>
      <c r="N231" s="131" t="s">
        <v>9</v>
      </c>
      <c r="O231" s="210"/>
    </row>
    <row r="232" spans="1:15" ht="24" x14ac:dyDescent="0.3">
      <c r="A232" s="222"/>
      <c r="B232" s="1047"/>
      <c r="C232" s="1094"/>
      <c r="D232" s="1063"/>
      <c r="E232" s="1063"/>
      <c r="F232" s="131" t="s">
        <v>141</v>
      </c>
      <c r="G232" s="124" t="s">
        <v>303</v>
      </c>
      <c r="H232" s="91" t="s">
        <v>1353</v>
      </c>
      <c r="I232" s="131">
        <v>1</v>
      </c>
      <c r="J232" s="132" t="s">
        <v>1376</v>
      </c>
      <c r="K232" s="124" t="s">
        <v>6</v>
      </c>
      <c r="L232" s="138" t="s">
        <v>939</v>
      </c>
      <c r="M232" s="132" t="str">
        <f>VLOOKUP(L232,CódigosRetorno!$A$2:$B$2080,2,FALSE)</f>
        <v>La moneda debe ser la misma en todo el documento. Salvo las percepciones que sólo son en moneda nacional</v>
      </c>
      <c r="N232" s="131" t="s">
        <v>1080</v>
      </c>
      <c r="O232" s="210"/>
    </row>
    <row r="233" spans="1:15" ht="24" x14ac:dyDescent="0.3">
      <c r="A233" s="222"/>
      <c r="B233" s="1047"/>
      <c r="C233" s="1094"/>
      <c r="D233" s="1063"/>
      <c r="E233" s="1063"/>
      <c r="F233" s="1047" t="s">
        <v>295</v>
      </c>
      <c r="G233" s="1063" t="s">
        <v>296</v>
      </c>
      <c r="H233" s="1042" t="s">
        <v>1455</v>
      </c>
      <c r="I233" s="1047">
        <v>1</v>
      </c>
      <c r="J233" s="132" t="s">
        <v>946</v>
      </c>
      <c r="K233" s="138" t="s">
        <v>6</v>
      </c>
      <c r="L233" s="140" t="s">
        <v>1397</v>
      </c>
      <c r="M233" s="132" t="str">
        <f>VLOOKUP(L233,CódigosRetorno!$A$2:$B$2080,2,FALSE)</f>
        <v>El dato ingresado en TaxAmount de la linea no cumple con el formato establecido</v>
      </c>
      <c r="N233" s="141" t="s">
        <v>9</v>
      </c>
      <c r="O233" s="210"/>
    </row>
    <row r="234" spans="1:15" ht="48" x14ac:dyDescent="0.3">
      <c r="A234" s="222"/>
      <c r="B234" s="1047"/>
      <c r="C234" s="1094"/>
      <c r="D234" s="1063"/>
      <c r="E234" s="1063"/>
      <c r="F234" s="1047"/>
      <c r="G234" s="1063"/>
      <c r="H234" s="1042"/>
      <c r="I234" s="1047"/>
      <c r="J234" s="132" t="s">
        <v>1456</v>
      </c>
      <c r="K234" s="138" t="s">
        <v>6</v>
      </c>
      <c r="L234" s="140" t="s">
        <v>1457</v>
      </c>
      <c r="M234" s="132" t="str">
        <f>VLOOKUP(L234,CódigosRetorno!$A$2:$B$2080,2,FALSE)</f>
        <v>El producto del factor y monto base de la afectación del ISC no corresponde al monto de afectacion de linea.</v>
      </c>
      <c r="N234" s="141" t="s">
        <v>9</v>
      </c>
      <c r="O234" s="210"/>
    </row>
    <row r="235" spans="1:15" ht="48" x14ac:dyDescent="0.3">
      <c r="A235" s="222"/>
      <c r="B235" s="1047"/>
      <c r="C235" s="1094"/>
      <c r="D235" s="1063"/>
      <c r="E235" s="1063"/>
      <c r="F235" s="1047"/>
      <c r="G235" s="1063"/>
      <c r="H235" s="1042"/>
      <c r="I235" s="1047"/>
      <c r="J235" s="132" t="s">
        <v>1458</v>
      </c>
      <c r="K235" s="138" t="s">
        <v>6</v>
      </c>
      <c r="L235" s="140" t="s">
        <v>1459</v>
      </c>
      <c r="M235" s="132" t="str">
        <f>VLOOKUP(L235,CódigosRetorno!$A$2:$B$2080,2,FALSE)</f>
        <v>El producto del factor y monto base de la afectación de otros tributos no corresponde al monto de afectacion de linea.</v>
      </c>
      <c r="N235" s="141" t="s">
        <v>9</v>
      </c>
      <c r="O235" s="210"/>
    </row>
    <row r="236" spans="1:15" ht="24" x14ac:dyDescent="0.3">
      <c r="A236" s="222"/>
      <c r="B236" s="1047"/>
      <c r="C236" s="1094"/>
      <c r="D236" s="1063"/>
      <c r="E236" s="1063"/>
      <c r="F236" s="131" t="s">
        <v>141</v>
      </c>
      <c r="G236" s="124" t="s">
        <v>303</v>
      </c>
      <c r="H236" s="91" t="s">
        <v>1353</v>
      </c>
      <c r="I236" s="131">
        <v>1</v>
      </c>
      <c r="J236" s="132" t="s">
        <v>1376</v>
      </c>
      <c r="K236" s="124" t="s">
        <v>6</v>
      </c>
      <c r="L236" s="138" t="s">
        <v>939</v>
      </c>
      <c r="M236" s="132" t="str">
        <f>VLOOKUP(L236,CódigosRetorno!$A$2:$B$2080,2,FALSE)</f>
        <v>La moneda debe ser la misma en todo el documento. Salvo las percepciones que sólo son en moneda nacional</v>
      </c>
      <c r="N236" s="131" t="s">
        <v>1080</v>
      </c>
      <c r="O236" s="210"/>
    </row>
    <row r="237" spans="1:15" ht="24" x14ac:dyDescent="0.3">
      <c r="A237" s="222"/>
      <c r="B237" s="1047"/>
      <c r="C237" s="1094"/>
      <c r="D237" s="1063"/>
      <c r="E237" s="1063"/>
      <c r="F237" s="1047" t="s">
        <v>1406</v>
      </c>
      <c r="G237" s="1047" t="s">
        <v>1407</v>
      </c>
      <c r="H237" s="1042" t="s">
        <v>1460</v>
      </c>
      <c r="I237" s="1047" t="s">
        <v>2411</v>
      </c>
      <c r="J237" s="134" t="s">
        <v>1409</v>
      </c>
      <c r="K237" s="138" t="s">
        <v>6</v>
      </c>
      <c r="L237" s="140" t="s">
        <v>1410</v>
      </c>
      <c r="M237" s="132" t="str">
        <f>VLOOKUP(L237,CódigosRetorno!$A$2:$B$2080,2,FALSE)</f>
        <v>El XML no contiene el tag de la tasa del tributo de la línea</v>
      </c>
      <c r="N237" s="141" t="s">
        <v>9</v>
      </c>
      <c r="O237" s="210"/>
    </row>
    <row r="238" spans="1:15" ht="36" x14ac:dyDescent="0.3">
      <c r="A238" s="222"/>
      <c r="B238" s="1047"/>
      <c r="C238" s="1094"/>
      <c r="D238" s="1063"/>
      <c r="E238" s="1063"/>
      <c r="F238" s="1047"/>
      <c r="G238" s="1047"/>
      <c r="H238" s="1042"/>
      <c r="I238" s="1047"/>
      <c r="J238" s="132" t="s">
        <v>1521</v>
      </c>
      <c r="K238" s="138" t="s">
        <v>6</v>
      </c>
      <c r="L238" s="140" t="s">
        <v>1412</v>
      </c>
      <c r="M238" s="132" t="str">
        <f>VLOOKUP(L238,CódigosRetorno!$A$2:$B$2080,2,FALSE)</f>
        <v>El dato ingresado como factor de afectacion por linea no cumple con el formato establecido.</v>
      </c>
      <c r="N238" s="141" t="s">
        <v>9</v>
      </c>
      <c r="O238" s="210"/>
    </row>
    <row r="239" spans="1:15" ht="36" x14ac:dyDescent="0.3">
      <c r="A239" s="222"/>
      <c r="B239" s="1047"/>
      <c r="C239" s="1094"/>
      <c r="D239" s="1063"/>
      <c r="E239" s="1063"/>
      <c r="F239" s="1047"/>
      <c r="G239" s="1047"/>
      <c r="H239" s="1042"/>
      <c r="I239" s="1047"/>
      <c r="J239" s="132" t="s">
        <v>1461</v>
      </c>
      <c r="K239" s="138" t="s">
        <v>6</v>
      </c>
      <c r="L239" s="140" t="s">
        <v>1462</v>
      </c>
      <c r="M239" s="132" t="str">
        <f>VLOOKUP(L239,CódigosRetorno!$A$2:$B$2080,2,FALSE)</f>
        <v>El factor de afectación de ISC por linea debe ser diferente a 0.00.</v>
      </c>
      <c r="N239" s="141" t="s">
        <v>9</v>
      </c>
      <c r="O239" s="210"/>
    </row>
    <row r="240" spans="1:15" ht="36" x14ac:dyDescent="0.3">
      <c r="A240" s="222"/>
      <c r="B240" s="1047"/>
      <c r="C240" s="1094"/>
      <c r="D240" s="1063"/>
      <c r="E240" s="1063"/>
      <c r="F240" s="1047" t="s">
        <v>325</v>
      </c>
      <c r="G240" s="1063" t="s">
        <v>1463</v>
      </c>
      <c r="H240" s="1042" t="s">
        <v>1464</v>
      </c>
      <c r="I240" s="1047">
        <v>1</v>
      </c>
      <c r="J240" s="132" t="s">
        <v>1465</v>
      </c>
      <c r="K240" s="138" t="s">
        <v>6</v>
      </c>
      <c r="L240" s="140" t="s">
        <v>1466</v>
      </c>
      <c r="M240" s="132" t="str">
        <f>VLOOKUP(L240,CódigosRetorno!$A$2:$B$2080,2,FALSE)</f>
        <v>Si existe monto de ISC en el ITEM debe especificar el sistema de calculo</v>
      </c>
      <c r="N240" s="131" t="s">
        <v>9</v>
      </c>
      <c r="O240" s="210"/>
    </row>
    <row r="241" spans="1:15" ht="24" x14ac:dyDescent="0.3">
      <c r="A241" s="222"/>
      <c r="B241" s="1047"/>
      <c r="C241" s="1094"/>
      <c r="D241" s="1063"/>
      <c r="E241" s="1063"/>
      <c r="F241" s="1047"/>
      <c r="G241" s="1063"/>
      <c r="H241" s="1042"/>
      <c r="I241" s="1047"/>
      <c r="J241" s="132" t="s">
        <v>2482</v>
      </c>
      <c r="K241" s="138" t="s">
        <v>6</v>
      </c>
      <c r="L241" s="140" t="s">
        <v>1468</v>
      </c>
      <c r="M241" s="132" t="str">
        <f>VLOOKUP(L241,CódigosRetorno!$A$2:$B$2080,2,FALSE)</f>
        <v>Solo debe consignar sistema de calculo si el tributo es ISC</v>
      </c>
      <c r="N241" s="141" t="s">
        <v>9</v>
      </c>
      <c r="O241" s="210"/>
    </row>
    <row r="242" spans="1:15" ht="36" x14ac:dyDescent="0.3">
      <c r="A242" s="222"/>
      <c r="B242" s="1047"/>
      <c r="C242" s="1094"/>
      <c r="D242" s="1063"/>
      <c r="E242" s="1063"/>
      <c r="F242" s="1047"/>
      <c r="G242" s="1063"/>
      <c r="H242" s="1042"/>
      <c r="I242" s="1047"/>
      <c r="J242" s="132" t="s">
        <v>1469</v>
      </c>
      <c r="K242" s="138" t="s">
        <v>6</v>
      </c>
      <c r="L242" s="140" t="s">
        <v>1470</v>
      </c>
      <c r="M242" s="132" t="str">
        <f>VLOOKUP(L242,CódigosRetorno!$A$2:$B$2080,2,FALSE)</f>
        <v>El sistema de calculo del ISC es incorrecto</v>
      </c>
      <c r="N242" s="131" t="s">
        <v>1471</v>
      </c>
      <c r="O242" s="210"/>
    </row>
    <row r="243" spans="1:15" ht="24" x14ac:dyDescent="0.3">
      <c r="A243" s="222"/>
      <c r="B243" s="1047"/>
      <c r="C243" s="1094"/>
      <c r="D243" s="1063"/>
      <c r="E243" s="1063"/>
      <c r="F243" s="1047" t="s">
        <v>655</v>
      </c>
      <c r="G243" s="1063" t="s">
        <v>991</v>
      </c>
      <c r="H243" s="1042" t="s">
        <v>1433</v>
      </c>
      <c r="I243" s="1047">
        <v>1</v>
      </c>
      <c r="J243" s="132" t="s">
        <v>599</v>
      </c>
      <c r="K243" s="138" t="s">
        <v>6</v>
      </c>
      <c r="L243" s="140" t="s">
        <v>1434</v>
      </c>
      <c r="M243" s="132" t="str">
        <f>VLOOKUP(L243,CódigosRetorno!$A$2:$B$2080,2,FALSE)</f>
        <v>El XML no contiene el tag cac:TaxCategory/cac:TaxScheme/cbc:ID del Item</v>
      </c>
      <c r="N243" s="131" t="s">
        <v>9</v>
      </c>
      <c r="O243" s="210"/>
    </row>
    <row r="244" spans="1:15" ht="24" x14ac:dyDescent="0.3">
      <c r="A244" s="222"/>
      <c r="B244" s="1047"/>
      <c r="C244" s="1094"/>
      <c r="D244" s="1063"/>
      <c r="E244" s="1063"/>
      <c r="F244" s="1047"/>
      <c r="G244" s="1063"/>
      <c r="H244" s="1042"/>
      <c r="I244" s="1047"/>
      <c r="J244" s="132" t="s">
        <v>463</v>
      </c>
      <c r="K244" s="138" t="s">
        <v>6</v>
      </c>
      <c r="L244" s="140" t="s">
        <v>1435</v>
      </c>
      <c r="M244" s="132" t="str">
        <f>VLOOKUP(L244,CódigosRetorno!$A$2:$B$2080,2,FALSE)</f>
        <v>El codigo del tributo es invalido</v>
      </c>
      <c r="N244" s="131" t="s">
        <v>1436</v>
      </c>
      <c r="O244" s="210"/>
    </row>
    <row r="245" spans="1:15" ht="24" x14ac:dyDescent="0.3">
      <c r="A245" s="222"/>
      <c r="B245" s="1047"/>
      <c r="C245" s="1094"/>
      <c r="D245" s="1063"/>
      <c r="E245" s="1063"/>
      <c r="F245" s="1047"/>
      <c r="G245" s="1063"/>
      <c r="H245" s="1042"/>
      <c r="I245" s="1047"/>
      <c r="J245" s="329" t="s">
        <v>1437</v>
      </c>
      <c r="K245" s="138" t="s">
        <v>6</v>
      </c>
      <c r="L245" s="140" t="s">
        <v>1438</v>
      </c>
      <c r="M245" s="132" t="str">
        <f>VLOOKUP(L245,CódigosRetorno!$A$2:$B$2080,2,FALSE)</f>
        <v>El código de tributo no debe repetirse a nivel de item</v>
      </c>
      <c r="N245" s="141" t="s">
        <v>9</v>
      </c>
      <c r="O245" s="210"/>
    </row>
    <row r="246" spans="1:15" ht="24" x14ac:dyDescent="0.3">
      <c r="A246" s="222"/>
      <c r="B246" s="1047"/>
      <c r="C246" s="1094"/>
      <c r="D246" s="1063"/>
      <c r="E246" s="1063"/>
      <c r="F246" s="1047"/>
      <c r="G246" s="131" t="s">
        <v>1443</v>
      </c>
      <c r="H246" s="132" t="s">
        <v>1113</v>
      </c>
      <c r="I246" s="131" t="s">
        <v>2411</v>
      </c>
      <c r="J246" s="132" t="s">
        <v>1444</v>
      </c>
      <c r="K246" s="124" t="s">
        <v>203</v>
      </c>
      <c r="L246" s="138" t="s">
        <v>1115</v>
      </c>
      <c r="M246" s="132" t="str">
        <f>VLOOKUP(L246,CódigosRetorno!$A$2:$B$2080,2,FALSE)</f>
        <v>El dato ingresado como atributo @schemeName es incorrecto.</v>
      </c>
      <c r="N246" s="141" t="s">
        <v>9</v>
      </c>
      <c r="O246" s="210"/>
    </row>
    <row r="247" spans="1:15" ht="24" x14ac:dyDescent="0.3">
      <c r="A247" s="222"/>
      <c r="B247" s="1047"/>
      <c r="C247" s="1094"/>
      <c r="D247" s="1063"/>
      <c r="E247" s="1063"/>
      <c r="F247" s="1047"/>
      <c r="G247" s="131" t="s">
        <v>1045</v>
      </c>
      <c r="H247" s="132" t="s">
        <v>1046</v>
      </c>
      <c r="I247" s="131" t="s">
        <v>2411</v>
      </c>
      <c r="J247" s="132" t="s">
        <v>1047</v>
      </c>
      <c r="K247" s="124" t="s">
        <v>203</v>
      </c>
      <c r="L247" s="138" t="s">
        <v>1048</v>
      </c>
      <c r="M247" s="132" t="str">
        <f>VLOOKUP(L247,CódigosRetorno!$A$2:$B$2080,2,FALSE)</f>
        <v>El dato ingresado como atributo @schemeAgencyName es incorrecto.</v>
      </c>
      <c r="N247" s="141" t="s">
        <v>9</v>
      </c>
      <c r="O247" s="210"/>
    </row>
    <row r="248" spans="1:15" ht="36" x14ac:dyDescent="0.3">
      <c r="A248" s="222"/>
      <c r="B248" s="1047"/>
      <c r="C248" s="1094"/>
      <c r="D248" s="1063"/>
      <c r="E248" s="1063"/>
      <c r="F248" s="1047"/>
      <c r="G248" s="131" t="s">
        <v>1472</v>
      </c>
      <c r="H248" s="91" t="s">
        <v>1117</v>
      </c>
      <c r="I248" s="131" t="s">
        <v>2411</v>
      </c>
      <c r="J248" s="132" t="s">
        <v>1446</v>
      </c>
      <c r="K248" s="138" t="s">
        <v>203</v>
      </c>
      <c r="L248" s="140" t="s">
        <v>1119</v>
      </c>
      <c r="M248" s="132" t="str">
        <f>VLOOKUP(L248,CódigosRetorno!$A$2:$B$2080,2,FALSE)</f>
        <v>El dato ingresado como atributo @schemeURI es incorrecto.</v>
      </c>
      <c r="N248" s="141" t="s">
        <v>9</v>
      </c>
      <c r="O248" s="210"/>
    </row>
    <row r="249" spans="1:15" ht="24" x14ac:dyDescent="0.3">
      <c r="A249" s="222"/>
      <c r="B249" s="1047"/>
      <c r="C249" s="1094"/>
      <c r="D249" s="1063"/>
      <c r="E249" s="1063"/>
      <c r="F249" s="1047" t="s">
        <v>1447</v>
      </c>
      <c r="G249" s="1063" t="s">
        <v>991</v>
      </c>
      <c r="H249" s="1042" t="s">
        <v>1448</v>
      </c>
      <c r="I249" s="1047">
        <v>1</v>
      </c>
      <c r="J249" s="132" t="s">
        <v>599</v>
      </c>
      <c r="K249" s="138" t="s">
        <v>6</v>
      </c>
      <c r="L249" s="140" t="s">
        <v>1449</v>
      </c>
      <c r="M249" s="132" t="str">
        <f>VLOOKUP(L249,CódigosRetorno!$A$2:$B$2080,2,FALSE)</f>
        <v>El XML no contiene el tag o no existe información del nombre de tributo de la línea</v>
      </c>
      <c r="N249" s="131" t="s">
        <v>9</v>
      </c>
      <c r="O249" s="210"/>
    </row>
    <row r="250" spans="1:15" ht="24" x14ac:dyDescent="0.3">
      <c r="A250" s="222"/>
      <c r="B250" s="1047"/>
      <c r="C250" s="1094"/>
      <c r="D250" s="1063"/>
      <c r="E250" s="1063"/>
      <c r="F250" s="1047"/>
      <c r="G250" s="1063"/>
      <c r="H250" s="1042"/>
      <c r="I250" s="1047"/>
      <c r="J250" s="134" t="s">
        <v>1450</v>
      </c>
      <c r="K250" s="138" t="s">
        <v>6</v>
      </c>
      <c r="L250" s="140" t="s">
        <v>1003</v>
      </c>
      <c r="M250" s="132" t="str">
        <f>VLOOKUP(L250,CódigosRetorno!$A$2:$B$2080,2,FALSE)</f>
        <v>Nombre de tributo no corresponde al código de tributo de la linea.</v>
      </c>
      <c r="N250" s="131" t="s">
        <v>1436</v>
      </c>
      <c r="O250" s="210"/>
    </row>
    <row r="251" spans="1:15" ht="36" x14ac:dyDescent="0.3">
      <c r="A251" s="222"/>
      <c r="B251" s="1047"/>
      <c r="C251" s="1094"/>
      <c r="D251" s="1063"/>
      <c r="E251" s="1063"/>
      <c r="F251" s="131" t="s">
        <v>141</v>
      </c>
      <c r="G251" s="124" t="s">
        <v>991</v>
      </c>
      <c r="H251" s="132" t="s">
        <v>1451</v>
      </c>
      <c r="I251" s="131">
        <v>1</v>
      </c>
      <c r="J251" s="134" t="s">
        <v>1452</v>
      </c>
      <c r="K251" s="138" t="s">
        <v>6</v>
      </c>
      <c r="L251" s="138" t="s">
        <v>1453</v>
      </c>
      <c r="M251" s="132" t="str">
        <f>VLOOKUP(L251,CódigosRetorno!$A$2:$B$2080,2,FALSE)</f>
        <v>El Name o TaxTypeCode debe corresponder al codigo de tributo del item</v>
      </c>
      <c r="N251" s="131" t="s">
        <v>1436</v>
      </c>
      <c r="O251" s="210"/>
    </row>
    <row r="252" spans="1:15" ht="24" x14ac:dyDescent="0.3">
      <c r="A252" s="222"/>
      <c r="B252" s="1047">
        <f>B231+1</f>
        <v>37</v>
      </c>
      <c r="C252" s="1094" t="s">
        <v>1474</v>
      </c>
      <c r="D252" s="1063" t="s">
        <v>324</v>
      </c>
      <c r="E252" s="1063" t="s">
        <v>179</v>
      </c>
      <c r="F252" s="1048" t="s">
        <v>295</v>
      </c>
      <c r="G252" s="1061" t="s">
        <v>296</v>
      </c>
      <c r="H252" s="1043" t="s">
        <v>2483</v>
      </c>
      <c r="I252" s="1047">
        <v>1</v>
      </c>
      <c r="J252" s="132" t="s">
        <v>1396</v>
      </c>
      <c r="K252" s="138" t="s">
        <v>6</v>
      </c>
      <c r="L252" s="140" t="s">
        <v>1397</v>
      </c>
      <c r="M252" s="132" t="str">
        <f>VLOOKUP(L252,CódigosRetorno!$A$2:$B$2080,2,FALSE)</f>
        <v>El dato ingresado en TaxAmount de la linea no cumple con el formato establecido</v>
      </c>
      <c r="N252" s="141" t="s">
        <v>9</v>
      </c>
      <c r="O252" s="210"/>
    </row>
    <row r="253" spans="1:15" ht="60" x14ac:dyDescent="0.3">
      <c r="A253" s="222"/>
      <c r="B253" s="1047"/>
      <c r="C253" s="1094"/>
      <c r="D253" s="1063"/>
      <c r="E253" s="1063"/>
      <c r="F253" s="1057"/>
      <c r="G253" s="1062"/>
      <c r="H253" s="1058"/>
      <c r="I253" s="1047"/>
      <c r="J253" s="132" t="s">
        <v>2484</v>
      </c>
      <c r="K253" s="138" t="s">
        <v>203</v>
      </c>
      <c r="L253" s="140" t="s">
        <v>1476</v>
      </c>
      <c r="M253" s="132" t="str">
        <f>VLOOKUP(L253,CódigosRetorno!$A$2:$B$2080,2,FALSE)</f>
        <v>El dato ingresado en el campo cac:TaxSubtotal/cbc:TaxAmount del ítem no coincide con el valor calculado</v>
      </c>
      <c r="N253" s="141" t="s">
        <v>9</v>
      </c>
      <c r="O253" s="210"/>
    </row>
    <row r="254" spans="1:15" ht="24" x14ac:dyDescent="0.3">
      <c r="A254" s="222"/>
      <c r="B254" s="1047"/>
      <c r="C254" s="1094"/>
      <c r="D254" s="1063"/>
      <c r="E254" s="1063"/>
      <c r="F254" s="1049"/>
      <c r="G254" s="1065"/>
      <c r="H254" s="1044"/>
      <c r="I254" s="131"/>
      <c r="J254" s="132" t="s">
        <v>2485</v>
      </c>
      <c r="K254" s="138" t="s">
        <v>6</v>
      </c>
      <c r="L254" s="140" t="s">
        <v>2486</v>
      </c>
      <c r="M254" s="132" t="str">
        <f>VLOOKUP(L254,CódigosRetorno!$A$2:$B$2080,2,FALSE)</f>
        <v>El impuesto ICBPER no aplica para el NRUS</v>
      </c>
      <c r="N254" s="141" t="s">
        <v>9</v>
      </c>
      <c r="O254" s="210"/>
    </row>
    <row r="255" spans="1:15" ht="24" x14ac:dyDescent="0.3">
      <c r="A255" s="222"/>
      <c r="B255" s="1047"/>
      <c r="C255" s="1094"/>
      <c r="D255" s="1063"/>
      <c r="E255" s="1063"/>
      <c r="F255" s="125" t="s">
        <v>141</v>
      </c>
      <c r="G255" s="129" t="s">
        <v>303</v>
      </c>
      <c r="H255" s="328" t="s">
        <v>1353</v>
      </c>
      <c r="I255" s="131">
        <v>1</v>
      </c>
      <c r="J255" s="134" t="s">
        <v>1376</v>
      </c>
      <c r="K255" s="138" t="s">
        <v>6</v>
      </c>
      <c r="L255" s="140" t="s">
        <v>939</v>
      </c>
      <c r="M255" s="132" t="str">
        <f>VLOOKUP(L255,CódigosRetorno!$A$2:$B$2080,2,FALSE)</f>
        <v>La moneda debe ser la misma en todo el documento. Salvo las percepciones que sólo son en moneda nacional</v>
      </c>
      <c r="N255" s="131" t="s">
        <v>1080</v>
      </c>
      <c r="O255" s="210"/>
    </row>
    <row r="256" spans="1:15" ht="24" x14ac:dyDescent="0.3">
      <c r="A256" s="222"/>
      <c r="B256" s="1047"/>
      <c r="C256" s="1094"/>
      <c r="D256" s="1063"/>
      <c r="E256" s="1063"/>
      <c r="F256" s="1048" t="s">
        <v>1477</v>
      </c>
      <c r="G256" s="1061" t="s">
        <v>1478</v>
      </c>
      <c r="H256" s="1043" t="s">
        <v>2487</v>
      </c>
      <c r="I256" s="131"/>
      <c r="J256" s="132" t="s">
        <v>1482</v>
      </c>
      <c r="K256" s="138" t="s">
        <v>6</v>
      </c>
      <c r="L256" s="140" t="s">
        <v>1483</v>
      </c>
      <c r="M256" s="132" t="str">
        <f>VLOOKUP(L256,CódigosRetorno!$A$2:$B$2080,2,FALSE)</f>
        <v>Debe consignar el campo cac:TaxSubtotal/cbc:BaseUnitMeasure a nivel de ítem</v>
      </c>
      <c r="N256" s="131" t="s">
        <v>9</v>
      </c>
      <c r="O256" s="210"/>
    </row>
    <row r="257" spans="1:15" ht="24" x14ac:dyDescent="0.3">
      <c r="A257" s="222"/>
      <c r="B257" s="1047"/>
      <c r="C257" s="1094"/>
      <c r="D257" s="1063"/>
      <c r="E257" s="1063"/>
      <c r="F257" s="1057"/>
      <c r="G257" s="1062"/>
      <c r="H257" s="1058"/>
      <c r="I257" s="131"/>
      <c r="J257" s="132" t="s">
        <v>1480</v>
      </c>
      <c r="K257" s="138" t="s">
        <v>6</v>
      </c>
      <c r="L257" s="140" t="s">
        <v>1481</v>
      </c>
      <c r="M257" s="132" t="str">
        <f>VLOOKUP(L257,CódigosRetorno!$A$2:$B$2080,2,FALSE)</f>
        <v>El valor del tag no cumple con el formato establecido</v>
      </c>
      <c r="N257" s="131" t="s">
        <v>9</v>
      </c>
      <c r="O257" s="210"/>
    </row>
    <row r="258" spans="1:15" ht="36" x14ac:dyDescent="0.3">
      <c r="A258" s="222"/>
      <c r="B258" s="1047"/>
      <c r="C258" s="1094"/>
      <c r="D258" s="1063"/>
      <c r="E258" s="1063"/>
      <c r="F258" s="1049"/>
      <c r="G258" s="1065"/>
      <c r="H258" s="1044"/>
      <c r="I258" s="131"/>
      <c r="J258" s="132" t="s">
        <v>1484</v>
      </c>
      <c r="K258" s="138" t="s">
        <v>6</v>
      </c>
      <c r="L258" s="140" t="s">
        <v>1485</v>
      </c>
      <c r="M258" s="132" t="str">
        <f>VLOOKUP(L258,CódigosRetorno!$A$2:$B$2080,2,FALSE)</f>
        <v>El valor ingresado en el campo cac:TaxSubtotal/cbc:BaseUnitMeasure no corresponde al valor esperado</v>
      </c>
      <c r="N258" s="131" t="s">
        <v>9</v>
      </c>
      <c r="O258" s="210"/>
    </row>
    <row r="259" spans="1:15" ht="24" x14ac:dyDescent="0.3">
      <c r="A259" s="222"/>
      <c r="B259" s="1047"/>
      <c r="C259" s="1094"/>
      <c r="D259" s="1063"/>
      <c r="E259" s="1063"/>
      <c r="F259" s="125" t="s">
        <v>141</v>
      </c>
      <c r="G259" s="129" t="s">
        <v>1486</v>
      </c>
      <c r="H259" s="91" t="s">
        <v>1487</v>
      </c>
      <c r="I259" s="131"/>
      <c r="J259" s="134" t="s">
        <v>2488</v>
      </c>
      <c r="K259" s="138" t="s">
        <v>203</v>
      </c>
      <c r="L259" s="140" t="s">
        <v>1489</v>
      </c>
      <c r="M259" s="132" t="str">
        <f>VLOOKUP(L259,CódigosRetorno!$A$2:$B$2080,2,FALSE)</f>
        <v>El dato ingresado como unidad de medida no corresponde al valor esperado</v>
      </c>
      <c r="N259" s="131" t="s">
        <v>9</v>
      </c>
      <c r="O259" s="210"/>
    </row>
    <row r="260" spans="1:15" ht="36" x14ac:dyDescent="0.3">
      <c r="A260" s="222"/>
      <c r="B260" s="1047"/>
      <c r="C260" s="1094"/>
      <c r="D260" s="1063"/>
      <c r="E260" s="1063"/>
      <c r="F260" s="1047" t="s">
        <v>1406</v>
      </c>
      <c r="G260" s="1047" t="s">
        <v>1407</v>
      </c>
      <c r="H260" s="1042" t="s">
        <v>1490</v>
      </c>
      <c r="I260" s="1047">
        <v>1</v>
      </c>
      <c r="J260" s="132" t="s">
        <v>1411</v>
      </c>
      <c r="K260" s="138" t="s">
        <v>6</v>
      </c>
      <c r="L260" s="140" t="s">
        <v>1481</v>
      </c>
      <c r="M260" s="132" t="str">
        <f>VLOOKUP(L260,CódigosRetorno!$A$2:$B$2080,2,FALSE)</f>
        <v>El valor del tag no cumple con el formato establecido</v>
      </c>
      <c r="N260" s="141" t="s">
        <v>9</v>
      </c>
      <c r="O260" s="210"/>
    </row>
    <row r="261" spans="1:15" ht="48" x14ac:dyDescent="0.3">
      <c r="A261" s="222"/>
      <c r="B261" s="1047"/>
      <c r="C261" s="1094"/>
      <c r="D261" s="1063"/>
      <c r="E261" s="1063"/>
      <c r="F261" s="1047"/>
      <c r="G261" s="1047"/>
      <c r="H261" s="1042"/>
      <c r="I261" s="1047"/>
      <c r="J261" s="132" t="s">
        <v>1491</v>
      </c>
      <c r="K261" s="138" t="s">
        <v>6</v>
      </c>
      <c r="L261" s="140" t="s">
        <v>1492</v>
      </c>
      <c r="M261" s="132" t="str">
        <f>VLOOKUP(L261,CódigosRetorno!$A$2:$B$2080,2,FALSE)</f>
        <v>El valor ingresado en el campo cac:TaxSubtotal/cbc:PerUnitAmount del ítem no corresponde al valor esperado</v>
      </c>
      <c r="N261" s="141" t="s">
        <v>9</v>
      </c>
      <c r="O261" s="210"/>
    </row>
    <row r="262" spans="1:15" ht="72" x14ac:dyDescent="0.3">
      <c r="A262" s="222"/>
      <c r="B262" s="1047"/>
      <c r="C262" s="1094"/>
      <c r="D262" s="1063"/>
      <c r="E262" s="1063"/>
      <c r="F262" s="1047"/>
      <c r="G262" s="1047"/>
      <c r="H262" s="1042"/>
      <c r="I262" s="1047"/>
      <c r="J262" s="132" t="s">
        <v>2489</v>
      </c>
      <c r="K262" s="138" t="s">
        <v>203</v>
      </c>
      <c r="L262" s="140" t="s">
        <v>1494</v>
      </c>
      <c r="M262" s="132" t="str">
        <f>VLOOKUP(L262,CódigosRetorno!$A$2:$B$2080,2,FALSE)</f>
        <v>La tasa del tributo de la línea no corresponde al valor esperado</v>
      </c>
      <c r="N262" s="141" t="s">
        <v>9</v>
      </c>
      <c r="O262" s="210"/>
    </row>
    <row r="263" spans="1:15" ht="24" x14ac:dyDescent="0.3">
      <c r="A263" s="222"/>
      <c r="B263" s="1047"/>
      <c r="C263" s="1094"/>
      <c r="D263" s="1063"/>
      <c r="E263" s="1063"/>
      <c r="F263" s="1047" t="s">
        <v>655</v>
      </c>
      <c r="G263" s="1063" t="s">
        <v>991</v>
      </c>
      <c r="H263" s="1042" t="s">
        <v>1433</v>
      </c>
      <c r="I263" s="1047">
        <v>1</v>
      </c>
      <c r="J263" s="132" t="s">
        <v>599</v>
      </c>
      <c r="K263" s="138" t="s">
        <v>6</v>
      </c>
      <c r="L263" s="140" t="s">
        <v>1434</v>
      </c>
      <c r="M263" s="132" t="str">
        <f>VLOOKUP(L263,CódigosRetorno!$A$2:$B$2080,2,FALSE)</f>
        <v>El XML no contiene el tag cac:TaxCategory/cac:TaxScheme/cbc:ID del Item</v>
      </c>
      <c r="N263" s="141" t="s">
        <v>9</v>
      </c>
      <c r="O263" s="210"/>
    </row>
    <row r="264" spans="1:15" ht="24" x14ac:dyDescent="0.3">
      <c r="A264" s="222"/>
      <c r="B264" s="1047"/>
      <c r="C264" s="1094"/>
      <c r="D264" s="1063"/>
      <c r="E264" s="1063"/>
      <c r="F264" s="1047"/>
      <c r="G264" s="1063"/>
      <c r="H264" s="1042"/>
      <c r="I264" s="1047"/>
      <c r="J264" s="132" t="s">
        <v>463</v>
      </c>
      <c r="K264" s="138" t="s">
        <v>6</v>
      </c>
      <c r="L264" s="140" t="s">
        <v>1435</v>
      </c>
      <c r="M264" s="132" t="str">
        <f>VLOOKUP(L264,CódigosRetorno!$A$2:$B$2080,2,FALSE)</f>
        <v>El codigo del tributo es invalido</v>
      </c>
      <c r="N264" s="131" t="s">
        <v>1436</v>
      </c>
      <c r="O264" s="210"/>
    </row>
    <row r="265" spans="1:15" ht="24" x14ac:dyDescent="0.3">
      <c r="A265" s="222"/>
      <c r="B265" s="1047"/>
      <c r="C265" s="1094"/>
      <c r="D265" s="1063"/>
      <c r="E265" s="1063"/>
      <c r="F265" s="1047"/>
      <c r="G265" s="1063"/>
      <c r="H265" s="1042"/>
      <c r="I265" s="1047"/>
      <c r="J265" s="139" t="s">
        <v>1437</v>
      </c>
      <c r="K265" s="138" t="s">
        <v>6</v>
      </c>
      <c r="L265" s="140" t="s">
        <v>1438</v>
      </c>
      <c r="M265" s="132" t="str">
        <f>VLOOKUP(L265,CódigosRetorno!$A$2:$B$2080,2,FALSE)</f>
        <v>El código de tributo no debe repetirse a nivel de item</v>
      </c>
      <c r="N265" s="141" t="s">
        <v>9</v>
      </c>
      <c r="O265" s="210"/>
    </row>
    <row r="266" spans="1:15" ht="24" x14ac:dyDescent="0.3">
      <c r="A266" s="222"/>
      <c r="B266" s="1047"/>
      <c r="C266" s="1094"/>
      <c r="D266" s="1063"/>
      <c r="E266" s="1063"/>
      <c r="F266" s="1047"/>
      <c r="G266" s="131" t="s">
        <v>1443</v>
      </c>
      <c r="H266" s="132" t="s">
        <v>1113</v>
      </c>
      <c r="I266" s="131" t="s">
        <v>2411</v>
      </c>
      <c r="J266" s="132" t="s">
        <v>1444</v>
      </c>
      <c r="K266" s="124" t="s">
        <v>203</v>
      </c>
      <c r="L266" s="138" t="s">
        <v>1115</v>
      </c>
      <c r="M266" s="132" t="str">
        <f>VLOOKUP(L266,CódigosRetorno!$A$2:$B$2080,2,FALSE)</f>
        <v>El dato ingresado como atributo @schemeName es incorrecto.</v>
      </c>
      <c r="N266" s="141" t="s">
        <v>9</v>
      </c>
      <c r="O266" s="210"/>
    </row>
    <row r="267" spans="1:15" ht="24" x14ac:dyDescent="0.3">
      <c r="A267" s="222"/>
      <c r="B267" s="1047"/>
      <c r="C267" s="1094"/>
      <c r="D267" s="1063"/>
      <c r="E267" s="1063"/>
      <c r="F267" s="1047"/>
      <c r="G267" s="131" t="s">
        <v>1045</v>
      </c>
      <c r="H267" s="132" t="s">
        <v>1046</v>
      </c>
      <c r="I267" s="131" t="s">
        <v>2411</v>
      </c>
      <c r="J267" s="132" t="s">
        <v>1047</v>
      </c>
      <c r="K267" s="124" t="s">
        <v>203</v>
      </c>
      <c r="L267" s="138" t="s">
        <v>1048</v>
      </c>
      <c r="M267" s="132" t="str">
        <f>VLOOKUP(L267,CódigosRetorno!$A$2:$B$2080,2,FALSE)</f>
        <v>El dato ingresado como atributo @schemeAgencyName es incorrecto.</v>
      </c>
      <c r="N267" s="141" t="s">
        <v>9</v>
      </c>
      <c r="O267" s="210"/>
    </row>
    <row r="268" spans="1:15" ht="36" x14ac:dyDescent="0.3">
      <c r="A268" s="222"/>
      <c r="B268" s="1047"/>
      <c r="C268" s="1094"/>
      <c r="D268" s="1063"/>
      <c r="E268" s="1063"/>
      <c r="F268" s="1047"/>
      <c r="G268" s="131" t="s">
        <v>1472</v>
      </c>
      <c r="H268" s="91" t="s">
        <v>1117</v>
      </c>
      <c r="I268" s="131" t="s">
        <v>2411</v>
      </c>
      <c r="J268" s="132" t="s">
        <v>1446</v>
      </c>
      <c r="K268" s="138" t="s">
        <v>203</v>
      </c>
      <c r="L268" s="140" t="s">
        <v>1119</v>
      </c>
      <c r="M268" s="132" t="str">
        <f>VLOOKUP(L268,CódigosRetorno!$A$2:$B$2080,2,FALSE)</f>
        <v>El dato ingresado como atributo @schemeURI es incorrecto.</v>
      </c>
      <c r="N268" s="141" t="s">
        <v>9</v>
      </c>
      <c r="O268" s="210"/>
    </row>
    <row r="269" spans="1:15" ht="24" x14ac:dyDescent="0.3">
      <c r="A269" s="222"/>
      <c r="B269" s="1047"/>
      <c r="C269" s="1094"/>
      <c r="D269" s="1063"/>
      <c r="E269" s="1063"/>
      <c r="F269" s="1047" t="s">
        <v>1447</v>
      </c>
      <c r="G269" s="1063" t="s">
        <v>991</v>
      </c>
      <c r="H269" s="1042" t="s">
        <v>1448</v>
      </c>
      <c r="I269" s="1047">
        <v>1</v>
      </c>
      <c r="J269" s="132" t="s">
        <v>599</v>
      </c>
      <c r="K269" s="138" t="s">
        <v>6</v>
      </c>
      <c r="L269" s="140" t="s">
        <v>1449</v>
      </c>
      <c r="M269" s="132" t="str">
        <f>VLOOKUP(L269,CódigosRetorno!$A$2:$B$2080,2,FALSE)</f>
        <v>El XML no contiene el tag o no existe información del nombre de tributo de la línea</v>
      </c>
      <c r="N269" s="141" t="s">
        <v>9</v>
      </c>
      <c r="O269" s="210"/>
    </row>
    <row r="270" spans="1:15" ht="24" x14ac:dyDescent="0.3">
      <c r="A270" s="222"/>
      <c r="B270" s="1047"/>
      <c r="C270" s="1094"/>
      <c r="D270" s="1063"/>
      <c r="E270" s="1063"/>
      <c r="F270" s="1047"/>
      <c r="G270" s="1063"/>
      <c r="H270" s="1042"/>
      <c r="I270" s="1047"/>
      <c r="J270" s="134" t="s">
        <v>1450</v>
      </c>
      <c r="K270" s="138" t="s">
        <v>6</v>
      </c>
      <c r="L270" s="140" t="s">
        <v>1003</v>
      </c>
      <c r="M270" s="132" t="str">
        <f>VLOOKUP(L270,CódigosRetorno!$A$2:$B$2080,2,FALSE)</f>
        <v>Nombre de tributo no corresponde al código de tributo de la linea.</v>
      </c>
      <c r="N270" s="131" t="s">
        <v>1436</v>
      </c>
      <c r="O270" s="210"/>
    </row>
    <row r="271" spans="1:15" ht="36" x14ac:dyDescent="0.3">
      <c r="A271" s="222"/>
      <c r="B271" s="1047"/>
      <c r="C271" s="1094"/>
      <c r="D271" s="1063"/>
      <c r="E271" s="1063"/>
      <c r="F271" s="131" t="s">
        <v>141</v>
      </c>
      <c r="G271" s="124" t="s">
        <v>991</v>
      </c>
      <c r="H271" s="132" t="s">
        <v>1451</v>
      </c>
      <c r="I271" s="131">
        <v>1</v>
      </c>
      <c r="J271" s="134" t="s">
        <v>1452</v>
      </c>
      <c r="K271" s="138" t="s">
        <v>6</v>
      </c>
      <c r="L271" s="138" t="s">
        <v>1453</v>
      </c>
      <c r="M271" s="132" t="str">
        <f>VLOOKUP(L271,CódigosRetorno!$A$2:$B$2080,2,FALSE)</f>
        <v>El Name o TaxTypeCode debe corresponder al codigo de tributo del item</v>
      </c>
      <c r="N271" s="131" t="s">
        <v>1436</v>
      </c>
      <c r="O271" s="210"/>
    </row>
    <row r="272" spans="1:15" ht="24" x14ac:dyDescent="0.3">
      <c r="A272" s="222"/>
      <c r="B272" s="1048">
        <f>B252+1</f>
        <v>38</v>
      </c>
      <c r="C272" s="1043" t="s">
        <v>1495</v>
      </c>
      <c r="D272" s="1061" t="s">
        <v>324</v>
      </c>
      <c r="E272" s="1061" t="s">
        <v>140</v>
      </c>
      <c r="F272" s="1047" t="s">
        <v>295</v>
      </c>
      <c r="G272" s="1061" t="s">
        <v>296</v>
      </c>
      <c r="H272" s="1048" t="s">
        <v>1497</v>
      </c>
      <c r="I272" s="1048">
        <v>1</v>
      </c>
      <c r="J272" s="90" t="s">
        <v>946</v>
      </c>
      <c r="K272" s="138" t="s">
        <v>6</v>
      </c>
      <c r="L272" s="140" t="s">
        <v>1498</v>
      </c>
      <c r="M272" s="132" t="str">
        <f>VLOOKUP(L272,CódigosRetorno!$A$2:$B$2080,2,FALSE)</f>
        <v>El dato ingresado en LineExtensionAmount del item no cumple con el formato establecido</v>
      </c>
      <c r="N272" s="131" t="s">
        <v>9</v>
      </c>
      <c r="O272" s="210"/>
    </row>
    <row r="273" spans="1:15" ht="120" x14ac:dyDescent="0.3">
      <c r="A273" s="222"/>
      <c r="B273" s="1057"/>
      <c r="C273" s="1058"/>
      <c r="D273" s="1062"/>
      <c r="E273" s="1062"/>
      <c r="F273" s="1047"/>
      <c r="G273" s="1062"/>
      <c r="H273" s="1057"/>
      <c r="I273" s="1057"/>
      <c r="J273" s="132" t="s">
        <v>1499</v>
      </c>
      <c r="K273" s="138" t="s">
        <v>203</v>
      </c>
      <c r="L273" s="140" t="s">
        <v>2490</v>
      </c>
      <c r="M273" s="132" t="str">
        <f>VLOOKUP(L273,CódigosRetorno!$A$2:$B$2080,2,FALSE)</f>
        <v>El valor de venta por ítem difiere de los importes consignados.</v>
      </c>
      <c r="N273" s="131" t="s">
        <v>9</v>
      </c>
      <c r="O273" s="210"/>
    </row>
    <row r="274" spans="1:15" ht="108" x14ac:dyDescent="0.3">
      <c r="A274" s="222"/>
      <c r="B274" s="1057"/>
      <c r="C274" s="1058"/>
      <c r="D274" s="1062"/>
      <c r="E274" s="1062"/>
      <c r="F274" s="1047"/>
      <c r="G274" s="1062"/>
      <c r="H274" s="1057"/>
      <c r="I274" s="1057"/>
      <c r="J274" s="132" t="s">
        <v>1501</v>
      </c>
      <c r="K274" s="138" t="s">
        <v>203</v>
      </c>
      <c r="L274" s="140" t="s">
        <v>2490</v>
      </c>
      <c r="M274" s="132" t="str">
        <f>VLOOKUP(L274,CódigosRetorno!$A$2:$B$2080,2,FALSE)</f>
        <v>El valor de venta por ítem difiere de los importes consignados.</v>
      </c>
      <c r="N274" s="131" t="s">
        <v>9</v>
      </c>
      <c r="O274" s="210"/>
    </row>
    <row r="275" spans="1:15" ht="24" x14ac:dyDescent="0.3">
      <c r="A275" s="222"/>
      <c r="B275" s="1049"/>
      <c r="C275" s="1044"/>
      <c r="D275" s="1065"/>
      <c r="E275" s="1065"/>
      <c r="F275" s="127" t="s">
        <v>141</v>
      </c>
      <c r="G275" s="124" t="s">
        <v>303</v>
      </c>
      <c r="H275" s="91" t="s">
        <v>1353</v>
      </c>
      <c r="I275" s="131">
        <v>1</v>
      </c>
      <c r="J275" s="132" t="s">
        <v>1376</v>
      </c>
      <c r="K275" s="124" t="s">
        <v>6</v>
      </c>
      <c r="L275" s="138" t="s">
        <v>939</v>
      </c>
      <c r="M275" s="132" t="str">
        <f>VLOOKUP(L275,CódigosRetorno!$A$2:$B$2080,2,FALSE)</f>
        <v>La moneda debe ser la misma en todo el documento. Salvo las percepciones que sólo son en moneda nacional</v>
      </c>
      <c r="N275" s="131" t="s">
        <v>1080</v>
      </c>
      <c r="O275" s="210"/>
    </row>
    <row r="276" spans="1:15" ht="24" x14ac:dyDescent="0.3">
      <c r="A276" s="222"/>
      <c r="B276" s="1047">
        <f>B272+1</f>
        <v>39</v>
      </c>
      <c r="C276" s="1094" t="s">
        <v>1502</v>
      </c>
      <c r="D276" s="1063" t="s">
        <v>324</v>
      </c>
      <c r="E276" s="1063" t="s">
        <v>179</v>
      </c>
      <c r="F276" s="1047" t="s">
        <v>1477</v>
      </c>
      <c r="G276" s="1063" t="s">
        <v>1503</v>
      </c>
      <c r="H276" s="1042" t="s">
        <v>1504</v>
      </c>
      <c r="I276" s="1047">
        <v>1</v>
      </c>
      <c r="J276" s="132" t="s">
        <v>1505</v>
      </c>
      <c r="K276" s="124" t="s">
        <v>6</v>
      </c>
      <c r="L276" s="77" t="s">
        <v>1506</v>
      </c>
      <c r="M276" s="132" t="str">
        <f>VLOOKUP(L276,CódigosRetorno!$A$2:$B$2080,2,FALSE)</f>
        <v>El dato ingresado como indicador de cargo/descuento no corresponde al valor esperado.</v>
      </c>
      <c r="N276" s="131" t="s">
        <v>9</v>
      </c>
      <c r="O276" s="210"/>
    </row>
    <row r="277" spans="1:15" ht="24" x14ac:dyDescent="0.3">
      <c r="A277" s="222"/>
      <c r="B277" s="1047"/>
      <c r="C277" s="1094"/>
      <c r="D277" s="1063"/>
      <c r="E277" s="1063"/>
      <c r="F277" s="1047"/>
      <c r="G277" s="1063"/>
      <c r="H277" s="1042"/>
      <c r="I277" s="1047"/>
      <c r="J277" s="132" t="s">
        <v>1507</v>
      </c>
      <c r="K277" s="124" t="s">
        <v>6</v>
      </c>
      <c r="L277" s="77" t="s">
        <v>1506</v>
      </c>
      <c r="M277" s="132" t="str">
        <f>VLOOKUP(L277,CódigosRetorno!$A$2:$B$2080,2,FALSE)</f>
        <v>El dato ingresado como indicador de cargo/descuento no corresponde al valor esperado.</v>
      </c>
      <c r="N277" s="131" t="s">
        <v>9</v>
      </c>
      <c r="O277" s="210"/>
    </row>
    <row r="278" spans="1:15" ht="24" x14ac:dyDescent="0.3">
      <c r="A278" s="222"/>
      <c r="B278" s="1047"/>
      <c r="C278" s="1094"/>
      <c r="D278" s="1063"/>
      <c r="E278" s="1063"/>
      <c r="F278" s="1047" t="s">
        <v>325</v>
      </c>
      <c r="G278" s="1063" t="s">
        <v>1508</v>
      </c>
      <c r="H278" s="1042" t="s">
        <v>1509</v>
      </c>
      <c r="I278" s="1047">
        <v>1</v>
      </c>
      <c r="J278" s="132" t="s">
        <v>599</v>
      </c>
      <c r="K278" s="138" t="s">
        <v>6</v>
      </c>
      <c r="L278" s="140" t="s">
        <v>1510</v>
      </c>
      <c r="M278" s="132" t="str">
        <f>VLOOKUP(L278,CódigosRetorno!$A$2:$B$2080,2,FALSE)</f>
        <v>El XML no contiene el tag o no existe informacion de codigo de motivo de cargo/descuento por item.</v>
      </c>
      <c r="N278" s="131" t="s">
        <v>9</v>
      </c>
      <c r="O278" s="210"/>
    </row>
    <row r="279" spans="1:15" ht="24" x14ac:dyDescent="0.3">
      <c r="A279" s="222"/>
      <c r="B279" s="1047"/>
      <c r="C279" s="1094"/>
      <c r="D279" s="1063"/>
      <c r="E279" s="1063"/>
      <c r="F279" s="1047"/>
      <c r="G279" s="1063"/>
      <c r="H279" s="1042"/>
      <c r="I279" s="1047"/>
      <c r="J279" s="132" t="s">
        <v>1511</v>
      </c>
      <c r="K279" s="138" t="s">
        <v>6</v>
      </c>
      <c r="L279" s="140" t="s">
        <v>1512</v>
      </c>
      <c r="M279" s="132" t="str">
        <f>VLOOKUP(L279,CódigosRetorno!$A$2:$B$2080,2,FALSE)</f>
        <v>El valor ingresado como codigo de motivo de cargo/descuento por linea no es valido (catalogo 53)</v>
      </c>
      <c r="N279" s="131" t="s">
        <v>1513</v>
      </c>
      <c r="O279" s="210"/>
    </row>
    <row r="280" spans="1:15" ht="24" x14ac:dyDescent="0.3">
      <c r="A280" s="222"/>
      <c r="B280" s="1047"/>
      <c r="C280" s="1094"/>
      <c r="D280" s="1063"/>
      <c r="E280" s="1063"/>
      <c r="F280" s="1047"/>
      <c r="G280" s="1063"/>
      <c r="H280" s="1042"/>
      <c r="I280" s="1047"/>
      <c r="J280" s="132" t="s">
        <v>1514</v>
      </c>
      <c r="K280" s="138" t="s">
        <v>203</v>
      </c>
      <c r="L280" s="140" t="s">
        <v>1515</v>
      </c>
      <c r="M280" s="132" t="str">
        <f>VLOOKUP(L280,CódigosRetorno!$A$2:$B$2080,2,FALSE)</f>
        <v>El dato ingresado como cargo/descuento no es valido a nivel de ítem.</v>
      </c>
      <c r="N280" s="131" t="s">
        <v>9</v>
      </c>
      <c r="O280" s="210"/>
    </row>
    <row r="281" spans="1:15" ht="24" x14ac:dyDescent="0.3">
      <c r="A281" s="222"/>
      <c r="B281" s="1047"/>
      <c r="C281" s="1094"/>
      <c r="D281" s="1063"/>
      <c r="E281" s="1063"/>
      <c r="F281" s="1048"/>
      <c r="G281" s="131" t="s">
        <v>1045</v>
      </c>
      <c r="H281" s="132" t="s">
        <v>1065</v>
      </c>
      <c r="I281" s="131" t="s">
        <v>2411</v>
      </c>
      <c r="J281" s="132" t="s">
        <v>1047</v>
      </c>
      <c r="K281" s="138" t="s">
        <v>203</v>
      </c>
      <c r="L281" s="140" t="s">
        <v>1066</v>
      </c>
      <c r="M281" s="132" t="str">
        <f>VLOOKUP(L281,CódigosRetorno!$A$2:$B$2080,2,FALSE)</f>
        <v>El dato ingresado como atributo @listAgencyName es incorrecto.</v>
      </c>
      <c r="N281" s="141" t="s">
        <v>9</v>
      </c>
      <c r="O281" s="210"/>
    </row>
    <row r="282" spans="1:15" ht="24" x14ac:dyDescent="0.3">
      <c r="A282" s="222"/>
      <c r="B282" s="1047"/>
      <c r="C282" s="1094"/>
      <c r="D282" s="1063"/>
      <c r="E282" s="1063"/>
      <c r="F282" s="1057"/>
      <c r="G282" s="131" t="s">
        <v>1516</v>
      </c>
      <c r="H282" s="132" t="s">
        <v>1068</v>
      </c>
      <c r="I282" s="131" t="s">
        <v>2411</v>
      </c>
      <c r="J282" s="132" t="s">
        <v>1517</v>
      </c>
      <c r="K282" s="124" t="s">
        <v>203</v>
      </c>
      <c r="L282" s="138" t="s">
        <v>1070</v>
      </c>
      <c r="M282" s="132" t="str">
        <f>VLOOKUP(L282,CódigosRetorno!$A$2:$B$2080,2,FALSE)</f>
        <v>El dato ingresado como atributo @listName es incorrecto.</v>
      </c>
      <c r="N282" s="141" t="s">
        <v>9</v>
      </c>
      <c r="O282" s="210"/>
    </row>
    <row r="283" spans="1:15" ht="36" x14ac:dyDescent="0.3">
      <c r="A283" s="222"/>
      <c r="B283" s="1047"/>
      <c r="C283" s="1094"/>
      <c r="D283" s="1063"/>
      <c r="E283" s="1063"/>
      <c r="F283" s="1049"/>
      <c r="G283" s="131" t="s">
        <v>1518</v>
      </c>
      <c r="H283" s="132" t="s">
        <v>1072</v>
      </c>
      <c r="I283" s="131" t="s">
        <v>2411</v>
      </c>
      <c r="J283" s="132" t="s">
        <v>1519</v>
      </c>
      <c r="K283" s="138" t="s">
        <v>203</v>
      </c>
      <c r="L283" s="140" t="s">
        <v>1074</v>
      </c>
      <c r="M283" s="132" t="str">
        <f>VLOOKUP(L283,CódigosRetorno!$A$2:$B$2080,2,FALSE)</f>
        <v>El dato ingresado como atributo @listURI es incorrecto.</v>
      </c>
      <c r="N283" s="141" t="s">
        <v>9</v>
      </c>
      <c r="O283" s="210"/>
    </row>
    <row r="284" spans="1:15" ht="36" x14ac:dyDescent="0.3">
      <c r="A284" s="222"/>
      <c r="B284" s="1047"/>
      <c r="C284" s="1094"/>
      <c r="D284" s="1063"/>
      <c r="E284" s="1063"/>
      <c r="F284" s="131" t="s">
        <v>1406</v>
      </c>
      <c r="G284" s="124" t="s">
        <v>1407</v>
      </c>
      <c r="H284" s="132" t="s">
        <v>1520</v>
      </c>
      <c r="I284" s="131">
        <v>1</v>
      </c>
      <c r="J284" s="132" t="s">
        <v>1521</v>
      </c>
      <c r="K284" s="138" t="s">
        <v>6</v>
      </c>
      <c r="L284" s="140" t="s">
        <v>1522</v>
      </c>
      <c r="M284" s="132" t="str">
        <f>VLOOKUP(L284,CódigosRetorno!$A$2:$B$2080,2,FALSE)</f>
        <v>El factor de cargo/descuento por linea no cumple con el formato establecido.</v>
      </c>
      <c r="N284" s="141" t="s">
        <v>9</v>
      </c>
      <c r="O284" s="210"/>
    </row>
    <row r="285" spans="1:15" ht="36" x14ac:dyDescent="0.3">
      <c r="A285" s="222"/>
      <c r="B285" s="1047"/>
      <c r="C285" s="1094"/>
      <c r="D285" s="1063"/>
      <c r="E285" s="1063"/>
      <c r="F285" s="1048" t="s">
        <v>295</v>
      </c>
      <c r="G285" s="1061" t="s">
        <v>296</v>
      </c>
      <c r="H285" s="1043" t="s">
        <v>1523</v>
      </c>
      <c r="I285" s="1048">
        <v>1</v>
      </c>
      <c r="J285" s="132" t="s">
        <v>946</v>
      </c>
      <c r="K285" s="138" t="s">
        <v>6</v>
      </c>
      <c r="L285" s="140" t="s">
        <v>1524</v>
      </c>
      <c r="M285" s="132" t="str">
        <f>VLOOKUP(L285,CódigosRetorno!$A$2:$B$2080,2,FALSE)</f>
        <v>El formato ingresado en el tag cac:InvoiceLine/cac:Allowancecharge/cbc:Amount no cumple con el formato establecido</v>
      </c>
      <c r="N285" s="131" t="s">
        <v>9</v>
      </c>
      <c r="O285" s="210"/>
    </row>
    <row r="286" spans="1:15" ht="60" x14ac:dyDescent="0.3">
      <c r="A286" s="222"/>
      <c r="B286" s="1047"/>
      <c r="C286" s="1094"/>
      <c r="D286" s="1063"/>
      <c r="E286" s="1063"/>
      <c r="F286" s="1049"/>
      <c r="G286" s="1065"/>
      <c r="H286" s="1044"/>
      <c r="I286" s="1049"/>
      <c r="J286" s="132" t="s">
        <v>1525</v>
      </c>
      <c r="K286" s="138" t="s">
        <v>203</v>
      </c>
      <c r="L286" s="140" t="s">
        <v>2491</v>
      </c>
      <c r="M286" s="132" t="str">
        <f>VLOOKUP(L286,CódigosRetorno!$A$2:$B$2080,2,FALSE)</f>
        <v>El valor de cargo/descuento por ítem difiere de los importes consignados.</v>
      </c>
      <c r="N286" s="131" t="s">
        <v>9</v>
      </c>
      <c r="O286" s="210"/>
    </row>
    <row r="287" spans="1:15" ht="24" x14ac:dyDescent="0.3">
      <c r="A287" s="222"/>
      <c r="B287" s="1047"/>
      <c r="C287" s="1094"/>
      <c r="D287" s="1063"/>
      <c r="E287" s="1063"/>
      <c r="F287" s="131" t="s">
        <v>141</v>
      </c>
      <c r="G287" s="124" t="s">
        <v>303</v>
      </c>
      <c r="H287" s="91" t="s">
        <v>1353</v>
      </c>
      <c r="I287" s="131">
        <v>1</v>
      </c>
      <c r="J287" s="132" t="s">
        <v>1376</v>
      </c>
      <c r="K287" s="124" t="s">
        <v>6</v>
      </c>
      <c r="L287" s="138" t="s">
        <v>939</v>
      </c>
      <c r="M287" s="132" t="str">
        <f>VLOOKUP(L287,CódigosRetorno!$A$2:$B$2080,2,FALSE)</f>
        <v>La moneda debe ser la misma en todo el documento. Salvo las percepciones que sólo son en moneda nacional</v>
      </c>
      <c r="N287" s="131" t="s">
        <v>1080</v>
      </c>
      <c r="O287" s="210"/>
    </row>
    <row r="288" spans="1:15" ht="36" x14ac:dyDescent="0.3">
      <c r="A288" s="222"/>
      <c r="B288" s="1047"/>
      <c r="C288" s="1094"/>
      <c r="D288" s="1063"/>
      <c r="E288" s="1063"/>
      <c r="F288" s="131" t="s">
        <v>295</v>
      </c>
      <c r="G288" s="124" t="s">
        <v>296</v>
      </c>
      <c r="H288" s="132" t="s">
        <v>1527</v>
      </c>
      <c r="I288" s="131">
        <v>1</v>
      </c>
      <c r="J288" s="132" t="s">
        <v>2468</v>
      </c>
      <c r="K288" s="124" t="s">
        <v>6</v>
      </c>
      <c r="L288" s="140" t="s">
        <v>1528</v>
      </c>
      <c r="M288" s="132" t="str">
        <f>VLOOKUP(L288,CódigosRetorno!$A$2:$B$2080,2,FALSE)</f>
        <v>El Monto base de cargo/descuento por linea no cumple con el formato establecido.</v>
      </c>
      <c r="N288" s="131" t="s">
        <v>9</v>
      </c>
      <c r="O288" s="210"/>
    </row>
    <row r="289" spans="1:15" ht="24" x14ac:dyDescent="0.3">
      <c r="A289" s="222"/>
      <c r="B289" s="1047"/>
      <c r="C289" s="1094"/>
      <c r="D289" s="1063"/>
      <c r="E289" s="1063"/>
      <c r="F289" s="131" t="s">
        <v>141</v>
      </c>
      <c r="G289" s="124" t="s">
        <v>303</v>
      </c>
      <c r="H289" s="91" t="s">
        <v>1353</v>
      </c>
      <c r="I289" s="131">
        <v>1</v>
      </c>
      <c r="J289" s="132" t="s">
        <v>1376</v>
      </c>
      <c r="K289" s="124" t="s">
        <v>6</v>
      </c>
      <c r="L289" s="77" t="s">
        <v>939</v>
      </c>
      <c r="M289" s="132" t="str">
        <f>VLOOKUP(L289,CódigosRetorno!$A$2:$B$2080,2,FALSE)</f>
        <v>La moneda debe ser la misma en todo el documento. Salvo las percepciones que sólo son en moneda nacional</v>
      </c>
      <c r="N289" s="131" t="s">
        <v>1080</v>
      </c>
      <c r="O289" s="210"/>
    </row>
    <row r="290" spans="1:15" x14ac:dyDescent="0.3">
      <c r="A290" s="222"/>
      <c r="B290" s="430" t="s">
        <v>2492</v>
      </c>
      <c r="C290" s="431"/>
      <c r="D290" s="425"/>
      <c r="E290" s="425" t="s">
        <v>9</v>
      </c>
      <c r="F290" s="432" t="s">
        <v>9</v>
      </c>
      <c r="G290" s="432" t="s">
        <v>9</v>
      </c>
      <c r="H290" s="433" t="s">
        <v>9</v>
      </c>
      <c r="I290" s="432"/>
      <c r="J290" s="419" t="s">
        <v>9</v>
      </c>
      <c r="K290" s="420" t="s">
        <v>9</v>
      </c>
      <c r="L290" s="421" t="s">
        <v>9</v>
      </c>
      <c r="M290" s="419" t="str">
        <f>VLOOKUP(L290,CódigosRetorno!$A$2:$B$2080,2,FALSE)</f>
        <v>-</v>
      </c>
      <c r="N290" s="418" t="s">
        <v>9</v>
      </c>
      <c r="O290" s="210"/>
    </row>
    <row r="291" spans="1:15" x14ac:dyDescent="0.3">
      <c r="A291" s="222"/>
      <c r="B291" s="1063">
        <f>B276+1</f>
        <v>40</v>
      </c>
      <c r="C291" s="1113" t="s">
        <v>1530</v>
      </c>
      <c r="D291" s="1047" t="s">
        <v>60</v>
      </c>
      <c r="E291" s="1123" t="s">
        <v>140</v>
      </c>
      <c r="F291" s="1123" t="s">
        <v>295</v>
      </c>
      <c r="G291" s="1123" t="s">
        <v>296</v>
      </c>
      <c r="H291" s="1124" t="s">
        <v>1531</v>
      </c>
      <c r="I291" s="1123">
        <v>1</v>
      </c>
      <c r="J291" s="132" t="s">
        <v>1532</v>
      </c>
      <c r="K291" s="80" t="s">
        <v>6</v>
      </c>
      <c r="L291" s="81" t="s">
        <v>1533</v>
      </c>
      <c r="M291" s="132" t="str">
        <f>VLOOKUP(L291,CódigosRetorno!$A$2:$B$2080,2,FALSE)</f>
        <v>El Monto total de impuestos es obligatorio</v>
      </c>
      <c r="N291" s="131" t="s">
        <v>9</v>
      </c>
      <c r="O291" s="210"/>
    </row>
    <row r="292" spans="1:15" ht="36" x14ac:dyDescent="0.3">
      <c r="A292" s="222"/>
      <c r="B292" s="1063"/>
      <c r="C292" s="1113"/>
      <c r="D292" s="1047"/>
      <c r="E292" s="1123"/>
      <c r="F292" s="1123"/>
      <c r="G292" s="1123"/>
      <c r="H292" s="1124"/>
      <c r="I292" s="1123"/>
      <c r="J292" s="132" t="s">
        <v>2468</v>
      </c>
      <c r="K292" s="124" t="s">
        <v>6</v>
      </c>
      <c r="L292" s="138" t="s">
        <v>1534</v>
      </c>
      <c r="M292" s="132" t="str">
        <f>VLOOKUP(L292,CódigosRetorno!$A$2:$B$2080,2,FALSE)</f>
        <v>El dato ingresado en el monto total de impuestos no cumple con el formato establecido</v>
      </c>
      <c r="N292" s="131" t="s">
        <v>9</v>
      </c>
      <c r="O292" s="210"/>
    </row>
    <row r="293" spans="1:15" ht="48" x14ac:dyDescent="0.3">
      <c r="A293" s="222"/>
      <c r="B293" s="1063"/>
      <c r="C293" s="1113"/>
      <c r="D293" s="1047"/>
      <c r="E293" s="1123"/>
      <c r="F293" s="1123"/>
      <c r="G293" s="1123"/>
      <c r="H293" s="1124"/>
      <c r="I293" s="1123"/>
      <c r="J293" s="132" t="s">
        <v>1535</v>
      </c>
      <c r="K293" s="124" t="s">
        <v>203</v>
      </c>
      <c r="L293" s="138" t="s">
        <v>2493</v>
      </c>
      <c r="M293" s="132" t="str">
        <f>VLOOKUP(L293,CódigosRetorno!$A$2:$B$2080,2,FALSE)</f>
        <v>La sumatoria de impuestos globales no corresponde al monto total de impuestos.</v>
      </c>
      <c r="N293" s="131" t="s">
        <v>9</v>
      </c>
      <c r="O293" s="210"/>
    </row>
    <row r="294" spans="1:15" x14ac:dyDescent="0.3">
      <c r="A294" s="222"/>
      <c r="B294" s="1063"/>
      <c r="C294" s="1113"/>
      <c r="D294" s="1047"/>
      <c r="E294" s="1123"/>
      <c r="F294" s="1123"/>
      <c r="G294" s="1123"/>
      <c r="H294" s="1124"/>
      <c r="I294" s="1123"/>
      <c r="J294" s="91" t="s">
        <v>1537</v>
      </c>
      <c r="K294" s="124" t="s">
        <v>6</v>
      </c>
      <c r="L294" s="138" t="s">
        <v>1538</v>
      </c>
      <c r="M294" s="132" t="str">
        <f>VLOOKUP(L294,CódigosRetorno!$A$2:$B$2080,2,FALSE)</f>
        <v>El tag cac:TaxTotal no debe repetirse a nivel de totales</v>
      </c>
      <c r="N294" s="131" t="s">
        <v>9</v>
      </c>
      <c r="O294" s="210"/>
    </row>
    <row r="295" spans="1:15" ht="84" x14ac:dyDescent="0.3">
      <c r="A295" s="222"/>
      <c r="B295" s="1063"/>
      <c r="C295" s="1113"/>
      <c r="D295" s="1047"/>
      <c r="E295" s="1123"/>
      <c r="F295" s="1123"/>
      <c r="G295" s="1123"/>
      <c r="H295" s="1124"/>
      <c r="I295" s="1123"/>
      <c r="J295" s="91" t="s">
        <v>1539</v>
      </c>
      <c r="K295" s="124" t="s">
        <v>6</v>
      </c>
      <c r="L295" s="138" t="s">
        <v>1540</v>
      </c>
      <c r="M295" s="132" t="str">
        <f>VLOOKUP(L295,CódigosRetorno!$A$2:$B$2080,2,FALSE)</f>
        <v xml:space="preserve">Si tiene operaciones de un tributo en alguna línea, debe consignar el tag del total del tributo </v>
      </c>
      <c r="N295" s="131" t="s">
        <v>9</v>
      </c>
      <c r="O295" s="210"/>
    </row>
    <row r="296" spans="1:15" ht="24" x14ac:dyDescent="0.3">
      <c r="A296" s="222"/>
      <c r="B296" s="1063"/>
      <c r="C296" s="1113"/>
      <c r="D296" s="1047"/>
      <c r="E296" s="1123"/>
      <c r="F296" s="131" t="s">
        <v>141</v>
      </c>
      <c r="G296" s="124" t="s">
        <v>303</v>
      </c>
      <c r="H296" s="91" t="s">
        <v>1353</v>
      </c>
      <c r="I296" s="141">
        <v>1</v>
      </c>
      <c r="J296" s="132" t="s">
        <v>1376</v>
      </c>
      <c r="K296" s="124" t="s">
        <v>6</v>
      </c>
      <c r="L296" s="138" t="s">
        <v>939</v>
      </c>
      <c r="M296" s="132" t="str">
        <f>VLOOKUP(L296,CódigosRetorno!$A$2:$B$2080,2,FALSE)</f>
        <v>La moneda debe ser la misma en todo el documento. Salvo las percepciones que sólo son en moneda nacional</v>
      </c>
      <c r="N296" s="131" t="s">
        <v>1080</v>
      </c>
      <c r="O296" s="210"/>
    </row>
    <row r="297" spans="1:15" ht="24" x14ac:dyDescent="0.3">
      <c r="A297" s="222"/>
      <c r="B297" s="1047" t="s">
        <v>1541</v>
      </c>
      <c r="C297" s="1094" t="s">
        <v>1542</v>
      </c>
      <c r="D297" s="1047" t="s">
        <v>60</v>
      </c>
      <c r="E297" s="1048" t="s">
        <v>179</v>
      </c>
      <c r="F297" s="1047" t="s">
        <v>295</v>
      </c>
      <c r="G297" s="1063" t="s">
        <v>1496</v>
      </c>
      <c r="H297" s="1094" t="s">
        <v>1543</v>
      </c>
      <c r="I297" s="1047">
        <v>1</v>
      </c>
      <c r="J297" s="134" t="s">
        <v>1409</v>
      </c>
      <c r="K297" s="138" t="s">
        <v>6</v>
      </c>
      <c r="L297" s="140" t="s">
        <v>1544</v>
      </c>
      <c r="M297" s="132" t="str">
        <f>VLOOKUP(L297,CódigosRetorno!$A$2:$B$2080,2,FALSE)</f>
        <v>El XML no contiene el tag o no existe información de total valor de venta globales</v>
      </c>
      <c r="N297" s="79" t="s">
        <v>9</v>
      </c>
      <c r="O297" s="210"/>
    </row>
    <row r="298" spans="1:15" ht="24" x14ac:dyDescent="0.3">
      <c r="A298" s="222"/>
      <c r="B298" s="1047"/>
      <c r="C298" s="1094"/>
      <c r="D298" s="1047"/>
      <c r="E298" s="1057"/>
      <c r="F298" s="1047"/>
      <c r="G298" s="1063"/>
      <c r="H298" s="1094"/>
      <c r="I298" s="1047"/>
      <c r="J298" s="132" t="s">
        <v>946</v>
      </c>
      <c r="K298" s="124" t="s">
        <v>6</v>
      </c>
      <c r="L298" s="138" t="s">
        <v>1545</v>
      </c>
      <c r="M298" s="132" t="str">
        <f>VLOOKUP(L298,CódigosRetorno!$A$2:$B$2080,2,FALSE)</f>
        <v>El dato ingresado en el total valor de venta globales no cumple con el formato establecido</v>
      </c>
      <c r="N298" s="79" t="s">
        <v>9</v>
      </c>
      <c r="O298" s="210"/>
    </row>
    <row r="299" spans="1:15" ht="72" x14ac:dyDescent="0.3">
      <c r="A299" s="222"/>
      <c r="B299" s="1047"/>
      <c r="C299" s="1094"/>
      <c r="D299" s="1047"/>
      <c r="E299" s="1057"/>
      <c r="F299" s="1047"/>
      <c r="G299" s="1063"/>
      <c r="H299" s="1094"/>
      <c r="I299" s="1047"/>
      <c r="J299" s="132" t="s">
        <v>1546</v>
      </c>
      <c r="K299" s="124" t="s">
        <v>203</v>
      </c>
      <c r="L299" s="138" t="s">
        <v>2494</v>
      </c>
      <c r="M299" s="132" t="str">
        <f>VLOOKUP(L299,CódigosRetorno!$A$2:$B$2080,2,FALSE)</f>
        <v>La sumatoria del total valor de venta - Exportaciones de línea no corresponden al total</v>
      </c>
      <c r="N299" s="79" t="s">
        <v>9</v>
      </c>
      <c r="O299" s="210"/>
    </row>
    <row r="300" spans="1:15" ht="96" x14ac:dyDescent="0.3">
      <c r="A300" s="222"/>
      <c r="B300" s="1047"/>
      <c r="C300" s="1094"/>
      <c r="D300" s="1047"/>
      <c r="E300" s="1057"/>
      <c r="F300" s="1047"/>
      <c r="G300" s="1063"/>
      <c r="H300" s="1094"/>
      <c r="I300" s="1047"/>
      <c r="J300" s="132" t="s">
        <v>1548</v>
      </c>
      <c r="K300" s="124" t="s">
        <v>203</v>
      </c>
      <c r="L300" s="138" t="s">
        <v>2495</v>
      </c>
      <c r="M300" s="132" t="str">
        <f>VLOOKUP(L300,CódigosRetorno!$A$2:$B$2080,2,FALSE)</f>
        <v>La sumatoria del total valor de venta - operaciones exoneradas de línea no corresponden al total</v>
      </c>
      <c r="N300" s="141" t="s">
        <v>9</v>
      </c>
      <c r="O300" s="210"/>
    </row>
    <row r="301" spans="1:15" ht="96" x14ac:dyDescent="0.3">
      <c r="A301" s="222"/>
      <c r="B301" s="1047"/>
      <c r="C301" s="1094"/>
      <c r="D301" s="1047"/>
      <c r="E301" s="1057"/>
      <c r="F301" s="1047"/>
      <c r="G301" s="1063"/>
      <c r="H301" s="1094"/>
      <c r="I301" s="1047"/>
      <c r="J301" s="132" t="s">
        <v>1550</v>
      </c>
      <c r="K301" s="124" t="s">
        <v>203</v>
      </c>
      <c r="L301" s="138" t="s">
        <v>2496</v>
      </c>
      <c r="M301" s="132" t="str">
        <f>VLOOKUP(L301,CódigosRetorno!$A$2:$B$2080,2,FALSE)</f>
        <v>La sumatoria del total valor de venta - operaciones inafectas de línea no corresponden al total</v>
      </c>
      <c r="N301" s="141" t="s">
        <v>9</v>
      </c>
      <c r="O301" s="210"/>
    </row>
    <row r="302" spans="1:15" ht="48" x14ac:dyDescent="0.3">
      <c r="A302" s="222"/>
      <c r="B302" s="1047"/>
      <c r="C302" s="1094"/>
      <c r="D302" s="1047"/>
      <c r="E302" s="1057"/>
      <c r="F302" s="1047"/>
      <c r="G302" s="1063"/>
      <c r="H302" s="1094"/>
      <c r="I302" s="1047"/>
      <c r="J302" s="132" t="s">
        <v>1552</v>
      </c>
      <c r="K302" s="138" t="s">
        <v>203</v>
      </c>
      <c r="L302" s="140" t="s">
        <v>2497</v>
      </c>
      <c r="M302" s="132" t="str">
        <f>VLOOKUP(L302,CódigosRetorno!$A$2:$B$2080,2,FALSE)</f>
        <v>Si se utiliza la leyenda con código 2001, el total de operaciones exoneradas debe ser mayor a 0.00</v>
      </c>
      <c r="N302" s="131" t="s">
        <v>1513</v>
      </c>
      <c r="O302" s="210"/>
    </row>
    <row r="303" spans="1:15" ht="48" x14ac:dyDescent="0.3">
      <c r="A303" s="222"/>
      <c r="B303" s="1047"/>
      <c r="C303" s="1094"/>
      <c r="D303" s="1047"/>
      <c r="E303" s="1057"/>
      <c r="F303" s="1047"/>
      <c r="G303" s="1063"/>
      <c r="H303" s="1094"/>
      <c r="I303" s="1047"/>
      <c r="J303" s="132" t="s">
        <v>1555</v>
      </c>
      <c r="K303" s="138" t="s">
        <v>203</v>
      </c>
      <c r="L303" s="140" t="s">
        <v>2498</v>
      </c>
      <c r="M303" s="132" t="str">
        <f>VLOOKUP(L303,CódigosRetorno!$A$2:$B$2080,2,FALSE)</f>
        <v>Si se utiliza la leyenda con código 2002, el total de operaciones exoneradas debe ser mayor a 0.00</v>
      </c>
      <c r="N303" s="131" t="s">
        <v>1513</v>
      </c>
      <c r="O303" s="210"/>
    </row>
    <row r="304" spans="1:15" ht="48" x14ac:dyDescent="0.3">
      <c r="A304" s="222"/>
      <c r="B304" s="1047"/>
      <c r="C304" s="1094"/>
      <c r="D304" s="1047"/>
      <c r="E304" s="1057"/>
      <c r="F304" s="1047"/>
      <c r="G304" s="1063"/>
      <c r="H304" s="1094"/>
      <c r="I304" s="1047"/>
      <c r="J304" s="132" t="s">
        <v>1557</v>
      </c>
      <c r="K304" s="138" t="s">
        <v>203</v>
      </c>
      <c r="L304" s="140" t="s">
        <v>2499</v>
      </c>
      <c r="M304" s="132" t="str">
        <f>VLOOKUP(L304,CódigosRetorno!$A$2:$B$2080,2,FALSE)</f>
        <v>Si se utiliza la leyenda con código 2003, el total de operaciones exoneradas debe ser mayor a 0.00</v>
      </c>
      <c r="N304" s="131" t="s">
        <v>1513</v>
      </c>
      <c r="O304" s="210"/>
    </row>
    <row r="305" spans="1:15" ht="48" x14ac:dyDescent="0.3">
      <c r="A305" s="222"/>
      <c r="B305" s="1047"/>
      <c r="C305" s="1094"/>
      <c r="D305" s="1047"/>
      <c r="E305" s="1057"/>
      <c r="F305" s="1047"/>
      <c r="G305" s="1063"/>
      <c r="H305" s="1094"/>
      <c r="I305" s="1047"/>
      <c r="J305" s="132" t="s">
        <v>1559</v>
      </c>
      <c r="K305" s="138" t="s">
        <v>203</v>
      </c>
      <c r="L305" s="140" t="s">
        <v>2500</v>
      </c>
      <c r="M305" s="132" t="str">
        <f>VLOOKUP(L305,CódigosRetorno!$A$2:$B$2080,2,FALSE)</f>
        <v>Si se utiliza la leyenda con código 2008, el total de operaciones exoneradas debe ser mayor a 0.00</v>
      </c>
      <c r="N305" s="131" t="s">
        <v>1513</v>
      </c>
      <c r="O305" s="210"/>
    </row>
    <row r="306" spans="1:15" ht="24" x14ac:dyDescent="0.3">
      <c r="A306" s="222"/>
      <c r="B306" s="1047"/>
      <c r="C306" s="1094"/>
      <c r="D306" s="1047"/>
      <c r="E306" s="1057"/>
      <c r="F306" s="131" t="s">
        <v>141</v>
      </c>
      <c r="G306" s="124" t="s">
        <v>303</v>
      </c>
      <c r="H306" s="91" t="s">
        <v>1353</v>
      </c>
      <c r="I306" s="131">
        <v>1</v>
      </c>
      <c r="J306" s="132" t="s">
        <v>1376</v>
      </c>
      <c r="K306" s="124" t="s">
        <v>6</v>
      </c>
      <c r="L306" s="138" t="s">
        <v>939</v>
      </c>
      <c r="M306" s="132" t="str">
        <f>VLOOKUP(L306,CódigosRetorno!$A$2:$B$2080,2,FALSE)</f>
        <v>La moneda debe ser la misma en todo el documento. Salvo las percepciones que sólo son en moneda nacional</v>
      </c>
      <c r="N306" s="131" t="s">
        <v>1080</v>
      </c>
      <c r="O306" s="210"/>
    </row>
    <row r="307" spans="1:15" ht="24" x14ac:dyDescent="0.3">
      <c r="A307" s="222"/>
      <c r="B307" s="1047"/>
      <c r="C307" s="1094"/>
      <c r="D307" s="1047"/>
      <c r="E307" s="1057"/>
      <c r="F307" s="1047"/>
      <c r="G307" s="1063" t="s">
        <v>1561</v>
      </c>
      <c r="H307" s="1042" t="s">
        <v>1562</v>
      </c>
      <c r="I307" s="1047">
        <v>1</v>
      </c>
      <c r="J307" s="132" t="s">
        <v>946</v>
      </c>
      <c r="K307" s="138" t="s">
        <v>6</v>
      </c>
      <c r="L307" s="140" t="s">
        <v>983</v>
      </c>
      <c r="M307" s="132" t="str">
        <f>VLOOKUP(L307,CódigosRetorno!$A$2:$B$2080,2,FALSE)</f>
        <v>El dato ingresado en TaxAmount no cumple con el formato establecido</v>
      </c>
      <c r="N307" s="141" t="s">
        <v>9</v>
      </c>
      <c r="O307" s="210"/>
    </row>
    <row r="308" spans="1:15" ht="36" x14ac:dyDescent="0.3">
      <c r="A308" s="222"/>
      <c r="B308" s="1047"/>
      <c r="C308" s="1094"/>
      <c r="D308" s="1047"/>
      <c r="E308" s="1057"/>
      <c r="F308" s="1047"/>
      <c r="G308" s="1063"/>
      <c r="H308" s="1042"/>
      <c r="I308" s="1047"/>
      <c r="J308" s="132" t="s">
        <v>2501</v>
      </c>
      <c r="K308" s="124" t="s">
        <v>6</v>
      </c>
      <c r="L308" s="138" t="s">
        <v>1564</v>
      </c>
      <c r="M308" s="132" t="str">
        <f>VLOOKUP(L308,CódigosRetorno!$A$2:$B$2080,2,FALSE)</f>
        <v xml:space="preserve">El monto total del impuestos sobre el valor de venta de operaciones gratuitas/inafectas/exoneradas debe ser igual a 0.00 </v>
      </c>
      <c r="N308" s="141" t="s">
        <v>9</v>
      </c>
      <c r="O308" s="210"/>
    </row>
    <row r="309" spans="1:15" ht="24" x14ac:dyDescent="0.3">
      <c r="A309" s="222"/>
      <c r="B309" s="1047"/>
      <c r="C309" s="1094"/>
      <c r="D309" s="1047"/>
      <c r="E309" s="1057"/>
      <c r="F309" s="131" t="s">
        <v>141</v>
      </c>
      <c r="G309" s="124" t="s">
        <v>303</v>
      </c>
      <c r="H309" s="91" t="s">
        <v>1353</v>
      </c>
      <c r="I309" s="131">
        <v>1</v>
      </c>
      <c r="J309" s="132" t="s">
        <v>1376</v>
      </c>
      <c r="K309" s="124" t="s">
        <v>6</v>
      </c>
      <c r="L309" s="138" t="s">
        <v>939</v>
      </c>
      <c r="M309" s="132" t="str">
        <f>VLOOKUP(L309,CódigosRetorno!$A$2:$B$2080,2,FALSE)</f>
        <v>La moneda debe ser la misma en todo el documento. Salvo las percepciones que sólo son en moneda nacional</v>
      </c>
      <c r="N309" s="131" t="s">
        <v>1080</v>
      </c>
      <c r="O309" s="210"/>
    </row>
    <row r="310" spans="1:15" ht="24" x14ac:dyDescent="0.3">
      <c r="A310" s="222"/>
      <c r="B310" s="1047"/>
      <c r="C310" s="1094"/>
      <c r="D310" s="1047"/>
      <c r="E310" s="1057"/>
      <c r="F310" s="1047" t="s">
        <v>655</v>
      </c>
      <c r="G310" s="1063" t="s">
        <v>991</v>
      </c>
      <c r="H310" s="1094" t="s">
        <v>1565</v>
      </c>
      <c r="I310" s="1047">
        <v>1</v>
      </c>
      <c r="J310" s="132" t="s">
        <v>599</v>
      </c>
      <c r="K310" s="124" t="s">
        <v>6</v>
      </c>
      <c r="L310" s="76" t="s">
        <v>1566</v>
      </c>
      <c r="M310" s="132" t="str">
        <f>VLOOKUP(L310,CódigosRetorno!$A$2:$B$2080,2,FALSE)</f>
        <v>El XML no contiene el tag o no existe información de código de tributo.</v>
      </c>
      <c r="N310" s="131" t="s">
        <v>9</v>
      </c>
      <c r="O310" s="210"/>
    </row>
    <row r="311" spans="1:15" ht="24" x14ac:dyDescent="0.3">
      <c r="A311" s="222"/>
      <c r="B311" s="1047"/>
      <c r="C311" s="1094"/>
      <c r="D311" s="1047"/>
      <c r="E311" s="1057"/>
      <c r="F311" s="1047"/>
      <c r="G311" s="1063"/>
      <c r="H311" s="1094"/>
      <c r="I311" s="1047"/>
      <c r="J311" s="134" t="s">
        <v>1567</v>
      </c>
      <c r="K311" s="138" t="s">
        <v>6</v>
      </c>
      <c r="L311" s="140" t="s">
        <v>1568</v>
      </c>
      <c r="M311" s="132" t="str">
        <f>VLOOKUP(L311,CódigosRetorno!$A$2:$B$2080,2,FALSE)</f>
        <v>El dato ingresado como codigo de tributo global no corresponde al valor esperado.</v>
      </c>
      <c r="N311" s="131" t="s">
        <v>1436</v>
      </c>
      <c r="O311" s="210"/>
    </row>
    <row r="312" spans="1:15" ht="24" x14ac:dyDescent="0.3">
      <c r="A312" s="222"/>
      <c r="B312" s="1047"/>
      <c r="C312" s="1094"/>
      <c r="D312" s="1047"/>
      <c r="E312" s="1057"/>
      <c r="F312" s="1047"/>
      <c r="G312" s="1063"/>
      <c r="H312" s="1094"/>
      <c r="I312" s="1047"/>
      <c r="J312" s="330" t="s">
        <v>1569</v>
      </c>
      <c r="K312" s="140" t="s">
        <v>6</v>
      </c>
      <c r="L312" s="140" t="s">
        <v>1570</v>
      </c>
      <c r="M312" s="132" t="str">
        <f>VLOOKUP(L312,CódigosRetorno!$A$2:$B$2080,2,FALSE)</f>
        <v>El código de tributo no debe repetirse a nivel de totales</v>
      </c>
      <c r="N312" s="121" t="s">
        <v>9</v>
      </c>
      <c r="O312" s="210"/>
    </row>
    <row r="313" spans="1:15" ht="36" x14ac:dyDescent="0.3">
      <c r="A313" s="222"/>
      <c r="B313" s="1047"/>
      <c r="C313" s="1094"/>
      <c r="D313" s="1047"/>
      <c r="E313" s="1057"/>
      <c r="F313" s="1047"/>
      <c r="G313" s="1063"/>
      <c r="H313" s="1094"/>
      <c r="I313" s="1047"/>
      <c r="J313" s="132" t="s">
        <v>1571</v>
      </c>
      <c r="K313" s="138" t="s">
        <v>6</v>
      </c>
      <c r="L313" s="140" t="s">
        <v>1572</v>
      </c>
      <c r="M313" s="132" t="str">
        <f>VLOOKUP(L313,CódigosRetorno!$A$2:$B$2080,2,FALSE)</f>
        <v>El dato ingresado como codigo de tributo global es invalido para tipo de operación.</v>
      </c>
      <c r="N313" s="141" t="s">
        <v>9</v>
      </c>
      <c r="O313" s="210"/>
    </row>
    <row r="314" spans="1:15" ht="24" x14ac:dyDescent="0.3">
      <c r="A314" s="222"/>
      <c r="B314" s="1047"/>
      <c r="C314" s="1094"/>
      <c r="D314" s="1047"/>
      <c r="E314" s="1057"/>
      <c r="F314" s="1047"/>
      <c r="G314" s="131" t="s">
        <v>1443</v>
      </c>
      <c r="H314" s="132" t="s">
        <v>1113</v>
      </c>
      <c r="I314" s="131" t="s">
        <v>2411</v>
      </c>
      <c r="J314" s="132" t="s">
        <v>1444</v>
      </c>
      <c r="K314" s="124" t="s">
        <v>203</v>
      </c>
      <c r="L314" s="138" t="s">
        <v>1115</v>
      </c>
      <c r="M314" s="132" t="str">
        <f>VLOOKUP(L314,CódigosRetorno!$A$2:$B$2080,2,FALSE)</f>
        <v>El dato ingresado como atributo @schemeName es incorrecto.</v>
      </c>
      <c r="N314" s="141" t="s">
        <v>9</v>
      </c>
      <c r="O314" s="210"/>
    </row>
    <row r="315" spans="1:15" ht="24" x14ac:dyDescent="0.3">
      <c r="A315" s="222"/>
      <c r="B315" s="1047"/>
      <c r="C315" s="1094"/>
      <c r="D315" s="1047"/>
      <c r="E315" s="1057"/>
      <c r="F315" s="1047"/>
      <c r="G315" s="131" t="s">
        <v>1045</v>
      </c>
      <c r="H315" s="132" t="s">
        <v>1046</v>
      </c>
      <c r="I315" s="131" t="s">
        <v>2411</v>
      </c>
      <c r="J315" s="132" t="s">
        <v>1047</v>
      </c>
      <c r="K315" s="124" t="s">
        <v>203</v>
      </c>
      <c r="L315" s="138" t="s">
        <v>1048</v>
      </c>
      <c r="M315" s="132" t="str">
        <f>VLOOKUP(L315,CódigosRetorno!$A$2:$B$2080,2,FALSE)</f>
        <v>El dato ingresado como atributo @schemeAgencyName es incorrecto.</v>
      </c>
      <c r="N315" s="141" t="s">
        <v>9</v>
      </c>
      <c r="O315" s="210"/>
    </row>
    <row r="316" spans="1:15" ht="36" x14ac:dyDescent="0.3">
      <c r="A316" s="222"/>
      <c r="B316" s="1047"/>
      <c r="C316" s="1094"/>
      <c r="D316" s="1047"/>
      <c r="E316" s="1057"/>
      <c r="F316" s="1047"/>
      <c r="G316" s="131" t="s">
        <v>1472</v>
      </c>
      <c r="H316" s="91" t="s">
        <v>1117</v>
      </c>
      <c r="I316" s="131" t="s">
        <v>2411</v>
      </c>
      <c r="J316" s="132" t="s">
        <v>1446</v>
      </c>
      <c r="K316" s="138" t="s">
        <v>203</v>
      </c>
      <c r="L316" s="140" t="s">
        <v>1119</v>
      </c>
      <c r="M316" s="132" t="str">
        <f>VLOOKUP(L316,CódigosRetorno!$A$2:$B$2080,2,FALSE)</f>
        <v>El dato ingresado como atributo @schemeURI es incorrecto.</v>
      </c>
      <c r="N316" s="141" t="s">
        <v>9</v>
      </c>
      <c r="O316" s="210"/>
    </row>
    <row r="317" spans="1:15" ht="24" x14ac:dyDescent="0.3">
      <c r="A317" s="222"/>
      <c r="B317" s="1047"/>
      <c r="C317" s="1094"/>
      <c r="D317" s="1047"/>
      <c r="E317" s="1057"/>
      <c r="F317" s="1047" t="s">
        <v>1447</v>
      </c>
      <c r="G317" s="1063" t="s">
        <v>991</v>
      </c>
      <c r="H317" s="1042" t="s">
        <v>1573</v>
      </c>
      <c r="I317" s="1047">
        <v>1</v>
      </c>
      <c r="J317" s="132" t="s">
        <v>599</v>
      </c>
      <c r="K317" s="138" t="s">
        <v>6</v>
      </c>
      <c r="L317" s="140" t="s">
        <v>1574</v>
      </c>
      <c r="M317" s="132" t="str">
        <f>VLOOKUP(L317,CódigosRetorno!$A$2:$B$2080,2,FALSE)</f>
        <v>El XML no contiene el tag TaxScheme Name de impuestos globales</v>
      </c>
      <c r="N317" s="131" t="s">
        <v>9</v>
      </c>
      <c r="O317" s="210"/>
    </row>
    <row r="318" spans="1:15" ht="24" x14ac:dyDescent="0.3">
      <c r="A318" s="222"/>
      <c r="B318" s="1047"/>
      <c r="C318" s="1094"/>
      <c r="D318" s="1047"/>
      <c r="E318" s="1057"/>
      <c r="F318" s="1047"/>
      <c r="G318" s="1063"/>
      <c r="H318" s="1042"/>
      <c r="I318" s="1047"/>
      <c r="J318" s="134" t="s">
        <v>1575</v>
      </c>
      <c r="K318" s="138" t="s">
        <v>6</v>
      </c>
      <c r="L318" s="140" t="s">
        <v>1576</v>
      </c>
      <c r="M318" s="132" t="str">
        <f>VLOOKUP(L318,CódigosRetorno!$A$2:$B$2080,2,FALSE)</f>
        <v>El valor del tag nombre del tributo no corresponde al esperado.</v>
      </c>
      <c r="N318" s="131" t="s">
        <v>1436</v>
      </c>
      <c r="O318" s="210"/>
    </row>
    <row r="319" spans="1:15" ht="24" x14ac:dyDescent="0.3">
      <c r="A319" s="222"/>
      <c r="B319" s="1047"/>
      <c r="C319" s="1094"/>
      <c r="D319" s="1047"/>
      <c r="E319" s="1057"/>
      <c r="F319" s="1047" t="s">
        <v>141</v>
      </c>
      <c r="G319" s="1063" t="s">
        <v>991</v>
      </c>
      <c r="H319" s="1042" t="s">
        <v>1577</v>
      </c>
      <c r="I319" s="1047">
        <v>1</v>
      </c>
      <c r="J319" s="132" t="s">
        <v>599</v>
      </c>
      <c r="K319" s="138" t="s">
        <v>6</v>
      </c>
      <c r="L319" s="140" t="s">
        <v>1578</v>
      </c>
      <c r="M319" s="132" t="str">
        <f>VLOOKUP(L319,CódigosRetorno!$A$2:$B$2080,2,FALSE)</f>
        <v>El XML no contiene el tag código de tributo internacional de impuestos globales</v>
      </c>
      <c r="N319" s="131" t="s">
        <v>9</v>
      </c>
      <c r="O319" s="210"/>
    </row>
    <row r="320" spans="1:15" ht="24" x14ac:dyDescent="0.3">
      <c r="A320" s="222"/>
      <c r="B320" s="1047"/>
      <c r="C320" s="1094"/>
      <c r="D320" s="1047"/>
      <c r="E320" s="1049"/>
      <c r="F320" s="1047"/>
      <c r="G320" s="1063"/>
      <c r="H320" s="1042"/>
      <c r="I320" s="1047"/>
      <c r="J320" s="134" t="s">
        <v>1579</v>
      </c>
      <c r="K320" s="138" t="s">
        <v>6</v>
      </c>
      <c r="L320" s="140" t="s">
        <v>1580</v>
      </c>
      <c r="M320" s="132" t="str">
        <f>VLOOKUP(L320,CódigosRetorno!$A$2:$B$2080,2,FALSE)</f>
        <v>El valor del tag codigo de tributo internacional no corresponde al esperado.</v>
      </c>
      <c r="N320" s="131" t="s">
        <v>1436</v>
      </c>
      <c r="O320" s="210"/>
    </row>
    <row r="321" spans="1:15" ht="24" x14ac:dyDescent="0.3">
      <c r="A321" s="222"/>
      <c r="B321" s="1047">
        <v>44</v>
      </c>
      <c r="C321" s="1094" t="s">
        <v>1582</v>
      </c>
      <c r="D321" s="1047" t="s">
        <v>60</v>
      </c>
      <c r="E321" s="1047" t="s">
        <v>179</v>
      </c>
      <c r="F321" s="1047" t="s">
        <v>295</v>
      </c>
      <c r="G321" s="1063" t="s">
        <v>1496</v>
      </c>
      <c r="H321" s="1094" t="s">
        <v>1543</v>
      </c>
      <c r="I321" s="1047">
        <v>1</v>
      </c>
      <c r="J321" s="132" t="s">
        <v>946</v>
      </c>
      <c r="K321" s="124" t="s">
        <v>6</v>
      </c>
      <c r="L321" s="138" t="s">
        <v>1545</v>
      </c>
      <c r="M321" s="132" t="str">
        <f>VLOOKUP(L321,CódigosRetorno!$A$2:$B$2080,2,FALSE)</f>
        <v>El dato ingresado en el total valor de venta globales no cumple con el formato establecido</v>
      </c>
      <c r="N321" s="131" t="s">
        <v>9</v>
      </c>
      <c r="O321" s="210"/>
    </row>
    <row r="322" spans="1:15" ht="72" x14ac:dyDescent="0.3">
      <c r="A322" s="222"/>
      <c r="B322" s="1047"/>
      <c r="C322" s="1094"/>
      <c r="D322" s="1047"/>
      <c r="E322" s="1047"/>
      <c r="F322" s="1047"/>
      <c r="G322" s="1063"/>
      <c r="H322" s="1094"/>
      <c r="I322" s="1047"/>
      <c r="J322" s="132" t="s">
        <v>1584</v>
      </c>
      <c r="K322" s="124" t="s">
        <v>203</v>
      </c>
      <c r="L322" s="138" t="s">
        <v>2502</v>
      </c>
      <c r="M322" s="132" t="str">
        <f>VLOOKUP(L322,CódigosRetorno!$A$2:$B$2080,2,FALSE)</f>
        <v>La sumatoria del total valor de venta - operaciones gratuitas de línea no corresponden al total</v>
      </c>
      <c r="N322" s="131" t="s">
        <v>9</v>
      </c>
      <c r="O322" s="210"/>
    </row>
    <row r="323" spans="1:15" ht="60" x14ac:dyDescent="0.3">
      <c r="A323" s="222"/>
      <c r="B323" s="1047"/>
      <c r="C323" s="1094"/>
      <c r="D323" s="1047"/>
      <c r="E323" s="1047"/>
      <c r="F323" s="1047"/>
      <c r="G323" s="1063"/>
      <c r="H323" s="1094"/>
      <c r="I323" s="1047"/>
      <c r="J323" s="132" t="s">
        <v>2503</v>
      </c>
      <c r="K323" s="138" t="s">
        <v>6</v>
      </c>
      <c r="L323" s="140" t="s">
        <v>1587</v>
      </c>
      <c r="M323" s="132" t="str">
        <f>VLOOKUP(L323,CódigosRetorno!$A$2:$B$2080,2,FALSE)</f>
        <v>Operacion gratuita,  debe consignar Total valor venta - operaciones gratuitas  mayor a cero</v>
      </c>
      <c r="N323" s="131" t="s">
        <v>9</v>
      </c>
      <c r="O323" s="210"/>
    </row>
    <row r="324" spans="1:15" ht="36" x14ac:dyDescent="0.3">
      <c r="A324" s="222"/>
      <c r="B324" s="1047"/>
      <c r="C324" s="1094"/>
      <c r="D324" s="1047"/>
      <c r="E324" s="1047"/>
      <c r="F324" s="1047"/>
      <c r="G324" s="1063"/>
      <c r="H324" s="1094"/>
      <c r="I324" s="1047"/>
      <c r="J324" s="132" t="s">
        <v>2504</v>
      </c>
      <c r="K324" s="138" t="s">
        <v>6</v>
      </c>
      <c r="L324" s="76" t="s">
        <v>1589</v>
      </c>
      <c r="M324" s="132" t="str">
        <f>VLOOKUP(L324,CódigosRetorno!$A$2:$B$2080,2,FALSE)</f>
        <v>Si existe leyenda Transferencia Gratuita debe consignar Total Valor de Venta de Operaciones Gratuitas</v>
      </c>
      <c r="N324" s="131" t="s">
        <v>9</v>
      </c>
      <c r="O324" s="210"/>
    </row>
    <row r="325" spans="1:15" ht="24" x14ac:dyDescent="0.3">
      <c r="A325" s="222"/>
      <c r="B325" s="1047"/>
      <c r="C325" s="1094"/>
      <c r="D325" s="1047"/>
      <c r="E325" s="1047"/>
      <c r="F325" s="131" t="s">
        <v>141</v>
      </c>
      <c r="G325" s="124" t="s">
        <v>303</v>
      </c>
      <c r="H325" s="91" t="s">
        <v>1353</v>
      </c>
      <c r="I325" s="131">
        <v>1</v>
      </c>
      <c r="J325" s="132" t="s">
        <v>1376</v>
      </c>
      <c r="K325" s="124" t="s">
        <v>6</v>
      </c>
      <c r="L325" s="138" t="s">
        <v>939</v>
      </c>
      <c r="M325" s="132" t="str">
        <f>VLOOKUP(L325,CódigosRetorno!$A$2:$B$2080,2,FALSE)</f>
        <v>La moneda debe ser la misma en todo el documento. Salvo las percepciones que sólo son en moneda nacional</v>
      </c>
      <c r="N325" s="131" t="s">
        <v>1080</v>
      </c>
      <c r="O325" s="210"/>
    </row>
    <row r="326" spans="1:15" ht="24" x14ac:dyDescent="0.3">
      <c r="A326" s="222"/>
      <c r="B326" s="1047"/>
      <c r="C326" s="1094"/>
      <c r="D326" s="1047"/>
      <c r="E326" s="1047"/>
      <c r="F326" s="1047"/>
      <c r="G326" s="1063" t="s">
        <v>296</v>
      </c>
      <c r="H326" s="1042" t="s">
        <v>1562</v>
      </c>
      <c r="I326" s="1047">
        <v>1</v>
      </c>
      <c r="J326" s="132" t="s">
        <v>946</v>
      </c>
      <c r="K326" s="138" t="s">
        <v>6</v>
      </c>
      <c r="L326" s="140" t="s">
        <v>983</v>
      </c>
      <c r="M326" s="132" t="str">
        <f>VLOOKUP(L326,CódigosRetorno!$A$2:$B$2080,2,FALSE)</f>
        <v>El dato ingresado en TaxAmount no cumple con el formato establecido</v>
      </c>
      <c r="N326" s="141" t="s">
        <v>9</v>
      </c>
      <c r="O326" s="210"/>
    </row>
    <row r="327" spans="1:15" ht="72" x14ac:dyDescent="0.3">
      <c r="A327" s="222"/>
      <c r="B327" s="1047"/>
      <c r="C327" s="1094"/>
      <c r="D327" s="1047"/>
      <c r="E327" s="1047"/>
      <c r="F327" s="1047"/>
      <c r="G327" s="1063"/>
      <c r="H327" s="1042"/>
      <c r="I327" s="1047"/>
      <c r="J327" s="132" t="s">
        <v>2505</v>
      </c>
      <c r="K327" s="138" t="s">
        <v>203</v>
      </c>
      <c r="L327" s="140" t="s">
        <v>2506</v>
      </c>
      <c r="M327" s="132" t="str">
        <f>VLOOKUP(L327,CódigosRetorno!$A$2:$B$2080,2,FALSE)</f>
        <v>La sumatoria de los IGV de operaciones gratuitas de la línea (codigo tributo 9996) no corresponden al total</v>
      </c>
      <c r="N327" s="141" t="s">
        <v>9</v>
      </c>
      <c r="O327" s="210"/>
    </row>
    <row r="328" spans="1:15" ht="24" x14ac:dyDescent="0.3">
      <c r="A328" s="222"/>
      <c r="B328" s="1047"/>
      <c r="C328" s="1094"/>
      <c r="D328" s="1047"/>
      <c r="E328" s="1047"/>
      <c r="F328" s="1047"/>
      <c r="G328" s="1063"/>
      <c r="H328" s="1042"/>
      <c r="I328" s="1047"/>
      <c r="J328" s="134" t="s">
        <v>1376</v>
      </c>
      <c r="K328" s="138" t="s">
        <v>6</v>
      </c>
      <c r="L328" s="140" t="s">
        <v>939</v>
      </c>
      <c r="M328" s="132" t="str">
        <f>VLOOKUP(L328,CódigosRetorno!$A$2:$B$2080,2,FALSE)</f>
        <v>La moneda debe ser la misma en todo el documento. Salvo las percepciones que sólo son en moneda nacional</v>
      </c>
      <c r="N328" s="131" t="s">
        <v>1080</v>
      </c>
      <c r="O328" s="210"/>
    </row>
    <row r="329" spans="1:15" ht="24" x14ac:dyDescent="0.3">
      <c r="A329" s="222"/>
      <c r="B329" s="1047"/>
      <c r="C329" s="1094"/>
      <c r="D329" s="1047"/>
      <c r="E329" s="1047"/>
      <c r="F329" s="131" t="s">
        <v>141</v>
      </c>
      <c r="G329" s="124" t="s">
        <v>303</v>
      </c>
      <c r="H329" s="91" t="s">
        <v>1353</v>
      </c>
      <c r="I329" s="131">
        <v>1</v>
      </c>
      <c r="J329" s="132" t="s">
        <v>1376</v>
      </c>
      <c r="K329" s="124" t="s">
        <v>6</v>
      </c>
      <c r="L329" s="138" t="s">
        <v>939</v>
      </c>
      <c r="M329" s="132" t="str">
        <f>VLOOKUP(L329,CódigosRetorno!$A$2:$B$2080,2,FALSE)</f>
        <v>La moneda debe ser la misma en todo el documento. Salvo las percepciones que sólo son en moneda nacional</v>
      </c>
      <c r="N329" s="131" t="s">
        <v>1080</v>
      </c>
      <c r="O329" s="210"/>
    </row>
    <row r="330" spans="1:15" ht="24" x14ac:dyDescent="0.3">
      <c r="A330" s="222"/>
      <c r="B330" s="1047"/>
      <c r="C330" s="1094"/>
      <c r="D330" s="1047"/>
      <c r="E330" s="1047"/>
      <c r="F330" s="1047" t="s">
        <v>655</v>
      </c>
      <c r="G330" s="1063" t="s">
        <v>991</v>
      </c>
      <c r="H330" s="1094" t="s">
        <v>1565</v>
      </c>
      <c r="I330" s="1047">
        <v>1</v>
      </c>
      <c r="J330" s="132" t="s">
        <v>599</v>
      </c>
      <c r="K330" s="124" t="s">
        <v>6</v>
      </c>
      <c r="L330" s="76" t="s">
        <v>1566</v>
      </c>
      <c r="M330" s="132" t="str">
        <f>VLOOKUP(L330,CódigosRetorno!$A$2:$B$2080,2,FALSE)</f>
        <v>El XML no contiene el tag o no existe información de código de tributo.</v>
      </c>
      <c r="N330" s="131" t="s">
        <v>9</v>
      </c>
      <c r="O330" s="210"/>
    </row>
    <row r="331" spans="1:15" ht="24" x14ac:dyDescent="0.3">
      <c r="A331" s="222"/>
      <c r="B331" s="1047"/>
      <c r="C331" s="1094"/>
      <c r="D331" s="1047"/>
      <c r="E331" s="1047"/>
      <c r="F331" s="1047"/>
      <c r="G331" s="1063"/>
      <c r="H331" s="1094"/>
      <c r="I331" s="1047"/>
      <c r="J331" s="134" t="s">
        <v>1567</v>
      </c>
      <c r="K331" s="138" t="s">
        <v>6</v>
      </c>
      <c r="L331" s="140" t="s">
        <v>1568</v>
      </c>
      <c r="M331" s="132" t="str">
        <f>VLOOKUP(L331,CódigosRetorno!$A$2:$B$2080,2,FALSE)</f>
        <v>El dato ingresado como codigo de tributo global no corresponde al valor esperado.</v>
      </c>
      <c r="N331" s="131" t="s">
        <v>1436</v>
      </c>
      <c r="O331" s="210"/>
    </row>
    <row r="332" spans="1:15" ht="24" x14ac:dyDescent="0.3">
      <c r="A332" s="222"/>
      <c r="B332" s="1047"/>
      <c r="C332" s="1094"/>
      <c r="D332" s="1047"/>
      <c r="E332" s="1047"/>
      <c r="F332" s="1047"/>
      <c r="G332" s="1063"/>
      <c r="H332" s="1094"/>
      <c r="I332" s="1047"/>
      <c r="J332" s="330" t="s">
        <v>1569</v>
      </c>
      <c r="K332" s="140" t="s">
        <v>6</v>
      </c>
      <c r="L332" s="140" t="s">
        <v>1570</v>
      </c>
      <c r="M332" s="132" t="str">
        <f>VLOOKUP(L332,CódigosRetorno!$A$2:$B$2080,2,FALSE)</f>
        <v>El código de tributo no debe repetirse a nivel de totales</v>
      </c>
      <c r="N332" s="121" t="s">
        <v>9</v>
      </c>
      <c r="O332" s="210"/>
    </row>
    <row r="333" spans="1:15" ht="24" x14ac:dyDescent="0.3">
      <c r="A333" s="222"/>
      <c r="B333" s="1047"/>
      <c r="C333" s="1094"/>
      <c r="D333" s="1047"/>
      <c r="E333" s="1047"/>
      <c r="F333" s="1048"/>
      <c r="G333" s="131" t="s">
        <v>1443</v>
      </c>
      <c r="H333" s="132" t="s">
        <v>1113</v>
      </c>
      <c r="I333" s="131" t="s">
        <v>2411</v>
      </c>
      <c r="J333" s="132" t="s">
        <v>1444</v>
      </c>
      <c r="K333" s="124" t="s">
        <v>203</v>
      </c>
      <c r="L333" s="138" t="s">
        <v>1115</v>
      </c>
      <c r="M333" s="132" t="str">
        <f>VLOOKUP(L333,CódigosRetorno!$A$2:$B$2080,2,FALSE)</f>
        <v>El dato ingresado como atributo @schemeName es incorrecto.</v>
      </c>
      <c r="N333" s="141" t="s">
        <v>9</v>
      </c>
      <c r="O333" s="210"/>
    </row>
    <row r="334" spans="1:15" ht="24" x14ac:dyDescent="0.3">
      <c r="A334" s="222"/>
      <c r="B334" s="1047"/>
      <c r="C334" s="1094"/>
      <c r="D334" s="1047"/>
      <c r="E334" s="1047"/>
      <c r="F334" s="1057"/>
      <c r="G334" s="131" t="s">
        <v>1045</v>
      </c>
      <c r="H334" s="132" t="s">
        <v>1046</v>
      </c>
      <c r="I334" s="131" t="s">
        <v>2411</v>
      </c>
      <c r="J334" s="132" t="s">
        <v>1047</v>
      </c>
      <c r="K334" s="124" t="s">
        <v>203</v>
      </c>
      <c r="L334" s="138" t="s">
        <v>1048</v>
      </c>
      <c r="M334" s="132" t="str">
        <f>VLOOKUP(L334,CódigosRetorno!$A$2:$B$2080,2,FALSE)</f>
        <v>El dato ingresado como atributo @schemeAgencyName es incorrecto.</v>
      </c>
      <c r="N334" s="141" t="s">
        <v>9</v>
      </c>
      <c r="O334" s="210"/>
    </row>
    <row r="335" spans="1:15" ht="36" x14ac:dyDescent="0.3">
      <c r="A335" s="222"/>
      <c r="B335" s="1047"/>
      <c r="C335" s="1094"/>
      <c r="D335" s="1047"/>
      <c r="E335" s="1047"/>
      <c r="F335" s="1049"/>
      <c r="G335" s="131" t="s">
        <v>1472</v>
      </c>
      <c r="H335" s="91" t="s">
        <v>1117</v>
      </c>
      <c r="I335" s="131" t="s">
        <v>2411</v>
      </c>
      <c r="J335" s="132" t="s">
        <v>1446</v>
      </c>
      <c r="K335" s="138" t="s">
        <v>203</v>
      </c>
      <c r="L335" s="140" t="s">
        <v>1119</v>
      </c>
      <c r="M335" s="132" t="str">
        <f>VLOOKUP(L335,CódigosRetorno!$A$2:$B$2080,2,FALSE)</f>
        <v>El dato ingresado como atributo @schemeURI es incorrecto.</v>
      </c>
      <c r="N335" s="141" t="s">
        <v>9</v>
      </c>
      <c r="O335" s="210"/>
    </row>
    <row r="336" spans="1:15" ht="24" x14ac:dyDescent="0.3">
      <c r="A336" s="222"/>
      <c r="B336" s="1047"/>
      <c r="C336" s="1094"/>
      <c r="D336" s="1047"/>
      <c r="E336" s="1047"/>
      <c r="F336" s="1047" t="s">
        <v>1447</v>
      </c>
      <c r="G336" s="1063" t="s">
        <v>991</v>
      </c>
      <c r="H336" s="1042" t="s">
        <v>1573</v>
      </c>
      <c r="I336" s="1047">
        <v>1</v>
      </c>
      <c r="J336" s="132" t="s">
        <v>599</v>
      </c>
      <c r="K336" s="138" t="s">
        <v>6</v>
      </c>
      <c r="L336" s="140" t="s">
        <v>1574</v>
      </c>
      <c r="M336" s="132" t="str">
        <f>VLOOKUP(L336,CódigosRetorno!$A$2:$B$2080,2,FALSE)</f>
        <v>El XML no contiene el tag TaxScheme Name de impuestos globales</v>
      </c>
      <c r="N336" s="141" t="s">
        <v>9</v>
      </c>
      <c r="O336" s="210"/>
    </row>
    <row r="337" spans="1:15" ht="24" x14ac:dyDescent="0.3">
      <c r="A337" s="222"/>
      <c r="B337" s="1047"/>
      <c r="C337" s="1094"/>
      <c r="D337" s="1047"/>
      <c r="E337" s="1047"/>
      <c r="F337" s="1047"/>
      <c r="G337" s="1063"/>
      <c r="H337" s="1042"/>
      <c r="I337" s="1047"/>
      <c r="J337" s="134" t="s">
        <v>1575</v>
      </c>
      <c r="K337" s="138" t="s">
        <v>6</v>
      </c>
      <c r="L337" s="140" t="s">
        <v>1576</v>
      </c>
      <c r="M337" s="132" t="str">
        <f>VLOOKUP(L337,CódigosRetorno!$A$2:$B$2080,2,FALSE)</f>
        <v>El valor del tag nombre del tributo no corresponde al esperado.</v>
      </c>
      <c r="N337" s="131" t="s">
        <v>1436</v>
      </c>
      <c r="O337" s="210"/>
    </row>
    <row r="338" spans="1:15" ht="24" x14ac:dyDescent="0.3">
      <c r="A338" s="222"/>
      <c r="B338" s="1047"/>
      <c r="C338" s="1094"/>
      <c r="D338" s="1047"/>
      <c r="E338" s="1047"/>
      <c r="F338" s="1047" t="s">
        <v>141</v>
      </c>
      <c r="G338" s="1063" t="s">
        <v>991</v>
      </c>
      <c r="H338" s="1042" t="s">
        <v>1577</v>
      </c>
      <c r="I338" s="1047">
        <v>1</v>
      </c>
      <c r="J338" s="132" t="s">
        <v>599</v>
      </c>
      <c r="K338" s="138" t="s">
        <v>6</v>
      </c>
      <c r="L338" s="140" t="s">
        <v>1578</v>
      </c>
      <c r="M338" s="132" t="str">
        <f>VLOOKUP(L338,CódigosRetorno!$A$2:$B$2080,2,FALSE)</f>
        <v>El XML no contiene el tag código de tributo internacional de impuestos globales</v>
      </c>
      <c r="N338" s="141" t="s">
        <v>9</v>
      </c>
      <c r="O338" s="210"/>
    </row>
    <row r="339" spans="1:15" ht="24" x14ac:dyDescent="0.3">
      <c r="A339" s="222"/>
      <c r="B339" s="1047"/>
      <c r="C339" s="1094"/>
      <c r="D339" s="1047"/>
      <c r="E339" s="1047"/>
      <c r="F339" s="1047"/>
      <c r="G339" s="1063"/>
      <c r="H339" s="1042"/>
      <c r="I339" s="1047"/>
      <c r="J339" s="134" t="s">
        <v>1579</v>
      </c>
      <c r="K339" s="138" t="s">
        <v>6</v>
      </c>
      <c r="L339" s="140" t="s">
        <v>1580</v>
      </c>
      <c r="M339" s="132" t="str">
        <f>VLOOKUP(L339,CódigosRetorno!$A$2:$B$2080,2,FALSE)</f>
        <v>El valor del tag codigo de tributo internacional no corresponde al esperado.</v>
      </c>
      <c r="N339" s="131" t="s">
        <v>1436</v>
      </c>
      <c r="O339" s="210"/>
    </row>
    <row r="340" spans="1:15" ht="24" x14ac:dyDescent="0.3">
      <c r="A340" s="222"/>
      <c r="B340" s="1047" t="s">
        <v>2507</v>
      </c>
      <c r="C340" s="1094" t="s">
        <v>2508</v>
      </c>
      <c r="D340" s="1063" t="s">
        <v>60</v>
      </c>
      <c r="E340" s="1047" t="s">
        <v>140</v>
      </c>
      <c r="F340" s="1048" t="s">
        <v>295</v>
      </c>
      <c r="G340" s="1061" t="s">
        <v>1496</v>
      </c>
      <c r="H340" s="1043" t="s">
        <v>1595</v>
      </c>
      <c r="I340" s="1047">
        <v>1</v>
      </c>
      <c r="J340" s="134" t="s">
        <v>1409</v>
      </c>
      <c r="K340" s="138" t="s">
        <v>6</v>
      </c>
      <c r="L340" s="140" t="s">
        <v>1544</v>
      </c>
      <c r="M340" s="132" t="str">
        <f>VLOOKUP(L340,CódigosRetorno!$A$2:$B$2080,2,FALSE)</f>
        <v>El XML no contiene el tag o no existe información de total valor de venta globales</v>
      </c>
      <c r="N340" s="141" t="s">
        <v>9</v>
      </c>
      <c r="O340" s="210"/>
    </row>
    <row r="341" spans="1:15" ht="24" x14ac:dyDescent="0.3">
      <c r="A341" s="222"/>
      <c r="B341" s="1047"/>
      <c r="C341" s="1094"/>
      <c r="D341" s="1063"/>
      <c r="E341" s="1047"/>
      <c r="F341" s="1057"/>
      <c r="G341" s="1062"/>
      <c r="H341" s="1058"/>
      <c r="I341" s="1047"/>
      <c r="J341" s="132" t="s">
        <v>946</v>
      </c>
      <c r="K341" s="124" t="s">
        <v>6</v>
      </c>
      <c r="L341" s="138" t="s">
        <v>1545</v>
      </c>
      <c r="M341" s="132" t="str">
        <f>VLOOKUP(L341,CódigosRetorno!$A$2:$B$2080,2,FALSE)</f>
        <v>El dato ingresado en el total valor de venta globales no cumple con el formato establecido</v>
      </c>
      <c r="N341" s="141" t="s">
        <v>9</v>
      </c>
      <c r="O341" s="210"/>
    </row>
    <row r="342" spans="1:15" ht="132" x14ac:dyDescent="0.3">
      <c r="A342" s="222"/>
      <c r="B342" s="1047"/>
      <c r="C342" s="1094"/>
      <c r="D342" s="1063"/>
      <c r="E342" s="1047"/>
      <c r="F342" s="1057"/>
      <c r="G342" s="1062"/>
      <c r="H342" s="1058"/>
      <c r="I342" s="1047"/>
      <c r="J342" s="132" t="s">
        <v>1596</v>
      </c>
      <c r="K342" s="124" t="s">
        <v>203</v>
      </c>
      <c r="L342" s="138" t="s">
        <v>2509</v>
      </c>
      <c r="M342" s="132" t="str">
        <f>VLOOKUP(L342,CódigosRetorno!$A$2:$B$2080,2,FALSE)</f>
        <v>La sumatoria del total valor de venta - operaciones gravadas de línea no corresponden al total</v>
      </c>
      <c r="N342" s="141" t="s">
        <v>9</v>
      </c>
      <c r="O342" s="210"/>
    </row>
    <row r="343" spans="1:15" ht="120" x14ac:dyDescent="0.3">
      <c r="A343" s="222"/>
      <c r="B343" s="1047"/>
      <c r="C343" s="1094"/>
      <c r="D343" s="1063"/>
      <c r="E343" s="1047"/>
      <c r="F343" s="1049"/>
      <c r="G343" s="1065"/>
      <c r="H343" s="1044"/>
      <c r="I343" s="131"/>
      <c r="J343" s="132" t="s">
        <v>1598</v>
      </c>
      <c r="K343" s="124" t="s">
        <v>203</v>
      </c>
      <c r="L343" s="140" t="s">
        <v>2510</v>
      </c>
      <c r="M343" s="132" t="str">
        <f>VLOOKUP(L343,CódigosRetorno!$A$2:$B$2080,2,FALSE)</f>
        <v>La sumatoria del total valor de venta - IVAP de línea no corresponden al total</v>
      </c>
      <c r="N343" s="141" t="s">
        <v>9</v>
      </c>
      <c r="O343" s="210"/>
    </row>
    <row r="344" spans="1:15" ht="24" x14ac:dyDescent="0.3">
      <c r="A344" s="222"/>
      <c r="B344" s="1047"/>
      <c r="C344" s="1094"/>
      <c r="D344" s="1063"/>
      <c r="E344" s="1047"/>
      <c r="F344" s="131" t="s">
        <v>141</v>
      </c>
      <c r="G344" s="124" t="s">
        <v>303</v>
      </c>
      <c r="H344" s="91" t="s">
        <v>1353</v>
      </c>
      <c r="I344" s="131">
        <v>1</v>
      </c>
      <c r="J344" s="132" t="s">
        <v>1376</v>
      </c>
      <c r="K344" s="124" t="s">
        <v>6</v>
      </c>
      <c r="L344" s="138" t="s">
        <v>939</v>
      </c>
      <c r="M344" s="132" t="str">
        <f>VLOOKUP(L344,CódigosRetorno!$A$2:$B$2080,2,FALSE)</f>
        <v>La moneda debe ser la misma en todo el documento. Salvo las percepciones que sólo son en moneda nacional</v>
      </c>
      <c r="N344" s="131" t="s">
        <v>1080</v>
      </c>
      <c r="O344" s="210"/>
    </row>
    <row r="345" spans="1:15" ht="24" x14ac:dyDescent="0.3">
      <c r="A345" s="222"/>
      <c r="B345" s="1047"/>
      <c r="C345" s="1094"/>
      <c r="D345" s="1063"/>
      <c r="E345" s="1047"/>
      <c r="F345" s="1047" t="s">
        <v>295</v>
      </c>
      <c r="G345" s="1063" t="s">
        <v>1496</v>
      </c>
      <c r="H345" s="1043" t="s">
        <v>1600</v>
      </c>
      <c r="I345" s="1047">
        <v>1</v>
      </c>
      <c r="J345" s="132" t="s">
        <v>946</v>
      </c>
      <c r="K345" s="138" t="s">
        <v>6</v>
      </c>
      <c r="L345" s="140" t="s">
        <v>983</v>
      </c>
      <c r="M345" s="132" t="str">
        <f>VLOOKUP(L345,CódigosRetorno!$A$2:$B$2080,2,FALSE)</f>
        <v>El dato ingresado en TaxAmount no cumple con el formato establecido</v>
      </c>
      <c r="N345" s="141" t="s">
        <v>9</v>
      </c>
      <c r="O345" s="210"/>
    </row>
    <row r="346" spans="1:15" ht="124.2" customHeight="1" x14ac:dyDescent="0.3">
      <c r="A346" s="222"/>
      <c r="B346" s="1047"/>
      <c r="C346" s="1094"/>
      <c r="D346" s="1063"/>
      <c r="E346" s="1047"/>
      <c r="F346" s="1047"/>
      <c r="G346" s="1063"/>
      <c r="H346" s="1058"/>
      <c r="I346" s="1047"/>
      <c r="J346" s="631" t="s">
        <v>8248</v>
      </c>
      <c r="K346" s="632" t="s">
        <v>203</v>
      </c>
      <c r="L346" s="639" t="s">
        <v>2511</v>
      </c>
      <c r="M346" s="633" t="str">
        <f>VLOOKUP(L346,CódigosRetorno!$A$2:$B$2080,2,FALSE)</f>
        <v>El cálculo del IGV es Incorrecto</v>
      </c>
      <c r="N346" s="637" t="s">
        <v>9</v>
      </c>
      <c r="O346" s="210"/>
    </row>
    <row r="347" spans="1:15" ht="117.6" customHeight="1" x14ac:dyDescent="0.3">
      <c r="A347" s="222"/>
      <c r="B347" s="1047"/>
      <c r="C347" s="1094"/>
      <c r="D347" s="1063"/>
      <c r="E347" s="1047"/>
      <c r="F347" s="1047"/>
      <c r="G347" s="1063"/>
      <c r="H347" s="1058"/>
      <c r="I347" s="1047"/>
      <c r="J347" s="605" t="s">
        <v>8049</v>
      </c>
      <c r="K347" s="606" t="s">
        <v>6</v>
      </c>
      <c r="L347" s="606" t="s">
        <v>1603</v>
      </c>
      <c r="M347" s="429" t="str">
        <f>VLOOKUP(L347,CódigosRetorno!$A$2:$B$2080,2,FALSE)</f>
        <v>La tasa del IGV debe ser la misma en todas las líneas o ítems del documento y debe corresponder con una tasa vigente.</v>
      </c>
      <c r="N347" s="607" t="s">
        <v>9</v>
      </c>
      <c r="O347" s="210"/>
    </row>
    <row r="348" spans="1:15" ht="89.25" customHeight="1" x14ac:dyDescent="0.3">
      <c r="A348" s="222"/>
      <c r="B348" s="1047"/>
      <c r="C348" s="1094"/>
      <c r="D348" s="1063"/>
      <c r="E348" s="1047"/>
      <c r="F348" s="1047"/>
      <c r="G348" s="1063"/>
      <c r="H348" s="1058"/>
      <c r="I348" s="1047"/>
      <c r="J348" s="633" t="s">
        <v>8247</v>
      </c>
      <c r="K348" s="632" t="s">
        <v>203</v>
      </c>
      <c r="L348" s="632" t="s">
        <v>7870</v>
      </c>
      <c r="M348" s="633" t="str">
        <f>VLOOKUP(L348,CódigosRetorno!$A$2:$B$2080,2,FALSE)</f>
        <v>El emisor no se encuentra en el Padrón de Tasa especial del IGV - Restaurantes y hoteles</v>
      </c>
      <c r="N348" s="637" t="s">
        <v>2513</v>
      </c>
      <c r="O348" s="210"/>
    </row>
    <row r="349" spans="1:15" ht="120" x14ac:dyDescent="0.3">
      <c r="A349" s="222"/>
      <c r="B349" s="1047"/>
      <c r="C349" s="1094"/>
      <c r="D349" s="1063"/>
      <c r="E349" s="1047"/>
      <c r="F349" s="1047"/>
      <c r="G349" s="1063"/>
      <c r="H349" s="1058"/>
      <c r="I349" s="1047"/>
      <c r="J349" s="429" t="s">
        <v>2514</v>
      </c>
      <c r="K349" s="138" t="s">
        <v>203</v>
      </c>
      <c r="L349" s="140" t="s">
        <v>2511</v>
      </c>
      <c r="M349" s="132" t="str">
        <f>VLOOKUP(L349,CódigosRetorno!$A$2:$B$2080,2,FALSE)</f>
        <v>El cálculo del IGV es Incorrecto</v>
      </c>
      <c r="N349" s="141" t="s">
        <v>9</v>
      </c>
      <c r="O349" s="210"/>
    </row>
    <row r="350" spans="1:15" ht="108" x14ac:dyDescent="0.3">
      <c r="A350" s="222"/>
      <c r="B350" s="1047"/>
      <c r="C350" s="1094"/>
      <c r="D350" s="1063"/>
      <c r="E350" s="1047"/>
      <c r="F350" s="1047"/>
      <c r="G350" s="1063"/>
      <c r="H350" s="1044"/>
      <c r="I350" s="1047"/>
      <c r="J350" s="132" t="s">
        <v>2515</v>
      </c>
      <c r="K350" s="138" t="s">
        <v>203</v>
      </c>
      <c r="L350" s="140" t="s">
        <v>986</v>
      </c>
      <c r="M350" s="132" t="str">
        <f>VLOOKUP(L350,CódigosRetorno!$A$2:$B$2080,2,FALSE)</f>
        <v>El importe del IVAP no corresponden al determinado por la informacion consignada.</v>
      </c>
      <c r="N350" s="141" t="s">
        <v>9</v>
      </c>
      <c r="O350" s="210"/>
    </row>
    <row r="351" spans="1:15" ht="24" x14ac:dyDescent="0.3">
      <c r="A351" s="222"/>
      <c r="B351" s="1047"/>
      <c r="C351" s="1094"/>
      <c r="D351" s="1063"/>
      <c r="E351" s="1047"/>
      <c r="F351" s="131" t="s">
        <v>141</v>
      </c>
      <c r="G351" s="124" t="s">
        <v>303</v>
      </c>
      <c r="H351" s="91" t="s">
        <v>1353</v>
      </c>
      <c r="I351" s="131">
        <v>1</v>
      </c>
      <c r="J351" s="132" t="s">
        <v>1376</v>
      </c>
      <c r="K351" s="124" t="s">
        <v>6</v>
      </c>
      <c r="L351" s="138" t="s">
        <v>939</v>
      </c>
      <c r="M351" s="132" t="str">
        <f>VLOOKUP(L351,CódigosRetorno!$A$2:$B$2080,2,FALSE)</f>
        <v>La moneda debe ser la misma en todo el documento. Salvo las percepciones que sólo son en moneda nacional</v>
      </c>
      <c r="N351" s="131" t="s">
        <v>1080</v>
      </c>
      <c r="O351" s="210"/>
    </row>
    <row r="352" spans="1:15" ht="24" x14ac:dyDescent="0.3">
      <c r="A352" s="222"/>
      <c r="B352" s="1047"/>
      <c r="C352" s="1094"/>
      <c r="D352" s="1063"/>
      <c r="E352" s="1047"/>
      <c r="F352" s="1047" t="s">
        <v>655</v>
      </c>
      <c r="G352" s="1063" t="s">
        <v>991</v>
      </c>
      <c r="H352" s="1042" t="s">
        <v>1565</v>
      </c>
      <c r="I352" s="1047">
        <v>1</v>
      </c>
      <c r="J352" s="132" t="s">
        <v>599</v>
      </c>
      <c r="K352" s="124" t="s">
        <v>6</v>
      </c>
      <c r="L352" s="76" t="s">
        <v>1566</v>
      </c>
      <c r="M352" s="132" t="str">
        <f>VLOOKUP(L352,CódigosRetorno!$A$2:$B$2080,2,FALSE)</f>
        <v>El XML no contiene el tag o no existe información de código de tributo.</v>
      </c>
      <c r="N352" s="131" t="s">
        <v>9</v>
      </c>
      <c r="O352" s="210"/>
    </row>
    <row r="353" spans="1:15" ht="24" x14ac:dyDescent="0.3">
      <c r="A353" s="222"/>
      <c r="B353" s="1047"/>
      <c r="C353" s="1094"/>
      <c r="D353" s="1063"/>
      <c r="E353" s="1047"/>
      <c r="F353" s="1047"/>
      <c r="G353" s="1063"/>
      <c r="H353" s="1042"/>
      <c r="I353" s="1047"/>
      <c r="J353" s="134" t="s">
        <v>1567</v>
      </c>
      <c r="K353" s="138" t="s">
        <v>6</v>
      </c>
      <c r="L353" s="140" t="s">
        <v>1568</v>
      </c>
      <c r="M353" s="132" t="str">
        <f>VLOOKUP(L353,CódigosRetorno!$A$2:$B$2080,2,FALSE)</f>
        <v>El dato ingresado como codigo de tributo global no corresponde al valor esperado.</v>
      </c>
      <c r="N353" s="131" t="s">
        <v>1436</v>
      </c>
      <c r="O353" s="210"/>
    </row>
    <row r="354" spans="1:15" ht="24" x14ac:dyDescent="0.3">
      <c r="A354" s="222"/>
      <c r="B354" s="1047"/>
      <c r="C354" s="1094"/>
      <c r="D354" s="1063"/>
      <c r="E354" s="1047"/>
      <c r="F354" s="1047"/>
      <c r="G354" s="1063"/>
      <c r="H354" s="1042"/>
      <c r="I354" s="1047"/>
      <c r="J354" s="330" t="s">
        <v>1569</v>
      </c>
      <c r="K354" s="140" t="s">
        <v>6</v>
      </c>
      <c r="L354" s="140" t="s">
        <v>1570</v>
      </c>
      <c r="M354" s="132" t="str">
        <f>VLOOKUP(L354,CódigosRetorno!$A$2:$B$2080,2,FALSE)</f>
        <v>El código de tributo no debe repetirse a nivel de totales</v>
      </c>
      <c r="N354" s="121" t="s">
        <v>9</v>
      </c>
      <c r="O354" s="210"/>
    </row>
    <row r="355" spans="1:15" ht="36" x14ac:dyDescent="0.3">
      <c r="A355" s="222"/>
      <c r="B355" s="1047"/>
      <c r="C355" s="1094"/>
      <c r="D355" s="1063"/>
      <c r="E355" s="1047"/>
      <c r="F355" s="1047"/>
      <c r="G355" s="1063"/>
      <c r="H355" s="1042"/>
      <c r="I355" s="1047"/>
      <c r="J355" s="132" t="s">
        <v>1607</v>
      </c>
      <c r="K355" s="138" t="s">
        <v>6</v>
      </c>
      <c r="L355" s="140" t="s">
        <v>1572</v>
      </c>
      <c r="M355" s="132" t="str">
        <f>VLOOKUP(L355,CódigosRetorno!$A$2:$B$2080,2,FALSE)</f>
        <v>El dato ingresado como codigo de tributo global es invalido para tipo de operación.</v>
      </c>
      <c r="N355" s="141" t="s">
        <v>9</v>
      </c>
      <c r="O355" s="210"/>
    </row>
    <row r="356" spans="1:15" ht="24" x14ac:dyDescent="0.3">
      <c r="A356" s="222"/>
      <c r="B356" s="1047"/>
      <c r="C356" s="1094"/>
      <c r="D356" s="1063"/>
      <c r="E356" s="1047" t="s">
        <v>179</v>
      </c>
      <c r="F356" s="1047"/>
      <c r="G356" s="131" t="s">
        <v>1443</v>
      </c>
      <c r="H356" s="132" t="s">
        <v>1113</v>
      </c>
      <c r="I356" s="131" t="s">
        <v>2411</v>
      </c>
      <c r="J356" s="132" t="s">
        <v>1444</v>
      </c>
      <c r="K356" s="124" t="s">
        <v>203</v>
      </c>
      <c r="L356" s="138" t="s">
        <v>1115</v>
      </c>
      <c r="M356" s="132" t="str">
        <f>VLOOKUP(L356,CódigosRetorno!$A$2:$B$2080,2,FALSE)</f>
        <v>El dato ingresado como atributo @schemeName es incorrecto.</v>
      </c>
      <c r="N356" s="141" t="s">
        <v>9</v>
      </c>
      <c r="O356" s="210"/>
    </row>
    <row r="357" spans="1:15" ht="24" x14ac:dyDescent="0.3">
      <c r="A357" s="222"/>
      <c r="B357" s="1047"/>
      <c r="C357" s="1094"/>
      <c r="D357" s="1063"/>
      <c r="E357" s="1047"/>
      <c r="F357" s="1047"/>
      <c r="G357" s="131" t="s">
        <v>1045</v>
      </c>
      <c r="H357" s="132" t="s">
        <v>1046</v>
      </c>
      <c r="I357" s="131" t="s">
        <v>2411</v>
      </c>
      <c r="J357" s="132" t="s">
        <v>1047</v>
      </c>
      <c r="K357" s="124" t="s">
        <v>203</v>
      </c>
      <c r="L357" s="138" t="s">
        <v>1048</v>
      </c>
      <c r="M357" s="132" t="str">
        <f>VLOOKUP(L357,CódigosRetorno!$A$2:$B$2080,2,FALSE)</f>
        <v>El dato ingresado como atributo @schemeAgencyName es incorrecto.</v>
      </c>
      <c r="N357" s="141" t="s">
        <v>9</v>
      </c>
      <c r="O357" s="210"/>
    </row>
    <row r="358" spans="1:15" ht="36" x14ac:dyDescent="0.3">
      <c r="A358" s="222"/>
      <c r="B358" s="1047"/>
      <c r="C358" s="1094"/>
      <c r="D358" s="1063"/>
      <c r="E358" s="1047"/>
      <c r="F358" s="1047"/>
      <c r="G358" s="131" t="s">
        <v>1472</v>
      </c>
      <c r="H358" s="91" t="s">
        <v>1117</v>
      </c>
      <c r="I358" s="131" t="s">
        <v>2411</v>
      </c>
      <c r="J358" s="132" t="s">
        <v>1446</v>
      </c>
      <c r="K358" s="138" t="s">
        <v>203</v>
      </c>
      <c r="L358" s="140" t="s">
        <v>1119</v>
      </c>
      <c r="M358" s="132" t="str">
        <f>VLOOKUP(L358,CódigosRetorno!$A$2:$B$2080,2,FALSE)</f>
        <v>El dato ingresado como atributo @schemeURI es incorrecto.</v>
      </c>
      <c r="N358" s="141" t="s">
        <v>9</v>
      </c>
      <c r="O358" s="210"/>
    </row>
    <row r="359" spans="1:15" ht="24" x14ac:dyDescent="0.3">
      <c r="A359" s="222"/>
      <c r="B359" s="1047"/>
      <c r="C359" s="1094"/>
      <c r="D359" s="1063"/>
      <c r="E359" s="1047" t="s">
        <v>140</v>
      </c>
      <c r="F359" s="1047" t="s">
        <v>1447</v>
      </c>
      <c r="G359" s="1063" t="s">
        <v>991</v>
      </c>
      <c r="H359" s="1042" t="s">
        <v>1573</v>
      </c>
      <c r="I359" s="1047">
        <v>1</v>
      </c>
      <c r="J359" s="132" t="s">
        <v>599</v>
      </c>
      <c r="K359" s="138" t="s">
        <v>6</v>
      </c>
      <c r="L359" s="140" t="s">
        <v>1574</v>
      </c>
      <c r="M359" s="132" t="str">
        <f>VLOOKUP(L359,CódigosRetorno!$A$2:$B$2080,2,FALSE)</f>
        <v>El XML no contiene el tag TaxScheme Name de impuestos globales</v>
      </c>
      <c r="N359" s="131" t="s">
        <v>9</v>
      </c>
      <c r="O359" s="210"/>
    </row>
    <row r="360" spans="1:15" ht="24" x14ac:dyDescent="0.3">
      <c r="A360" s="222"/>
      <c r="B360" s="1047"/>
      <c r="C360" s="1094"/>
      <c r="D360" s="1063"/>
      <c r="E360" s="1047"/>
      <c r="F360" s="1047"/>
      <c r="G360" s="1063"/>
      <c r="H360" s="1042"/>
      <c r="I360" s="1047"/>
      <c r="J360" s="134" t="s">
        <v>1575</v>
      </c>
      <c r="K360" s="138" t="s">
        <v>6</v>
      </c>
      <c r="L360" s="140" t="s">
        <v>1576</v>
      </c>
      <c r="M360" s="132" t="str">
        <f>VLOOKUP(L360,CódigosRetorno!$A$2:$B$2080,2,FALSE)</f>
        <v>El valor del tag nombre del tributo no corresponde al esperado.</v>
      </c>
      <c r="N360" s="131" t="s">
        <v>1436</v>
      </c>
      <c r="O360" s="210"/>
    </row>
    <row r="361" spans="1:15" ht="24" x14ac:dyDescent="0.3">
      <c r="A361" s="222"/>
      <c r="B361" s="1047"/>
      <c r="C361" s="1094"/>
      <c r="D361" s="1063"/>
      <c r="E361" s="1047"/>
      <c r="F361" s="1047" t="s">
        <v>141</v>
      </c>
      <c r="G361" s="1063"/>
      <c r="H361" s="1042" t="s">
        <v>1577</v>
      </c>
      <c r="I361" s="1047">
        <v>1</v>
      </c>
      <c r="J361" s="132" t="s">
        <v>599</v>
      </c>
      <c r="K361" s="138" t="s">
        <v>6</v>
      </c>
      <c r="L361" s="140" t="s">
        <v>1578</v>
      </c>
      <c r="M361" s="132" t="str">
        <f>VLOOKUP(L361,CódigosRetorno!$A$2:$B$2080,2,FALSE)</f>
        <v>El XML no contiene el tag código de tributo internacional de impuestos globales</v>
      </c>
      <c r="N361" s="131" t="s">
        <v>9</v>
      </c>
      <c r="O361" s="210"/>
    </row>
    <row r="362" spans="1:15" ht="24" x14ac:dyDescent="0.3">
      <c r="A362" s="222"/>
      <c r="B362" s="1047"/>
      <c r="C362" s="1094"/>
      <c r="D362" s="1063"/>
      <c r="E362" s="1047"/>
      <c r="F362" s="1047"/>
      <c r="G362" s="1063"/>
      <c r="H362" s="1042"/>
      <c r="I362" s="1047"/>
      <c r="J362" s="134" t="s">
        <v>1579</v>
      </c>
      <c r="K362" s="138" t="s">
        <v>6</v>
      </c>
      <c r="L362" s="140" t="s">
        <v>1580</v>
      </c>
      <c r="M362" s="132" t="str">
        <f>VLOOKUP(L362,CódigosRetorno!$A$2:$B$2080,2,FALSE)</f>
        <v>El valor del tag codigo de tributo internacional no corresponde al esperado.</v>
      </c>
      <c r="N362" s="131" t="s">
        <v>1436</v>
      </c>
      <c r="O362" s="210"/>
    </row>
    <row r="363" spans="1:15" ht="24" x14ac:dyDescent="0.3">
      <c r="A363" s="222"/>
      <c r="B363" s="1047" t="s">
        <v>2516</v>
      </c>
      <c r="C363" s="1094" t="s">
        <v>2517</v>
      </c>
      <c r="D363" s="1063" t="s">
        <v>60</v>
      </c>
      <c r="E363" s="1047" t="s">
        <v>179</v>
      </c>
      <c r="F363" s="1047" t="s">
        <v>295</v>
      </c>
      <c r="G363" s="1063" t="s">
        <v>1496</v>
      </c>
      <c r="H363" s="1042" t="s">
        <v>1610</v>
      </c>
      <c r="I363" s="1047">
        <v>1</v>
      </c>
      <c r="J363" s="134" t="s">
        <v>1409</v>
      </c>
      <c r="K363" s="138" t="s">
        <v>6</v>
      </c>
      <c r="L363" s="140" t="s">
        <v>1544</v>
      </c>
      <c r="M363" s="132" t="str">
        <f>VLOOKUP(L363,CódigosRetorno!$A$2:$B$2080,2,FALSE)</f>
        <v>El XML no contiene el tag o no existe información de total valor de venta globales</v>
      </c>
      <c r="N363" s="141" t="s">
        <v>9</v>
      </c>
      <c r="O363" s="210"/>
    </row>
    <row r="364" spans="1:15" ht="24" x14ac:dyDescent="0.3">
      <c r="A364" s="222"/>
      <c r="B364" s="1047"/>
      <c r="C364" s="1094"/>
      <c r="D364" s="1063"/>
      <c r="E364" s="1047"/>
      <c r="F364" s="1047"/>
      <c r="G364" s="1063"/>
      <c r="H364" s="1042"/>
      <c r="I364" s="1047"/>
      <c r="J364" s="132" t="s">
        <v>946</v>
      </c>
      <c r="K364" s="124" t="s">
        <v>6</v>
      </c>
      <c r="L364" s="138" t="s">
        <v>1545</v>
      </c>
      <c r="M364" s="132" t="str">
        <f>VLOOKUP(L364,CódigosRetorno!$A$2:$B$2080,2,FALSE)</f>
        <v>El dato ingresado en el total valor de venta globales no cumple con el formato establecido</v>
      </c>
      <c r="N364" s="141" t="s">
        <v>9</v>
      </c>
      <c r="O364" s="210"/>
    </row>
    <row r="365" spans="1:15" ht="108" x14ac:dyDescent="0.3">
      <c r="A365" s="222"/>
      <c r="B365" s="1047"/>
      <c r="C365" s="1094"/>
      <c r="D365" s="1063"/>
      <c r="E365" s="1047"/>
      <c r="F365" s="1047"/>
      <c r="G365" s="1063"/>
      <c r="H365" s="1042"/>
      <c r="I365" s="1047"/>
      <c r="J365" s="132" t="s">
        <v>1611</v>
      </c>
      <c r="K365" s="124" t="s">
        <v>203</v>
      </c>
      <c r="L365" s="138" t="s">
        <v>2518</v>
      </c>
      <c r="M365" s="132" t="str">
        <f>VLOOKUP(L365,CódigosRetorno!$A$2:$B$2080,2,FALSE)</f>
        <v>La sumatoria del monto base - ISC de línea no corresponden al total</v>
      </c>
      <c r="N365" s="141" t="s">
        <v>9</v>
      </c>
      <c r="O365" s="210"/>
    </row>
    <row r="366" spans="1:15" ht="48" x14ac:dyDescent="0.3">
      <c r="A366" s="222"/>
      <c r="B366" s="1047"/>
      <c r="C366" s="1094"/>
      <c r="D366" s="1063"/>
      <c r="E366" s="1047"/>
      <c r="F366" s="1047"/>
      <c r="G366" s="1063"/>
      <c r="H366" s="1042"/>
      <c r="I366" s="1047"/>
      <c r="J366" s="132" t="s">
        <v>2519</v>
      </c>
      <c r="K366" s="124" t="s">
        <v>203</v>
      </c>
      <c r="L366" s="138" t="s">
        <v>2520</v>
      </c>
      <c r="M366" s="132" t="str">
        <f>VLOOKUP(L366,CódigosRetorno!$A$2:$B$2080,2,FALSE)</f>
        <v>La sumatoria del monto base - Otros tributos de línea no corresponden al total</v>
      </c>
      <c r="N366" s="141" t="s">
        <v>9</v>
      </c>
      <c r="O366" s="210"/>
    </row>
    <row r="367" spans="1:15" ht="24" x14ac:dyDescent="0.3">
      <c r="A367" s="222"/>
      <c r="B367" s="1047"/>
      <c r="C367" s="1094"/>
      <c r="D367" s="1063"/>
      <c r="E367" s="1047"/>
      <c r="F367" s="131" t="s">
        <v>141</v>
      </c>
      <c r="G367" s="124" t="s">
        <v>303</v>
      </c>
      <c r="H367" s="91" t="s">
        <v>1353</v>
      </c>
      <c r="I367" s="131">
        <v>1</v>
      </c>
      <c r="J367" s="132" t="s">
        <v>1376</v>
      </c>
      <c r="K367" s="124" t="s">
        <v>6</v>
      </c>
      <c r="L367" s="138" t="s">
        <v>939</v>
      </c>
      <c r="M367" s="132" t="str">
        <f>VLOOKUP(L367,CódigosRetorno!$A$2:$B$2080,2,FALSE)</f>
        <v>La moneda debe ser la misma en todo el documento. Salvo las percepciones que sólo son en moneda nacional</v>
      </c>
      <c r="N367" s="131" t="s">
        <v>1080</v>
      </c>
      <c r="O367" s="210"/>
    </row>
    <row r="368" spans="1:15" ht="24" x14ac:dyDescent="0.3">
      <c r="A368" s="222"/>
      <c r="B368" s="1047"/>
      <c r="C368" s="1094"/>
      <c r="D368" s="1063"/>
      <c r="E368" s="1047"/>
      <c r="F368" s="1047" t="s">
        <v>295</v>
      </c>
      <c r="G368" s="1063" t="s">
        <v>1496</v>
      </c>
      <c r="H368" s="1042" t="s">
        <v>2521</v>
      </c>
      <c r="I368" s="1047">
        <v>1</v>
      </c>
      <c r="J368" s="132" t="s">
        <v>946</v>
      </c>
      <c r="K368" s="138" t="s">
        <v>6</v>
      </c>
      <c r="L368" s="140" t="s">
        <v>983</v>
      </c>
      <c r="M368" s="132" t="str">
        <f>VLOOKUP(L368,CódigosRetorno!$A$2:$B$2080,2,FALSE)</f>
        <v>El dato ingresado en TaxAmount no cumple con el formato establecido</v>
      </c>
      <c r="N368" s="131" t="s">
        <v>9</v>
      </c>
      <c r="O368" s="210"/>
    </row>
    <row r="369" spans="1:15" ht="120" x14ac:dyDescent="0.3">
      <c r="A369" s="222"/>
      <c r="B369" s="1047"/>
      <c r="C369" s="1094"/>
      <c r="D369" s="1063"/>
      <c r="E369" s="1047"/>
      <c r="F369" s="1047"/>
      <c r="G369" s="1063"/>
      <c r="H369" s="1042"/>
      <c r="I369" s="1047"/>
      <c r="J369" s="132" t="s">
        <v>1616</v>
      </c>
      <c r="K369" s="124" t="s">
        <v>203</v>
      </c>
      <c r="L369" s="140" t="s">
        <v>2522</v>
      </c>
      <c r="M369" s="132" t="str">
        <f>VLOOKUP(L369,CódigosRetorno!$A$2:$B$2080,2,FALSE)</f>
        <v>La sumatoria del total del importe del tributo ISC de línea no corresponden al total</v>
      </c>
      <c r="N369" s="131" t="s">
        <v>9</v>
      </c>
      <c r="O369" s="210"/>
    </row>
    <row r="370" spans="1:15" ht="48" x14ac:dyDescent="0.3">
      <c r="A370" s="222"/>
      <c r="B370" s="1047"/>
      <c r="C370" s="1094"/>
      <c r="D370" s="1063"/>
      <c r="E370" s="1047"/>
      <c r="F370" s="1047"/>
      <c r="G370" s="1063"/>
      <c r="H370" s="1042"/>
      <c r="I370" s="1047"/>
      <c r="J370" s="132" t="s">
        <v>1618</v>
      </c>
      <c r="K370" s="124" t="s">
        <v>203</v>
      </c>
      <c r="L370" s="140" t="s">
        <v>2523</v>
      </c>
      <c r="M370" s="132" t="str">
        <f>VLOOKUP(L370,CódigosRetorno!$A$2:$B$2080,2,FALSE)</f>
        <v>La sumatoria del total del importe del tributo ICBPER de línea no corresponden al total</v>
      </c>
      <c r="N370" s="131" t="s">
        <v>9</v>
      </c>
      <c r="O370" s="210"/>
    </row>
    <row r="371" spans="1:15" ht="24" x14ac:dyDescent="0.3">
      <c r="A371" s="222"/>
      <c r="B371" s="1047"/>
      <c r="C371" s="1094"/>
      <c r="D371" s="1063"/>
      <c r="E371" s="1047"/>
      <c r="F371" s="1047"/>
      <c r="G371" s="1063"/>
      <c r="H371" s="1042"/>
      <c r="I371" s="1047"/>
      <c r="J371" s="132" t="s">
        <v>1620</v>
      </c>
      <c r="K371" s="124" t="s">
        <v>6</v>
      </c>
      <c r="L371" s="140" t="s">
        <v>1621</v>
      </c>
      <c r="M371" s="132" t="str">
        <f>VLOOKUP(L371,CódigosRetorno!$A$2:$B$2080,2,FALSE)</f>
        <v>El impuesto ICBPER no se encuentra vigente</v>
      </c>
      <c r="N371" s="131" t="s">
        <v>9</v>
      </c>
      <c r="O371" s="210"/>
    </row>
    <row r="372" spans="1:15" ht="48" x14ac:dyDescent="0.3">
      <c r="A372" s="222"/>
      <c r="B372" s="1047"/>
      <c r="C372" s="1094"/>
      <c r="D372" s="1063"/>
      <c r="E372" s="1047"/>
      <c r="F372" s="1047"/>
      <c r="G372" s="1063"/>
      <c r="H372" s="1042"/>
      <c r="I372" s="1047"/>
      <c r="J372" s="132" t="s">
        <v>2524</v>
      </c>
      <c r="K372" s="124" t="s">
        <v>203</v>
      </c>
      <c r="L372" s="140" t="s">
        <v>2525</v>
      </c>
      <c r="M372" s="132" t="str">
        <f>VLOOKUP(L372,CódigosRetorno!$A$2:$B$2080,2,FALSE)</f>
        <v>La sumatoria del total del importe del tributo Otros tributos de línea no corresponden al total</v>
      </c>
      <c r="N372" s="131" t="s">
        <v>9</v>
      </c>
      <c r="O372" s="210"/>
    </row>
    <row r="373" spans="1:15" ht="24" x14ac:dyDescent="0.3">
      <c r="A373" s="222"/>
      <c r="B373" s="1047"/>
      <c r="C373" s="1094"/>
      <c r="D373" s="1063"/>
      <c r="E373" s="1047"/>
      <c r="F373" s="131" t="s">
        <v>141</v>
      </c>
      <c r="G373" s="124" t="s">
        <v>303</v>
      </c>
      <c r="H373" s="91" t="s">
        <v>1353</v>
      </c>
      <c r="I373" s="131">
        <v>1</v>
      </c>
      <c r="J373" s="132" t="s">
        <v>1376</v>
      </c>
      <c r="K373" s="124" t="s">
        <v>6</v>
      </c>
      <c r="L373" s="138" t="s">
        <v>939</v>
      </c>
      <c r="M373" s="132" t="str">
        <f>VLOOKUP(L373,CódigosRetorno!$A$2:$B$2080,2,FALSE)</f>
        <v>La moneda debe ser la misma en todo el documento. Salvo las percepciones que sólo son en moneda nacional</v>
      </c>
      <c r="N373" s="131" t="s">
        <v>1080</v>
      </c>
      <c r="O373" s="210"/>
    </row>
    <row r="374" spans="1:15" ht="24" x14ac:dyDescent="0.3">
      <c r="A374" s="222"/>
      <c r="B374" s="1047"/>
      <c r="C374" s="1094"/>
      <c r="D374" s="1063"/>
      <c r="E374" s="1047"/>
      <c r="F374" s="1047" t="s">
        <v>655</v>
      </c>
      <c r="G374" s="1063" t="s">
        <v>991</v>
      </c>
      <c r="H374" s="1042" t="s">
        <v>1565</v>
      </c>
      <c r="I374" s="1047">
        <v>1</v>
      </c>
      <c r="J374" s="132" t="s">
        <v>599</v>
      </c>
      <c r="K374" s="138" t="s">
        <v>6</v>
      </c>
      <c r="L374" s="140" t="s">
        <v>1566</v>
      </c>
      <c r="M374" s="132" t="str">
        <f>VLOOKUP(L374,CódigosRetorno!$A$2:$B$2080,2,FALSE)</f>
        <v>El XML no contiene el tag o no existe información de código de tributo.</v>
      </c>
      <c r="N374" s="131" t="s">
        <v>9</v>
      </c>
      <c r="O374" s="210"/>
    </row>
    <row r="375" spans="1:15" ht="24" x14ac:dyDescent="0.3">
      <c r="A375" s="222"/>
      <c r="B375" s="1047"/>
      <c r="C375" s="1094"/>
      <c r="D375" s="1063"/>
      <c r="E375" s="1047"/>
      <c r="F375" s="1047"/>
      <c r="G375" s="1063"/>
      <c r="H375" s="1042"/>
      <c r="I375" s="1047"/>
      <c r="J375" s="134" t="s">
        <v>1567</v>
      </c>
      <c r="K375" s="138" t="s">
        <v>6</v>
      </c>
      <c r="L375" s="140" t="s">
        <v>1568</v>
      </c>
      <c r="M375" s="132" t="str">
        <f>VLOOKUP(L375,CódigosRetorno!$A$2:$B$2080,2,FALSE)</f>
        <v>El dato ingresado como codigo de tributo global no corresponde al valor esperado.</v>
      </c>
      <c r="N375" s="131" t="s">
        <v>1436</v>
      </c>
      <c r="O375" s="210"/>
    </row>
    <row r="376" spans="1:15" ht="24" x14ac:dyDescent="0.3">
      <c r="A376" s="222"/>
      <c r="B376" s="1047"/>
      <c r="C376" s="1094"/>
      <c r="D376" s="1063"/>
      <c r="E376" s="1047"/>
      <c r="F376" s="1047"/>
      <c r="G376" s="1063"/>
      <c r="H376" s="1042"/>
      <c r="I376" s="1047"/>
      <c r="J376" s="330" t="s">
        <v>1569</v>
      </c>
      <c r="K376" s="140" t="s">
        <v>6</v>
      </c>
      <c r="L376" s="140" t="s">
        <v>1570</v>
      </c>
      <c r="M376" s="132" t="str">
        <f>VLOOKUP(L376,CódigosRetorno!$A$2:$B$2080,2,FALSE)</f>
        <v>El código de tributo no debe repetirse a nivel de totales</v>
      </c>
      <c r="N376" s="121" t="s">
        <v>9</v>
      </c>
      <c r="O376" s="210"/>
    </row>
    <row r="377" spans="1:15" ht="36" x14ac:dyDescent="0.3">
      <c r="A377" s="222"/>
      <c r="B377" s="1047"/>
      <c r="C377" s="1094"/>
      <c r="D377" s="1063"/>
      <c r="E377" s="1047"/>
      <c r="F377" s="1047"/>
      <c r="G377" s="1063"/>
      <c r="H377" s="1042"/>
      <c r="I377" s="1047"/>
      <c r="J377" s="132" t="s">
        <v>1624</v>
      </c>
      <c r="K377" s="138" t="s">
        <v>6</v>
      </c>
      <c r="L377" s="140" t="s">
        <v>1572</v>
      </c>
      <c r="M377" s="132" t="str">
        <f>VLOOKUP(L377,CódigosRetorno!$A$2:$B$2080,2,FALSE)</f>
        <v>El dato ingresado como codigo de tributo global es invalido para tipo de operación.</v>
      </c>
      <c r="N377" s="141" t="s">
        <v>9</v>
      </c>
      <c r="O377" s="210"/>
    </row>
    <row r="378" spans="1:15" ht="48" x14ac:dyDescent="0.3">
      <c r="A378" s="222"/>
      <c r="B378" s="1047"/>
      <c r="C378" s="1094"/>
      <c r="D378" s="1063"/>
      <c r="E378" s="1047"/>
      <c r="F378" s="1047"/>
      <c r="G378" s="1063"/>
      <c r="H378" s="1042"/>
      <c r="I378" s="1047"/>
      <c r="J378" s="132" t="s">
        <v>2526</v>
      </c>
      <c r="K378" s="124" t="s">
        <v>6</v>
      </c>
      <c r="L378" s="140" t="s">
        <v>1626</v>
      </c>
      <c r="M378" s="132" t="str">
        <f>VLOOKUP(L378,CódigosRetorno!$A$2:$B$2080,2,FALSE)</f>
        <v>Factura de operacion sujeta al IVAP , no debe consignar valor para ISC o debe ser 0</v>
      </c>
      <c r="N378" s="141" t="s">
        <v>9</v>
      </c>
      <c r="O378" s="210"/>
    </row>
    <row r="379" spans="1:15" ht="24" x14ac:dyDescent="0.3">
      <c r="A379" s="222"/>
      <c r="B379" s="1047"/>
      <c r="C379" s="1094"/>
      <c r="D379" s="1063"/>
      <c r="E379" s="1047"/>
      <c r="F379" s="1047"/>
      <c r="G379" s="131" t="s">
        <v>1443</v>
      </c>
      <c r="H379" s="132" t="s">
        <v>1113</v>
      </c>
      <c r="I379" s="131" t="s">
        <v>2411</v>
      </c>
      <c r="J379" s="132" t="s">
        <v>1444</v>
      </c>
      <c r="K379" s="124" t="s">
        <v>203</v>
      </c>
      <c r="L379" s="138" t="s">
        <v>1115</v>
      </c>
      <c r="M379" s="132" t="str">
        <f>VLOOKUP(L379,CódigosRetorno!$A$2:$B$2080,2,FALSE)</f>
        <v>El dato ingresado como atributo @schemeName es incorrecto.</v>
      </c>
      <c r="N379" s="141" t="s">
        <v>9</v>
      </c>
      <c r="O379" s="210"/>
    </row>
    <row r="380" spans="1:15" ht="24" x14ac:dyDescent="0.3">
      <c r="A380" s="222"/>
      <c r="B380" s="1047"/>
      <c r="C380" s="1094"/>
      <c r="D380" s="1063"/>
      <c r="E380" s="1047"/>
      <c r="F380" s="1047"/>
      <c r="G380" s="131" t="s">
        <v>1045</v>
      </c>
      <c r="H380" s="132" t="s">
        <v>1046</v>
      </c>
      <c r="I380" s="131" t="s">
        <v>2411</v>
      </c>
      <c r="J380" s="132" t="s">
        <v>1047</v>
      </c>
      <c r="K380" s="124" t="s">
        <v>203</v>
      </c>
      <c r="L380" s="138" t="s">
        <v>1048</v>
      </c>
      <c r="M380" s="132" t="str">
        <f>VLOOKUP(L380,CódigosRetorno!$A$2:$B$2080,2,FALSE)</f>
        <v>El dato ingresado como atributo @schemeAgencyName es incorrecto.</v>
      </c>
      <c r="N380" s="141" t="s">
        <v>9</v>
      </c>
      <c r="O380" s="210"/>
    </row>
    <row r="381" spans="1:15" ht="36" x14ac:dyDescent="0.3">
      <c r="A381" s="222"/>
      <c r="B381" s="1047"/>
      <c r="C381" s="1094"/>
      <c r="D381" s="1063"/>
      <c r="E381" s="1047"/>
      <c r="F381" s="1047"/>
      <c r="G381" s="131" t="s">
        <v>1472</v>
      </c>
      <c r="H381" s="91" t="s">
        <v>1117</v>
      </c>
      <c r="I381" s="131" t="s">
        <v>2411</v>
      </c>
      <c r="J381" s="132" t="s">
        <v>1446</v>
      </c>
      <c r="K381" s="138" t="s">
        <v>203</v>
      </c>
      <c r="L381" s="140" t="s">
        <v>1119</v>
      </c>
      <c r="M381" s="132" t="str">
        <f>VLOOKUP(L381,CódigosRetorno!$A$2:$B$2080,2,FALSE)</f>
        <v>El dato ingresado como atributo @schemeURI es incorrecto.</v>
      </c>
      <c r="N381" s="141" t="s">
        <v>9</v>
      </c>
      <c r="O381" s="210"/>
    </row>
    <row r="382" spans="1:15" ht="24" x14ac:dyDescent="0.3">
      <c r="A382" s="222"/>
      <c r="B382" s="1047"/>
      <c r="C382" s="1094"/>
      <c r="D382" s="1063"/>
      <c r="E382" s="1047"/>
      <c r="F382" s="1047" t="s">
        <v>1447</v>
      </c>
      <c r="G382" s="1063" t="s">
        <v>991</v>
      </c>
      <c r="H382" s="1042" t="s">
        <v>1573</v>
      </c>
      <c r="I382" s="1047">
        <v>1</v>
      </c>
      <c r="J382" s="132" t="s">
        <v>599</v>
      </c>
      <c r="K382" s="138" t="s">
        <v>6</v>
      </c>
      <c r="L382" s="140" t="s">
        <v>1574</v>
      </c>
      <c r="M382" s="132" t="str">
        <f>VLOOKUP(L382,CódigosRetorno!$A$2:$B$2080,2,FALSE)</f>
        <v>El XML no contiene el tag TaxScheme Name de impuestos globales</v>
      </c>
      <c r="N382" s="131" t="s">
        <v>9</v>
      </c>
      <c r="O382" s="210"/>
    </row>
    <row r="383" spans="1:15" ht="24" x14ac:dyDescent="0.3">
      <c r="A383" s="222"/>
      <c r="B383" s="1047"/>
      <c r="C383" s="1094"/>
      <c r="D383" s="1063"/>
      <c r="E383" s="1047"/>
      <c r="F383" s="1047"/>
      <c r="G383" s="1063"/>
      <c r="H383" s="1042"/>
      <c r="I383" s="1047"/>
      <c r="J383" s="134" t="s">
        <v>1575</v>
      </c>
      <c r="K383" s="138" t="s">
        <v>6</v>
      </c>
      <c r="L383" s="140" t="s">
        <v>1576</v>
      </c>
      <c r="M383" s="132" t="str">
        <f>VLOOKUP(L383,CódigosRetorno!$A$2:$B$2080,2,FALSE)</f>
        <v>El valor del tag nombre del tributo no corresponde al esperado.</v>
      </c>
      <c r="N383" s="131" t="s">
        <v>1436</v>
      </c>
      <c r="O383" s="210"/>
    </row>
    <row r="384" spans="1:15" ht="24" x14ac:dyDescent="0.3">
      <c r="A384" s="222"/>
      <c r="B384" s="1047"/>
      <c r="C384" s="1094"/>
      <c r="D384" s="1063"/>
      <c r="E384" s="1047"/>
      <c r="F384" s="1047" t="s">
        <v>141</v>
      </c>
      <c r="G384" s="1063" t="s">
        <v>991</v>
      </c>
      <c r="H384" s="1042" t="s">
        <v>1577</v>
      </c>
      <c r="I384" s="1047">
        <v>1</v>
      </c>
      <c r="J384" s="132" t="s">
        <v>599</v>
      </c>
      <c r="K384" s="138" t="s">
        <v>6</v>
      </c>
      <c r="L384" s="140" t="s">
        <v>1578</v>
      </c>
      <c r="M384" s="132" t="str">
        <f>VLOOKUP(L384,CódigosRetorno!$A$2:$B$2080,2,FALSE)</f>
        <v>El XML no contiene el tag código de tributo internacional de impuestos globales</v>
      </c>
      <c r="N384" s="131" t="s">
        <v>9</v>
      </c>
      <c r="O384" s="210"/>
    </row>
    <row r="385" spans="1:15" ht="24" x14ac:dyDescent="0.3">
      <c r="A385" s="222"/>
      <c r="B385" s="1047"/>
      <c r="C385" s="1094"/>
      <c r="D385" s="1063"/>
      <c r="E385" s="1047"/>
      <c r="F385" s="1047"/>
      <c r="G385" s="1063"/>
      <c r="H385" s="1042"/>
      <c r="I385" s="1047"/>
      <c r="J385" s="134" t="s">
        <v>1579</v>
      </c>
      <c r="K385" s="138" t="s">
        <v>6</v>
      </c>
      <c r="L385" s="140" t="s">
        <v>1580</v>
      </c>
      <c r="M385" s="132" t="str">
        <f>VLOOKUP(L385,CódigosRetorno!$A$2:$B$2080,2,FALSE)</f>
        <v>El valor del tag codigo de tributo internacional no corresponde al esperado.</v>
      </c>
      <c r="N385" s="131" t="s">
        <v>1436</v>
      </c>
      <c r="O385" s="210"/>
    </row>
    <row r="386" spans="1:15" ht="24" x14ac:dyDescent="0.3">
      <c r="A386" s="222"/>
      <c r="B386" s="1047">
        <v>50</v>
      </c>
      <c r="C386" s="1094" t="s">
        <v>2527</v>
      </c>
      <c r="D386" s="1063" t="s">
        <v>60</v>
      </c>
      <c r="E386" s="1063" t="s">
        <v>179</v>
      </c>
      <c r="F386" s="1047" t="s">
        <v>967</v>
      </c>
      <c r="G386" s="1063" t="s">
        <v>1503</v>
      </c>
      <c r="H386" s="1042" t="s">
        <v>1628</v>
      </c>
      <c r="I386" s="1047">
        <v>1</v>
      </c>
      <c r="J386" s="132" t="s">
        <v>1629</v>
      </c>
      <c r="K386" s="124" t="s">
        <v>6</v>
      </c>
      <c r="L386" s="77" t="s">
        <v>1506</v>
      </c>
      <c r="M386" s="132" t="str">
        <f>VLOOKUP(L386,CódigosRetorno!$A$2:$B$2080,2,FALSE)</f>
        <v>El dato ingresado como indicador de cargo/descuento no corresponde al valor esperado.</v>
      </c>
      <c r="N386" s="131" t="s">
        <v>9</v>
      </c>
      <c r="O386" s="210"/>
    </row>
    <row r="387" spans="1:15" ht="24" x14ac:dyDescent="0.3">
      <c r="A387" s="222"/>
      <c r="B387" s="1047"/>
      <c r="C387" s="1094"/>
      <c r="D387" s="1063"/>
      <c r="E387" s="1063"/>
      <c r="F387" s="1047"/>
      <c r="G387" s="1063"/>
      <c r="H387" s="1042"/>
      <c r="I387" s="1047"/>
      <c r="J387" s="132" t="s">
        <v>1630</v>
      </c>
      <c r="K387" s="124" t="s">
        <v>6</v>
      </c>
      <c r="L387" s="77" t="s">
        <v>1506</v>
      </c>
      <c r="M387" s="132" t="str">
        <f>VLOOKUP(L387,CódigosRetorno!$A$2:$B$2080,2,FALSE)</f>
        <v>El dato ingresado como indicador de cargo/descuento no corresponde al valor esperado.</v>
      </c>
      <c r="N387" s="131" t="s">
        <v>9</v>
      </c>
      <c r="O387" s="210"/>
    </row>
    <row r="388" spans="1:15" ht="24" x14ac:dyDescent="0.3">
      <c r="A388" s="222"/>
      <c r="B388" s="1047"/>
      <c r="C388" s="1094"/>
      <c r="D388" s="1063"/>
      <c r="E388" s="1063"/>
      <c r="F388" s="1047" t="s">
        <v>325</v>
      </c>
      <c r="G388" s="1063" t="s">
        <v>1508</v>
      </c>
      <c r="H388" s="1042" t="s">
        <v>2528</v>
      </c>
      <c r="I388" s="1047">
        <v>1</v>
      </c>
      <c r="J388" s="132" t="s">
        <v>1632</v>
      </c>
      <c r="K388" s="138" t="s">
        <v>6</v>
      </c>
      <c r="L388" s="140" t="s">
        <v>1633</v>
      </c>
      <c r="M388" s="132" t="str">
        <f>VLOOKUP(L388,CódigosRetorno!$A$2:$B$2080,2,FALSE)</f>
        <v>El XML no contiene el tag o no existe informacion de codigo de motivo de cargo/descuento global.</v>
      </c>
      <c r="N388" s="141" t="s">
        <v>9</v>
      </c>
      <c r="O388" s="210"/>
    </row>
    <row r="389" spans="1:15" ht="24" x14ac:dyDescent="0.3">
      <c r="A389" s="222"/>
      <c r="B389" s="1047"/>
      <c r="C389" s="1094"/>
      <c r="D389" s="1063"/>
      <c r="E389" s="1063"/>
      <c r="F389" s="1047"/>
      <c r="G389" s="1063"/>
      <c r="H389" s="1042"/>
      <c r="I389" s="1047"/>
      <c r="J389" s="132" t="s">
        <v>2529</v>
      </c>
      <c r="K389" s="138" t="s">
        <v>203</v>
      </c>
      <c r="L389" s="140" t="s">
        <v>1635</v>
      </c>
      <c r="M389" s="132" t="str">
        <f>VLOOKUP(L389,CódigosRetorno!$A$2:$B$2080,2,FALSE)</f>
        <v>El dato ingresado como cargo/descuento no es valido a nivel global.</v>
      </c>
      <c r="N389" s="141" t="s">
        <v>9</v>
      </c>
      <c r="O389" s="210"/>
    </row>
    <row r="390" spans="1:15" ht="24" x14ac:dyDescent="0.3">
      <c r="A390" s="222"/>
      <c r="B390" s="1047"/>
      <c r="C390" s="1094"/>
      <c r="D390" s="1063"/>
      <c r="E390" s="1063"/>
      <c r="F390" s="1047"/>
      <c r="G390" s="1063"/>
      <c r="H390" s="1042"/>
      <c r="I390" s="1047"/>
      <c r="J390" s="132" t="s">
        <v>1511</v>
      </c>
      <c r="K390" s="138" t="s">
        <v>6</v>
      </c>
      <c r="L390" s="140" t="s">
        <v>1636</v>
      </c>
      <c r="M390" s="132" t="str">
        <f>VLOOKUP(L390,CódigosRetorno!$A$2:$B$2080,2,FALSE)</f>
        <v>El dato ingresado como codigo de motivo de cargo/descuento global no es valido (catalogo nro 53)</v>
      </c>
      <c r="N390" s="131" t="s">
        <v>1513</v>
      </c>
      <c r="O390" s="210"/>
    </row>
    <row r="391" spans="1:15" ht="24" x14ac:dyDescent="0.3">
      <c r="A391" s="222"/>
      <c r="B391" s="1047"/>
      <c r="C391" s="1094"/>
      <c r="D391" s="1063"/>
      <c r="E391" s="1063"/>
      <c r="F391" s="1047"/>
      <c r="G391" s="131" t="s">
        <v>1045</v>
      </c>
      <c r="H391" s="132" t="s">
        <v>1065</v>
      </c>
      <c r="I391" s="131" t="s">
        <v>2411</v>
      </c>
      <c r="J391" s="132" t="s">
        <v>1047</v>
      </c>
      <c r="K391" s="138" t="s">
        <v>203</v>
      </c>
      <c r="L391" s="140" t="s">
        <v>1066</v>
      </c>
      <c r="M391" s="132" t="str">
        <f>VLOOKUP(L391,CódigosRetorno!$A$2:$B$2080,2,FALSE)</f>
        <v>El dato ingresado como atributo @listAgencyName es incorrecto.</v>
      </c>
      <c r="N391" s="141" t="s">
        <v>9</v>
      </c>
      <c r="O391" s="210"/>
    </row>
    <row r="392" spans="1:15" ht="24" x14ac:dyDescent="0.3">
      <c r="A392" s="222"/>
      <c r="B392" s="1047"/>
      <c r="C392" s="1094"/>
      <c r="D392" s="1063"/>
      <c r="E392" s="1063"/>
      <c r="F392" s="1047"/>
      <c r="G392" s="131" t="s">
        <v>1516</v>
      </c>
      <c r="H392" s="132" t="s">
        <v>1068</v>
      </c>
      <c r="I392" s="131" t="s">
        <v>2411</v>
      </c>
      <c r="J392" s="132" t="s">
        <v>1517</v>
      </c>
      <c r="K392" s="124" t="s">
        <v>203</v>
      </c>
      <c r="L392" s="138" t="s">
        <v>1070</v>
      </c>
      <c r="M392" s="132" t="str">
        <f>VLOOKUP(L392,CódigosRetorno!$A$2:$B$2080,2,FALSE)</f>
        <v>El dato ingresado como atributo @listName es incorrecto.</v>
      </c>
      <c r="N392" s="141" t="s">
        <v>9</v>
      </c>
      <c r="O392" s="210"/>
    </row>
    <row r="393" spans="1:15" ht="36" x14ac:dyDescent="0.3">
      <c r="A393" s="222"/>
      <c r="B393" s="1047"/>
      <c r="C393" s="1094"/>
      <c r="D393" s="1063"/>
      <c r="E393" s="1063"/>
      <c r="F393" s="1047"/>
      <c r="G393" s="131" t="s">
        <v>1518</v>
      </c>
      <c r="H393" s="132" t="s">
        <v>1072</v>
      </c>
      <c r="I393" s="131" t="s">
        <v>2411</v>
      </c>
      <c r="J393" s="132" t="s">
        <v>1519</v>
      </c>
      <c r="K393" s="138" t="s">
        <v>203</v>
      </c>
      <c r="L393" s="140" t="s">
        <v>1074</v>
      </c>
      <c r="M393" s="132" t="str">
        <f>VLOOKUP(L393,CódigosRetorno!$A$2:$B$2080,2,FALSE)</f>
        <v>El dato ingresado como atributo @listURI es incorrecto.</v>
      </c>
      <c r="N393" s="141" t="s">
        <v>9</v>
      </c>
      <c r="O393" s="210"/>
    </row>
    <row r="394" spans="1:15" ht="36" x14ac:dyDescent="0.3">
      <c r="A394" s="222"/>
      <c r="B394" s="1047"/>
      <c r="C394" s="1094"/>
      <c r="D394" s="1063"/>
      <c r="E394" s="1063"/>
      <c r="F394" s="131" t="s">
        <v>1406</v>
      </c>
      <c r="G394" s="124" t="s">
        <v>1407</v>
      </c>
      <c r="H394" s="132" t="s">
        <v>1637</v>
      </c>
      <c r="I394" s="195" t="s">
        <v>2411</v>
      </c>
      <c r="J394" s="132" t="s">
        <v>1521</v>
      </c>
      <c r="K394" s="138" t="s">
        <v>6</v>
      </c>
      <c r="L394" s="140" t="s">
        <v>1638</v>
      </c>
      <c r="M394" s="132" t="str">
        <f>VLOOKUP(L394,CódigosRetorno!$A$2:$B$2080,2,FALSE)</f>
        <v>El dato ingresado en factor de cargo o descuento global no cumple con el formato establecido.</v>
      </c>
      <c r="N394" s="121" t="s">
        <v>9</v>
      </c>
      <c r="O394" s="210"/>
    </row>
    <row r="395" spans="1:15" ht="24" x14ac:dyDescent="0.3">
      <c r="A395" s="222"/>
      <c r="B395" s="1047"/>
      <c r="C395" s="1094"/>
      <c r="D395" s="1063"/>
      <c r="E395" s="1063"/>
      <c r="F395" s="1047" t="s">
        <v>295</v>
      </c>
      <c r="G395" s="1063" t="s">
        <v>296</v>
      </c>
      <c r="H395" s="1042" t="s">
        <v>1639</v>
      </c>
      <c r="I395" s="1047">
        <v>1</v>
      </c>
      <c r="J395" s="132" t="s">
        <v>946</v>
      </c>
      <c r="K395" s="138" t="s">
        <v>6</v>
      </c>
      <c r="L395" s="140" t="s">
        <v>1640</v>
      </c>
      <c r="M395" s="132" t="str">
        <f>VLOOKUP(L395,CódigosRetorno!$A$2:$B$2080,2,FALSE)</f>
        <v xml:space="preserve">El dato ingresado en cac:AllowanceCharge/cbc:Amount no cumple con el formato establecido. </v>
      </c>
      <c r="N395" s="141" t="s">
        <v>9</v>
      </c>
      <c r="O395" s="210"/>
    </row>
    <row r="396" spans="1:15" ht="60" x14ac:dyDescent="0.3">
      <c r="A396" s="222"/>
      <c r="B396" s="1047"/>
      <c r="C396" s="1094"/>
      <c r="D396" s="1063"/>
      <c r="E396" s="1063"/>
      <c r="F396" s="1047"/>
      <c r="G396" s="1063"/>
      <c r="H396" s="1042"/>
      <c r="I396" s="1047"/>
      <c r="J396" s="132" t="s">
        <v>1525</v>
      </c>
      <c r="K396" s="138" t="s">
        <v>203</v>
      </c>
      <c r="L396" s="140" t="s">
        <v>2530</v>
      </c>
      <c r="M396" s="132" t="str">
        <f>VLOOKUP(L396,CódigosRetorno!$A$2:$B$2080,2,FALSE)</f>
        <v>El valor de cargo/descuento global difiere de los importes consignados</v>
      </c>
      <c r="N396" s="141" t="s">
        <v>9</v>
      </c>
      <c r="O396" s="210"/>
    </row>
    <row r="397" spans="1:15" ht="48" x14ac:dyDescent="0.3">
      <c r="A397" s="222"/>
      <c r="B397" s="1047"/>
      <c r="C397" s="1094"/>
      <c r="D397" s="1063"/>
      <c r="E397" s="1063"/>
      <c r="F397" s="1047"/>
      <c r="G397" s="1063"/>
      <c r="H397" s="1042"/>
      <c r="I397" s="1047"/>
      <c r="J397" s="132" t="s">
        <v>1642</v>
      </c>
      <c r="K397" s="138" t="s">
        <v>6</v>
      </c>
      <c r="L397" s="138" t="s">
        <v>1643</v>
      </c>
      <c r="M397" s="132" t="str">
        <f>VLOOKUP(L397,CódigosRetorno!$A$2:$B$2080,2,FALSE)</f>
        <v>Si se informa descuentos globales por anticipo debe existir 'Total de anticipos' con monto mayor a cero</v>
      </c>
      <c r="N397" s="141" t="s">
        <v>9</v>
      </c>
      <c r="O397" s="210"/>
    </row>
    <row r="398" spans="1:15" ht="24" x14ac:dyDescent="0.3">
      <c r="A398" s="222"/>
      <c r="B398" s="1047"/>
      <c r="C398" s="1094"/>
      <c r="D398" s="1063"/>
      <c r="E398" s="1063"/>
      <c r="F398" s="131" t="s">
        <v>141</v>
      </c>
      <c r="G398" s="124" t="s">
        <v>303</v>
      </c>
      <c r="H398" s="91" t="s">
        <v>1353</v>
      </c>
      <c r="I398" s="131">
        <v>1</v>
      </c>
      <c r="J398" s="132" t="s">
        <v>1376</v>
      </c>
      <c r="K398" s="124" t="s">
        <v>6</v>
      </c>
      <c r="L398" s="138" t="s">
        <v>939</v>
      </c>
      <c r="M398" s="132" t="str">
        <f>VLOOKUP(L398,CódigosRetorno!$A$2:$B$2080,2,FALSE)</f>
        <v>La moneda debe ser la misma en todo el documento. Salvo las percepciones que sólo son en moneda nacional</v>
      </c>
      <c r="N398" s="131" t="s">
        <v>1080</v>
      </c>
      <c r="O398" s="210"/>
    </row>
    <row r="399" spans="1:15" ht="24" x14ac:dyDescent="0.3">
      <c r="A399" s="222"/>
      <c r="B399" s="1047"/>
      <c r="C399" s="1094"/>
      <c r="D399" s="1063"/>
      <c r="E399" s="1063"/>
      <c r="F399" s="131" t="s">
        <v>295</v>
      </c>
      <c r="G399" s="124" t="s">
        <v>296</v>
      </c>
      <c r="H399" s="132" t="s">
        <v>1644</v>
      </c>
      <c r="I399" s="131" t="s">
        <v>2411</v>
      </c>
      <c r="J399" s="132" t="s">
        <v>946</v>
      </c>
      <c r="K399" s="138" t="s">
        <v>6</v>
      </c>
      <c r="L399" s="140" t="s">
        <v>1645</v>
      </c>
      <c r="M399" s="132" t="str">
        <f>VLOOKUP(L399,CódigosRetorno!$A$2:$B$2080,2,FALSE)</f>
        <v>El dato ingresado en base monto por cargo/descuento globales no cumple con el formato establecido</v>
      </c>
      <c r="N399" s="141" t="s">
        <v>9</v>
      </c>
      <c r="O399" s="210"/>
    </row>
    <row r="400" spans="1:15" ht="24" x14ac:dyDescent="0.3">
      <c r="A400" s="222"/>
      <c r="B400" s="1047"/>
      <c r="C400" s="1094"/>
      <c r="D400" s="1063"/>
      <c r="E400" s="1063"/>
      <c r="F400" s="124" t="s">
        <v>141</v>
      </c>
      <c r="G400" s="124" t="s">
        <v>303</v>
      </c>
      <c r="H400" s="91" t="s">
        <v>1353</v>
      </c>
      <c r="I400" s="131">
        <v>1</v>
      </c>
      <c r="J400" s="132" t="s">
        <v>1376</v>
      </c>
      <c r="K400" s="124" t="s">
        <v>6</v>
      </c>
      <c r="L400" s="138" t="s">
        <v>939</v>
      </c>
      <c r="M400" s="132" t="str">
        <f>VLOOKUP(L400,CódigosRetorno!$A$2:$B$2080,2,FALSE)</f>
        <v>La moneda debe ser la misma en todo el documento. Salvo las percepciones que sólo son en moneda nacional</v>
      </c>
      <c r="N400" s="131" t="s">
        <v>1080</v>
      </c>
      <c r="O400" s="210"/>
    </row>
    <row r="401" spans="1:15" ht="24" x14ac:dyDescent="0.3">
      <c r="A401" s="222"/>
      <c r="B401" s="1047">
        <f>B386+1</f>
        <v>51</v>
      </c>
      <c r="C401" s="1042" t="s">
        <v>2531</v>
      </c>
      <c r="D401" s="1063" t="s">
        <v>60</v>
      </c>
      <c r="E401" s="1063" t="s">
        <v>179</v>
      </c>
      <c r="F401" s="1048" t="s">
        <v>295</v>
      </c>
      <c r="G401" s="1061" t="s">
        <v>296</v>
      </c>
      <c r="H401" s="1043" t="s">
        <v>1647</v>
      </c>
      <c r="I401" s="1047"/>
      <c r="J401" s="132" t="s">
        <v>1396</v>
      </c>
      <c r="K401" s="138" t="s">
        <v>6</v>
      </c>
      <c r="L401" s="138" t="s">
        <v>1648</v>
      </c>
      <c r="M401" s="132" t="str">
        <f>VLOOKUP(L401,CódigosRetorno!$A$2:$B$2080,2,FALSE)</f>
        <v>El dato ingresado en el campo Total Descuentos no cumple con el formato establecido</v>
      </c>
      <c r="N401" s="131" t="s">
        <v>9</v>
      </c>
      <c r="O401" s="210"/>
    </row>
    <row r="402" spans="1:15" ht="72" x14ac:dyDescent="0.3">
      <c r="A402" s="222"/>
      <c r="B402" s="1047"/>
      <c r="C402" s="1042"/>
      <c r="D402" s="1063"/>
      <c r="E402" s="1063"/>
      <c r="F402" s="1057"/>
      <c r="G402" s="1062"/>
      <c r="H402" s="1058"/>
      <c r="I402" s="1047"/>
      <c r="J402" s="132" t="s">
        <v>2532</v>
      </c>
      <c r="K402" s="138" t="s">
        <v>203</v>
      </c>
      <c r="L402" s="138" t="s">
        <v>2533</v>
      </c>
      <c r="M402" s="132" t="str">
        <f>VLOOKUP(L402,CódigosRetorno!$A$2:$B$2080,2,FALSE)</f>
        <v>La sumatoria consignados en descuentos globales no corresponden al total.</v>
      </c>
      <c r="N402" s="141" t="s">
        <v>9</v>
      </c>
      <c r="O402" s="210"/>
    </row>
    <row r="403" spans="1:15" ht="24" x14ac:dyDescent="0.3">
      <c r="A403" s="222"/>
      <c r="B403" s="1047"/>
      <c r="C403" s="1042"/>
      <c r="D403" s="1063"/>
      <c r="E403" s="1063"/>
      <c r="F403" s="124" t="s">
        <v>141</v>
      </c>
      <c r="G403" s="124" t="s">
        <v>303</v>
      </c>
      <c r="H403" s="91" t="s">
        <v>1353</v>
      </c>
      <c r="I403" s="131">
        <v>1</v>
      </c>
      <c r="J403" s="132" t="s">
        <v>1376</v>
      </c>
      <c r="K403" s="124" t="s">
        <v>6</v>
      </c>
      <c r="L403" s="138" t="s">
        <v>939</v>
      </c>
      <c r="M403" s="132" t="str">
        <f>VLOOKUP(L403,CódigosRetorno!$A$2:$B$2080,2,FALSE)</f>
        <v>La moneda debe ser la misma en todo el documento. Salvo las percepciones que sólo son en moneda nacional</v>
      </c>
      <c r="N403" s="131" t="s">
        <v>1080</v>
      </c>
      <c r="O403" s="210"/>
    </row>
    <row r="404" spans="1:15" ht="24" x14ac:dyDescent="0.3">
      <c r="A404" s="222"/>
      <c r="B404" s="1047">
        <f>B401+1</f>
        <v>52</v>
      </c>
      <c r="C404" s="1094" t="s">
        <v>2534</v>
      </c>
      <c r="D404" s="1063" t="s">
        <v>60</v>
      </c>
      <c r="E404" s="1063" t="s">
        <v>179</v>
      </c>
      <c r="F404" s="1061" t="s">
        <v>295</v>
      </c>
      <c r="G404" s="1061" t="s">
        <v>296</v>
      </c>
      <c r="H404" s="1043" t="s">
        <v>1652</v>
      </c>
      <c r="I404" s="1047">
        <v>1</v>
      </c>
      <c r="J404" s="132" t="s">
        <v>1396</v>
      </c>
      <c r="K404" s="138" t="s">
        <v>6</v>
      </c>
      <c r="L404" s="140" t="s">
        <v>1653</v>
      </c>
      <c r="M404" s="132" t="str">
        <f>VLOOKUP(L404,CódigosRetorno!$A$2:$B$2080,2,FALSE)</f>
        <v>El dato ingresado en ChargeTotalAmount no cumple con el formato establecido</v>
      </c>
      <c r="N404" s="131" t="s">
        <v>9</v>
      </c>
      <c r="O404" s="210"/>
    </row>
    <row r="405" spans="1:15" ht="60" x14ac:dyDescent="0.3">
      <c r="A405" s="222"/>
      <c r="B405" s="1047"/>
      <c r="C405" s="1094"/>
      <c r="D405" s="1063"/>
      <c r="E405" s="1063"/>
      <c r="F405" s="1062"/>
      <c r="G405" s="1062"/>
      <c r="H405" s="1058"/>
      <c r="I405" s="1047"/>
      <c r="J405" s="132" t="s">
        <v>1654</v>
      </c>
      <c r="K405" s="124" t="s">
        <v>203</v>
      </c>
      <c r="L405" s="138" t="s">
        <v>2535</v>
      </c>
      <c r="M405" s="132" t="str">
        <f>VLOOKUP(L405,CódigosRetorno!$A$2:$B$2080,2,FALSE)</f>
        <v>La sumatoria consignados en cargos globales no corresponden al total</v>
      </c>
      <c r="N405" s="141" t="s">
        <v>9</v>
      </c>
      <c r="O405" s="210"/>
    </row>
    <row r="406" spans="1:15" ht="24" x14ac:dyDescent="0.3">
      <c r="A406" s="222"/>
      <c r="B406" s="1047"/>
      <c r="C406" s="1094"/>
      <c r="D406" s="1063"/>
      <c r="E406" s="1063"/>
      <c r="F406" s="131" t="s">
        <v>141</v>
      </c>
      <c r="G406" s="124" t="s">
        <v>303</v>
      </c>
      <c r="H406" s="91" t="s">
        <v>1353</v>
      </c>
      <c r="I406" s="131">
        <v>1</v>
      </c>
      <c r="J406" s="132" t="s">
        <v>1376</v>
      </c>
      <c r="K406" s="124" t="s">
        <v>6</v>
      </c>
      <c r="L406" s="138" t="s">
        <v>939</v>
      </c>
      <c r="M406" s="132" t="str">
        <f>VLOOKUP(L406,CódigosRetorno!$A$2:$B$2080,2,FALSE)</f>
        <v>La moneda debe ser la misma en todo el documento. Salvo las percepciones que sólo son en moneda nacional</v>
      </c>
      <c r="N406" s="131" t="s">
        <v>1080</v>
      </c>
      <c r="O406" s="210"/>
    </row>
    <row r="407" spans="1:15" ht="24" x14ac:dyDescent="0.3">
      <c r="A407" s="222"/>
      <c r="B407" s="1047">
        <f>B404+1</f>
        <v>53</v>
      </c>
      <c r="C407" s="1094" t="s">
        <v>972</v>
      </c>
      <c r="D407" s="1063" t="s">
        <v>60</v>
      </c>
      <c r="E407" s="1063" t="s">
        <v>140</v>
      </c>
      <c r="F407" s="1047" t="s">
        <v>295</v>
      </c>
      <c r="G407" s="1063" t="s">
        <v>1496</v>
      </c>
      <c r="H407" s="1042" t="s">
        <v>1657</v>
      </c>
      <c r="I407" s="1047">
        <v>1</v>
      </c>
      <c r="J407" s="132" t="s">
        <v>946</v>
      </c>
      <c r="K407" s="138" t="s">
        <v>6</v>
      </c>
      <c r="L407" s="140" t="s">
        <v>1658</v>
      </c>
      <c r="M407" s="132" t="str">
        <f>VLOOKUP(L407,CódigosRetorno!$A$2:$B$2080,2,FALSE)</f>
        <v>El dato ingresado en PayableAmount no cumple con el formato establecido</v>
      </c>
      <c r="N407" s="131" t="s">
        <v>9</v>
      </c>
      <c r="O407" s="210"/>
    </row>
    <row r="408" spans="1:15" ht="84" x14ac:dyDescent="0.3">
      <c r="A408" s="222"/>
      <c r="B408" s="1047"/>
      <c r="C408" s="1094"/>
      <c r="D408" s="1063"/>
      <c r="E408" s="1063"/>
      <c r="F408" s="1047"/>
      <c r="G408" s="1063"/>
      <c r="H408" s="1042"/>
      <c r="I408" s="1047"/>
      <c r="J408" s="134" t="s">
        <v>2536</v>
      </c>
      <c r="K408" s="138" t="s">
        <v>203</v>
      </c>
      <c r="L408" s="140" t="s">
        <v>2537</v>
      </c>
      <c r="M408" s="132" t="str">
        <f>VLOOKUP(L408,CódigosRetorno!$A$2:$B$2080,2,FALSE)</f>
        <v>El importe total del comprobante no coincide con el valor calculado</v>
      </c>
      <c r="N408" s="131" t="s">
        <v>9</v>
      </c>
      <c r="O408" s="210"/>
    </row>
    <row r="409" spans="1:15" ht="24" x14ac:dyDescent="0.3">
      <c r="A409" s="222"/>
      <c r="B409" s="1047"/>
      <c r="C409" s="1094"/>
      <c r="D409" s="1063"/>
      <c r="E409" s="1063"/>
      <c r="F409" s="124" t="s">
        <v>141</v>
      </c>
      <c r="G409" s="124" t="s">
        <v>303</v>
      </c>
      <c r="H409" s="91" t="s">
        <v>1353</v>
      </c>
      <c r="I409" s="131">
        <v>1</v>
      </c>
      <c r="J409" s="132" t="s">
        <v>1376</v>
      </c>
      <c r="K409" s="124" t="s">
        <v>6</v>
      </c>
      <c r="L409" s="138" t="s">
        <v>939</v>
      </c>
      <c r="M409" s="132" t="str">
        <f>VLOOKUP(L409,CódigosRetorno!$A$2:$B$2080,2,FALSE)</f>
        <v>La moneda debe ser la misma en todo el documento. Salvo las percepciones que sólo son en moneda nacional</v>
      </c>
      <c r="N409" s="131" t="s">
        <v>1080</v>
      </c>
      <c r="O409" s="210"/>
    </row>
    <row r="410" spans="1:15" x14ac:dyDescent="0.3">
      <c r="A410" s="222"/>
      <c r="B410" s="1047">
        <f>B407+1</f>
        <v>54</v>
      </c>
      <c r="C410" s="1094" t="s">
        <v>943</v>
      </c>
      <c r="D410" s="1063" t="s">
        <v>60</v>
      </c>
      <c r="E410" s="1063" t="s">
        <v>140</v>
      </c>
      <c r="F410" s="1063" t="s">
        <v>295</v>
      </c>
      <c r="G410" s="1063" t="s">
        <v>296</v>
      </c>
      <c r="H410" s="1042" t="s">
        <v>1661</v>
      </c>
      <c r="I410" s="1047">
        <v>1</v>
      </c>
      <c r="J410" s="132" t="s">
        <v>1662</v>
      </c>
      <c r="K410" s="138" t="s">
        <v>203</v>
      </c>
      <c r="L410" s="138" t="s">
        <v>2538</v>
      </c>
      <c r="M410" s="132" t="str">
        <f>VLOOKUP(L410,CódigosRetorno!$A$2:$B$2080,2,FALSE)</f>
        <v>Debe consignar el Total Valor de Venta</v>
      </c>
      <c r="N410" s="141" t="s">
        <v>9</v>
      </c>
      <c r="O410" s="210"/>
    </row>
    <row r="411" spans="1:15" ht="36" x14ac:dyDescent="0.3">
      <c r="A411" s="222"/>
      <c r="B411" s="1047"/>
      <c r="C411" s="1094"/>
      <c r="D411" s="1063"/>
      <c r="E411" s="1063"/>
      <c r="F411" s="1063"/>
      <c r="G411" s="1063"/>
      <c r="H411" s="1042"/>
      <c r="I411" s="1047"/>
      <c r="J411" s="132" t="s">
        <v>1664</v>
      </c>
      <c r="K411" s="138" t="s">
        <v>6</v>
      </c>
      <c r="L411" s="138" t="s">
        <v>1665</v>
      </c>
      <c r="M411" s="132" t="str">
        <f>VLOOKUP(L411,CódigosRetorno!$A$2:$B$2080,2,FALSE)</f>
        <v>El dato ingresado en total valor de venta no cumple con el estandar</v>
      </c>
      <c r="N411" s="131" t="s">
        <v>9</v>
      </c>
      <c r="O411" s="210"/>
    </row>
    <row r="412" spans="1:15" ht="108" x14ac:dyDescent="0.3">
      <c r="A412" s="222"/>
      <c r="B412" s="1047"/>
      <c r="C412" s="1094"/>
      <c r="D412" s="1063"/>
      <c r="E412" s="1063"/>
      <c r="F412" s="1063"/>
      <c r="G412" s="1063"/>
      <c r="H412" s="1042"/>
      <c r="I412" s="1047"/>
      <c r="J412" s="132" t="s">
        <v>1666</v>
      </c>
      <c r="K412" s="124" t="s">
        <v>203</v>
      </c>
      <c r="L412" s="138" t="s">
        <v>2539</v>
      </c>
      <c r="M412" s="132" t="str">
        <f>VLOOKUP(L412,CódigosRetorno!$A$2:$B$2080,2,FALSE)</f>
        <v>La sumatoria de valor de venta no corresponde a los importes consignados</v>
      </c>
      <c r="N412" s="141" t="s">
        <v>9</v>
      </c>
      <c r="O412" s="210"/>
    </row>
    <row r="413" spans="1:15" ht="24" x14ac:dyDescent="0.3">
      <c r="A413" s="222"/>
      <c r="B413" s="1047"/>
      <c r="C413" s="1094"/>
      <c r="D413" s="1063"/>
      <c r="E413" s="1063"/>
      <c r="F413" s="124" t="s">
        <v>141</v>
      </c>
      <c r="G413" s="124" t="s">
        <v>303</v>
      </c>
      <c r="H413" s="91" t="s">
        <v>1353</v>
      </c>
      <c r="I413" s="131">
        <v>1</v>
      </c>
      <c r="J413" s="132" t="s">
        <v>1376</v>
      </c>
      <c r="K413" s="124" t="s">
        <v>6</v>
      </c>
      <c r="L413" s="138" t="s">
        <v>939</v>
      </c>
      <c r="M413" s="132" t="str">
        <f>VLOOKUP(L413,CódigosRetorno!$A$2:$B$2080,2,FALSE)</f>
        <v>La moneda debe ser la misma en todo el documento. Salvo las percepciones que sólo son en moneda nacional</v>
      </c>
      <c r="N413" s="131" t="s">
        <v>1080</v>
      </c>
      <c r="O413" s="210"/>
    </row>
    <row r="414" spans="1:15" x14ac:dyDescent="0.3">
      <c r="A414" s="222"/>
      <c r="B414" s="1047">
        <f>B410+1</f>
        <v>55</v>
      </c>
      <c r="C414" s="1094" t="s">
        <v>2540</v>
      </c>
      <c r="D414" s="1063" t="s">
        <v>60</v>
      </c>
      <c r="E414" s="1063" t="s">
        <v>140</v>
      </c>
      <c r="F414" s="1061" t="s">
        <v>295</v>
      </c>
      <c r="G414" s="1061" t="s">
        <v>296</v>
      </c>
      <c r="H414" s="1043" t="s">
        <v>1669</v>
      </c>
      <c r="I414" s="1048">
        <v>1</v>
      </c>
      <c r="J414" s="132" t="s">
        <v>1662</v>
      </c>
      <c r="K414" s="138" t="s">
        <v>203</v>
      </c>
      <c r="L414" s="138" t="s">
        <v>2541</v>
      </c>
      <c r="M414" s="132" t="str">
        <f>VLOOKUP(L414,CódigosRetorno!$A$2:$B$2080,2,FALSE)</f>
        <v>Debe consignar el Total Precio de Venta</v>
      </c>
      <c r="N414" s="141" t="s">
        <v>9</v>
      </c>
      <c r="O414" s="210"/>
    </row>
    <row r="415" spans="1:15" ht="36" x14ac:dyDescent="0.3">
      <c r="A415" s="222"/>
      <c r="B415" s="1047"/>
      <c r="C415" s="1094"/>
      <c r="D415" s="1063"/>
      <c r="E415" s="1063"/>
      <c r="F415" s="1062"/>
      <c r="G415" s="1062"/>
      <c r="H415" s="1058"/>
      <c r="I415" s="1057"/>
      <c r="J415" s="132" t="s">
        <v>1664</v>
      </c>
      <c r="K415" s="138" t="s">
        <v>6</v>
      </c>
      <c r="L415" s="138" t="s">
        <v>1671</v>
      </c>
      <c r="M415" s="132" t="str">
        <f>VLOOKUP(L415,CódigosRetorno!$A$2:$B$2080,2,FALSE)</f>
        <v>El dato ingresado en total precio de venta no cumple con el formato establecido</v>
      </c>
      <c r="N415" s="141" t="s">
        <v>9</v>
      </c>
      <c r="O415" s="210"/>
    </row>
    <row r="416" spans="1:15" ht="225" customHeight="1" x14ac:dyDescent="0.3">
      <c r="A416" s="222"/>
      <c r="B416" s="1047"/>
      <c r="C416" s="1094"/>
      <c r="D416" s="1063"/>
      <c r="E416" s="1063"/>
      <c r="F416" s="1062"/>
      <c r="G416" s="1062"/>
      <c r="H416" s="1058"/>
      <c r="I416" s="1057"/>
      <c r="J416" s="631" t="s">
        <v>8249</v>
      </c>
      <c r="K416" s="640" t="s">
        <v>203</v>
      </c>
      <c r="L416" s="632" t="s">
        <v>2542</v>
      </c>
      <c r="M416" s="633" t="str">
        <f>VLOOKUP(L416,CódigosRetorno!$A$2:$B$2080,2,FALSE)</f>
        <v>La sumatoria del Total del valor de venta más los impuestos no concuerda con la base imponible</v>
      </c>
      <c r="N416" s="637" t="s">
        <v>9</v>
      </c>
      <c r="O416" s="210"/>
    </row>
    <row r="417" spans="1:15" ht="168" x14ac:dyDescent="0.3">
      <c r="A417" s="222"/>
      <c r="B417" s="1047"/>
      <c r="C417" s="1094"/>
      <c r="D417" s="1063"/>
      <c r="E417" s="1063"/>
      <c r="F417" s="1062"/>
      <c r="G417" s="1062"/>
      <c r="H417" s="1058"/>
      <c r="I417" s="1057"/>
      <c r="J417" s="132" t="s">
        <v>2543</v>
      </c>
      <c r="K417" s="124" t="s">
        <v>203</v>
      </c>
      <c r="L417" s="138" t="s">
        <v>2542</v>
      </c>
      <c r="M417" s="132" t="str">
        <f>VLOOKUP(L417,CódigosRetorno!$A$2:$B$2080,2,FALSE)</f>
        <v>La sumatoria del Total del valor de venta más los impuestos no concuerda con la base imponible</v>
      </c>
      <c r="N417" s="141" t="s">
        <v>9</v>
      </c>
      <c r="O417" s="210"/>
    </row>
    <row r="418" spans="1:15" ht="24" x14ac:dyDescent="0.3">
      <c r="A418" s="222"/>
      <c r="B418" s="1047"/>
      <c r="C418" s="1094"/>
      <c r="D418" s="1063"/>
      <c r="E418" s="1063"/>
      <c r="F418" s="124" t="s">
        <v>141</v>
      </c>
      <c r="G418" s="124" t="s">
        <v>303</v>
      </c>
      <c r="H418" s="91" t="s">
        <v>1353</v>
      </c>
      <c r="I418" s="131">
        <v>1</v>
      </c>
      <c r="J418" s="132" t="s">
        <v>1376</v>
      </c>
      <c r="K418" s="124" t="s">
        <v>6</v>
      </c>
      <c r="L418" s="138" t="s">
        <v>939</v>
      </c>
      <c r="M418" s="132" t="str">
        <f>VLOOKUP(L418,CódigosRetorno!$A$2:$B$2080,2,FALSE)</f>
        <v>La moneda debe ser la misma en todo el documento. Salvo las percepciones que sólo son en moneda nacional</v>
      </c>
      <c r="N418" s="131" t="s">
        <v>1080</v>
      </c>
      <c r="O418" s="210"/>
    </row>
    <row r="419" spans="1:15" ht="24" x14ac:dyDescent="0.3">
      <c r="A419" s="222"/>
      <c r="B419" s="1048">
        <f>B414+1</f>
        <v>56</v>
      </c>
      <c r="C419" s="1043" t="s">
        <v>1674</v>
      </c>
      <c r="D419" s="1061" t="s">
        <v>60</v>
      </c>
      <c r="E419" s="1061" t="s">
        <v>179</v>
      </c>
      <c r="F419" s="124" t="s">
        <v>295</v>
      </c>
      <c r="G419" s="124" t="s">
        <v>296</v>
      </c>
      <c r="H419" s="132" t="s">
        <v>1675</v>
      </c>
      <c r="I419" s="131"/>
      <c r="J419" s="134" t="s">
        <v>317</v>
      </c>
      <c r="K419" s="138" t="s">
        <v>203</v>
      </c>
      <c r="L419" s="140" t="s">
        <v>2544</v>
      </c>
      <c r="M419" s="132" t="str">
        <f>VLOOKUP(L419,CódigosRetorno!$A$2:$B$2080,2,FALSE)</f>
        <v>El monto para el redondeo del Importe Total excede el valor permitido</v>
      </c>
      <c r="N419" s="131" t="s">
        <v>9</v>
      </c>
      <c r="O419" s="210"/>
    </row>
    <row r="420" spans="1:15" ht="24" x14ac:dyDescent="0.3">
      <c r="A420" s="222"/>
      <c r="B420" s="1049"/>
      <c r="C420" s="1044"/>
      <c r="D420" s="1065"/>
      <c r="E420" s="1065"/>
      <c r="F420" s="124" t="s">
        <v>141</v>
      </c>
      <c r="G420" s="124" t="s">
        <v>303</v>
      </c>
      <c r="H420" s="91" t="s">
        <v>1353</v>
      </c>
      <c r="I420" s="131"/>
      <c r="J420" s="134" t="s">
        <v>1376</v>
      </c>
      <c r="K420" s="138" t="s">
        <v>6</v>
      </c>
      <c r="L420" s="140" t="s">
        <v>939</v>
      </c>
      <c r="M420" s="132" t="str">
        <f>VLOOKUP(L420,CódigosRetorno!$A$2:$B$2080,2,FALSE)</f>
        <v>La moneda debe ser la misma en todo el documento. Salvo las percepciones que sólo son en moneda nacional</v>
      </c>
      <c r="N420" s="131" t="s">
        <v>1080</v>
      </c>
      <c r="O420" s="210"/>
    </row>
    <row r="421" spans="1:15" x14ac:dyDescent="0.3">
      <c r="A421" s="222"/>
      <c r="B421" s="430" t="s">
        <v>1676</v>
      </c>
      <c r="C421" s="419"/>
      <c r="D421" s="425"/>
      <c r="E421" s="425" t="s">
        <v>9</v>
      </c>
      <c r="F421" s="432" t="s">
        <v>9</v>
      </c>
      <c r="G421" s="432" t="s">
        <v>9</v>
      </c>
      <c r="H421" s="433" t="s">
        <v>9</v>
      </c>
      <c r="I421" s="432"/>
      <c r="J421" s="419" t="s">
        <v>9</v>
      </c>
      <c r="K421" s="421" t="s">
        <v>9</v>
      </c>
      <c r="L421" s="428" t="s">
        <v>9</v>
      </c>
      <c r="M421" s="419" t="str">
        <f>VLOOKUP(L421,CódigosRetorno!$A$2:$B$2080,2,FALSE)</f>
        <v>-</v>
      </c>
      <c r="N421" s="418" t="s">
        <v>9</v>
      </c>
      <c r="O421" s="210"/>
    </row>
    <row r="422" spans="1:15" ht="24" x14ac:dyDescent="0.3">
      <c r="A422" s="222"/>
      <c r="B422" s="1047">
        <f>B419+1</f>
        <v>57</v>
      </c>
      <c r="C422" s="1042" t="s">
        <v>1677</v>
      </c>
      <c r="D422" s="1063" t="s">
        <v>60</v>
      </c>
      <c r="E422" s="1047" t="s">
        <v>1678</v>
      </c>
      <c r="F422" s="1047" t="s">
        <v>655</v>
      </c>
      <c r="G422" s="1063" t="s">
        <v>1679</v>
      </c>
      <c r="H422" s="1094" t="s">
        <v>1680</v>
      </c>
      <c r="I422" s="1047">
        <v>1</v>
      </c>
      <c r="J422" s="134" t="s">
        <v>1681</v>
      </c>
      <c r="K422" s="138" t="s">
        <v>6</v>
      </c>
      <c r="L422" s="138" t="s">
        <v>1682</v>
      </c>
      <c r="M422" s="132" t="str">
        <f>VLOOKUP(L422,CódigosRetorno!$A$2:$B$2080,2,FALSE)</f>
        <v>El valor del atributo no se encuentra en el catálogo</v>
      </c>
      <c r="N422" s="131" t="s">
        <v>1554</v>
      </c>
      <c r="O422" s="210"/>
    </row>
    <row r="423" spans="1:15" ht="24" x14ac:dyDescent="0.3">
      <c r="A423" s="222"/>
      <c r="B423" s="1047"/>
      <c r="C423" s="1042"/>
      <c r="D423" s="1063"/>
      <c r="E423" s="1047"/>
      <c r="F423" s="1047"/>
      <c r="G423" s="1063"/>
      <c r="H423" s="1094"/>
      <c r="I423" s="1047"/>
      <c r="J423" s="204" t="s">
        <v>1683</v>
      </c>
      <c r="K423" s="140" t="s">
        <v>6</v>
      </c>
      <c r="L423" s="140" t="s">
        <v>1684</v>
      </c>
      <c r="M423" s="132" t="str">
        <f>VLOOKUP(L423,CódigosRetorno!$A$2:$B$2080,2,FALSE)</f>
        <v>El codigo de leyenda no debe repetirse en el comprobante.</v>
      </c>
      <c r="N423" s="141" t="s">
        <v>9</v>
      </c>
      <c r="O423" s="210"/>
    </row>
    <row r="424" spans="1:15" ht="48" x14ac:dyDescent="0.3">
      <c r="A424" s="222"/>
      <c r="B424" s="1047"/>
      <c r="C424" s="1042"/>
      <c r="D424" s="1063"/>
      <c r="E424" s="1047"/>
      <c r="F424" s="1047"/>
      <c r="G424" s="1063"/>
      <c r="H424" s="1094"/>
      <c r="I424" s="1047"/>
      <c r="J424" s="134" t="s">
        <v>1685</v>
      </c>
      <c r="K424" s="138" t="s">
        <v>203</v>
      </c>
      <c r="L424" s="138" t="s">
        <v>1686</v>
      </c>
      <c r="M424" s="132" t="str">
        <f>VLOOKUP(L424,CódigosRetorno!$A$2:$B$2080,2,FALSE)</f>
        <v>El XML no contiene el codigo de leyenda 2007 para el tipo de operación IVAP</v>
      </c>
      <c r="N424" s="141" t="s">
        <v>9</v>
      </c>
      <c r="O424" s="210"/>
    </row>
    <row r="425" spans="1:15" ht="24" x14ac:dyDescent="0.3">
      <c r="A425" s="222"/>
      <c r="B425" s="1047"/>
      <c r="C425" s="1042"/>
      <c r="D425" s="1063"/>
      <c r="E425" s="1047"/>
      <c r="F425" s="1047"/>
      <c r="G425" s="1063"/>
      <c r="H425" s="1094"/>
      <c r="I425" s="1047"/>
      <c r="J425" s="134" t="s">
        <v>1687</v>
      </c>
      <c r="K425" s="138" t="s">
        <v>203</v>
      </c>
      <c r="L425" s="138" t="s">
        <v>1688</v>
      </c>
      <c r="M425" s="132" t="str">
        <f>VLOOKUP(L425,CódigosRetorno!$A$2:$B$2080,2,FALSE)</f>
        <v>El XML no contiene el codigo de leyenda 2006 para tipo de operación de detracciones</v>
      </c>
      <c r="N425" s="131" t="s">
        <v>1554</v>
      </c>
      <c r="O425" s="210"/>
    </row>
    <row r="426" spans="1:15" ht="36" x14ac:dyDescent="0.3">
      <c r="A426" s="222"/>
      <c r="B426" s="1047"/>
      <c r="C426" s="1042"/>
      <c r="D426" s="1063"/>
      <c r="E426" s="1047"/>
      <c r="F426" s="1047"/>
      <c r="G426" s="1063"/>
      <c r="H426" s="1094"/>
      <c r="I426" s="1047"/>
      <c r="J426" s="134" t="s">
        <v>1689</v>
      </c>
      <c r="K426" s="138" t="s">
        <v>203</v>
      </c>
      <c r="L426" s="138" t="s">
        <v>1688</v>
      </c>
      <c r="M426" s="132" t="str">
        <f>VLOOKUP(L426,CódigosRetorno!$A$2:$B$2080,2,FALSE)</f>
        <v>El XML no contiene el codigo de leyenda 2006 para tipo de operación de detracciones</v>
      </c>
      <c r="N426" s="131" t="s">
        <v>1554</v>
      </c>
      <c r="O426" s="210"/>
    </row>
    <row r="427" spans="1:15" ht="36" x14ac:dyDescent="0.3">
      <c r="A427" s="222"/>
      <c r="B427" s="1047"/>
      <c r="C427" s="1042"/>
      <c r="D427" s="1063"/>
      <c r="E427" s="1047"/>
      <c r="F427" s="1047"/>
      <c r="G427" s="1063"/>
      <c r="H427" s="1094"/>
      <c r="I427" s="1047"/>
      <c r="J427" s="134" t="s">
        <v>1690</v>
      </c>
      <c r="K427" s="138" t="s">
        <v>203</v>
      </c>
      <c r="L427" s="138" t="s">
        <v>1688</v>
      </c>
      <c r="M427" s="132" t="str">
        <f>VLOOKUP(L427,CódigosRetorno!$A$2:$B$2080,2,FALSE)</f>
        <v>El XML no contiene el codigo de leyenda 2006 para tipo de operación de detracciones</v>
      </c>
      <c r="N427" s="131" t="s">
        <v>1554</v>
      </c>
      <c r="O427" s="210"/>
    </row>
    <row r="428" spans="1:15" ht="36" x14ac:dyDescent="0.3">
      <c r="A428" s="222"/>
      <c r="B428" s="1047"/>
      <c r="C428" s="1042"/>
      <c r="D428" s="1063"/>
      <c r="E428" s="1047"/>
      <c r="F428" s="1047"/>
      <c r="G428" s="1063"/>
      <c r="H428" s="1094"/>
      <c r="I428" s="1047"/>
      <c r="J428" s="134" t="s">
        <v>1691</v>
      </c>
      <c r="K428" s="138" t="s">
        <v>203</v>
      </c>
      <c r="L428" s="138" t="s">
        <v>1688</v>
      </c>
      <c r="M428" s="132" t="str">
        <f>VLOOKUP(L428,CódigosRetorno!$A$2:$B$2080,2,FALSE)</f>
        <v>El XML no contiene el codigo de leyenda 2006 para tipo de operación de detracciones</v>
      </c>
      <c r="N428" s="131" t="s">
        <v>1554</v>
      </c>
      <c r="O428" s="210"/>
    </row>
    <row r="429" spans="1:15" ht="36" x14ac:dyDescent="0.3">
      <c r="A429" s="222"/>
      <c r="B429" s="1047"/>
      <c r="C429" s="1042"/>
      <c r="D429" s="1063"/>
      <c r="E429" s="1047"/>
      <c r="F429" s="1047"/>
      <c r="G429" s="1063"/>
      <c r="H429" s="1094"/>
      <c r="I429" s="1047"/>
      <c r="J429" s="134" t="s">
        <v>1692</v>
      </c>
      <c r="K429" s="138" t="s">
        <v>203</v>
      </c>
      <c r="L429" s="138" t="s">
        <v>1693</v>
      </c>
      <c r="M429" s="132" t="str">
        <f>VLOOKUP(L429,CódigosRetorno!$A$2:$B$2080,2,FALSE)</f>
        <v>El XML no contiene el codigo de leyenda 2005 para el tipo de operación Venta itinerante</v>
      </c>
      <c r="N429" s="131" t="s">
        <v>1554</v>
      </c>
      <c r="O429" s="210"/>
    </row>
    <row r="430" spans="1:15" ht="48" x14ac:dyDescent="0.3">
      <c r="A430" s="222"/>
      <c r="B430" s="1047"/>
      <c r="C430" s="1042"/>
      <c r="D430" s="1063"/>
      <c r="E430" s="1047"/>
      <c r="F430" s="131"/>
      <c r="G430" s="124"/>
      <c r="H430" s="132" t="s">
        <v>1694</v>
      </c>
      <c r="I430" s="131"/>
      <c r="J430" s="132" t="s">
        <v>1695</v>
      </c>
      <c r="K430" s="138" t="s">
        <v>6</v>
      </c>
      <c r="L430" s="140" t="s">
        <v>1696</v>
      </c>
      <c r="M430" s="132" t="str">
        <f>VLOOKUP(L430,CódigosRetorno!$A$2:$B$2080,2,FALSE)</f>
        <v>El dato ingresado en descripcion de leyenda no cumple con el formato establecido.</v>
      </c>
      <c r="N430" s="141" t="s">
        <v>9</v>
      </c>
      <c r="O430" s="210"/>
    </row>
    <row r="431" spans="1:15" x14ac:dyDescent="0.3">
      <c r="A431" s="222"/>
      <c r="B431" s="1063">
        <f>B422+1</f>
        <v>58</v>
      </c>
      <c r="C431" s="1094" t="s">
        <v>2545</v>
      </c>
      <c r="D431" s="1063" t="s">
        <v>60</v>
      </c>
      <c r="E431" s="1061" t="s">
        <v>140</v>
      </c>
      <c r="F431" s="1048" t="s">
        <v>655</v>
      </c>
      <c r="G431" s="1061" t="s">
        <v>1698</v>
      </c>
      <c r="H431" s="1043" t="s">
        <v>2546</v>
      </c>
      <c r="I431" s="1048">
        <v>1</v>
      </c>
      <c r="J431" s="132" t="s">
        <v>2547</v>
      </c>
      <c r="K431" s="138" t="s">
        <v>6</v>
      </c>
      <c r="L431" s="140" t="s">
        <v>1701</v>
      </c>
      <c r="M431" s="132" t="str">
        <f>VLOOKUP(L431,CódigosRetorno!$A$2:$B$2080,2,FALSE)</f>
        <v>Debe consignar el tipo de operación</v>
      </c>
      <c r="N431" s="131" t="s">
        <v>9</v>
      </c>
      <c r="O431" s="210"/>
    </row>
    <row r="432" spans="1:15" ht="24" x14ac:dyDescent="0.3">
      <c r="A432" s="222"/>
      <c r="B432" s="1063"/>
      <c r="C432" s="1094"/>
      <c r="D432" s="1063"/>
      <c r="E432" s="1062"/>
      <c r="F432" s="1057"/>
      <c r="G432" s="1062"/>
      <c r="H432" s="1058"/>
      <c r="I432" s="1057"/>
      <c r="J432" s="132" t="s">
        <v>1702</v>
      </c>
      <c r="K432" s="138" t="s">
        <v>6</v>
      </c>
      <c r="L432" s="140" t="s">
        <v>1703</v>
      </c>
      <c r="M432" s="132" t="str">
        <f>VLOOKUP(L432,CódigosRetorno!$A$2:$B$2080,2,FALSE)</f>
        <v>El dato ingresado como tipo de operación no corresponde a un valor esperado (catálogo nro. 51)</v>
      </c>
      <c r="N432" s="131" t="s">
        <v>1704</v>
      </c>
      <c r="O432" s="210"/>
    </row>
    <row r="433" spans="1:15" ht="36" x14ac:dyDescent="0.3">
      <c r="A433" s="222"/>
      <c r="B433" s="1063"/>
      <c r="C433" s="1094"/>
      <c r="D433" s="1063"/>
      <c r="E433" s="1065"/>
      <c r="F433" s="1049"/>
      <c r="G433" s="1065"/>
      <c r="H433" s="1044"/>
      <c r="I433" s="1049"/>
      <c r="J433" s="132" t="s">
        <v>1705</v>
      </c>
      <c r="K433" s="138" t="s">
        <v>6</v>
      </c>
      <c r="L433" s="140" t="s">
        <v>1706</v>
      </c>
      <c r="M433" s="132" t="str">
        <f>VLOOKUP(L433,CódigosRetorno!$A$2:$B$2080,2,FALSE)</f>
        <v>Debe enviar su comprobante por el SEE-Empresas supervisadas</v>
      </c>
      <c r="N433" s="131" t="s">
        <v>1102</v>
      </c>
      <c r="O433" s="210"/>
    </row>
    <row r="434" spans="1:15" ht="24" x14ac:dyDescent="0.3">
      <c r="A434" s="222"/>
      <c r="B434" s="1063"/>
      <c r="C434" s="1094"/>
      <c r="D434" s="1063"/>
      <c r="E434" s="1063" t="s">
        <v>179</v>
      </c>
      <c r="F434" s="1047"/>
      <c r="G434" s="131" t="s">
        <v>1707</v>
      </c>
      <c r="H434" s="91" t="s">
        <v>1708</v>
      </c>
      <c r="I434" s="131" t="s">
        <v>2411</v>
      </c>
      <c r="J434" s="132" t="s">
        <v>2548</v>
      </c>
      <c r="K434" s="124" t="s">
        <v>203</v>
      </c>
      <c r="L434" s="138" t="s">
        <v>1710</v>
      </c>
      <c r="M434" s="132" t="str">
        <f>VLOOKUP(L434,CódigosRetorno!$A$2:$B$2080,2,FALSE)</f>
        <v>El dato ingresado como atributo @name es incorrecto.</v>
      </c>
      <c r="N434" s="141" t="s">
        <v>9</v>
      </c>
      <c r="O434" s="210"/>
    </row>
    <row r="435" spans="1:15" ht="36" x14ac:dyDescent="0.3">
      <c r="A435" s="222"/>
      <c r="B435" s="1063"/>
      <c r="C435" s="1094"/>
      <c r="D435" s="1063"/>
      <c r="E435" s="1063"/>
      <c r="F435" s="1047"/>
      <c r="G435" s="131" t="s">
        <v>1711</v>
      </c>
      <c r="H435" s="91" t="s">
        <v>1712</v>
      </c>
      <c r="I435" s="131" t="s">
        <v>2411</v>
      </c>
      <c r="J435" s="132" t="s">
        <v>1713</v>
      </c>
      <c r="K435" s="138" t="s">
        <v>203</v>
      </c>
      <c r="L435" s="140" t="s">
        <v>1714</v>
      </c>
      <c r="M435" s="132" t="str">
        <f>VLOOKUP(L435,CódigosRetorno!$A$2:$B$2080,2,FALSE)</f>
        <v>El dato ingresado como atributo @listSchemeURI es incorrecto.</v>
      </c>
      <c r="N435" s="141" t="s">
        <v>9</v>
      </c>
      <c r="O435" s="210"/>
    </row>
    <row r="436" spans="1:15" ht="24" x14ac:dyDescent="0.3">
      <c r="A436" s="222"/>
      <c r="B436" s="1047">
        <f>B431+1</f>
        <v>59</v>
      </c>
      <c r="C436" s="1042" t="s">
        <v>1719</v>
      </c>
      <c r="D436" s="1063" t="s">
        <v>60</v>
      </c>
      <c r="E436" s="1063" t="s">
        <v>179</v>
      </c>
      <c r="F436" s="131" t="s">
        <v>967</v>
      </c>
      <c r="G436" s="124" t="s">
        <v>1720</v>
      </c>
      <c r="H436" s="132" t="s">
        <v>1628</v>
      </c>
      <c r="I436" s="131">
        <v>1</v>
      </c>
      <c r="J436" s="132" t="s">
        <v>2549</v>
      </c>
      <c r="K436" s="124" t="s">
        <v>6</v>
      </c>
      <c r="L436" s="77" t="s">
        <v>1506</v>
      </c>
      <c r="M436" s="132" t="str">
        <f>VLOOKUP(L436,CódigosRetorno!$A$2:$B$2080,2,FALSE)</f>
        <v>El dato ingresado como indicador de cargo/descuento no corresponde al valor esperado.</v>
      </c>
      <c r="N436" s="131" t="s">
        <v>9</v>
      </c>
      <c r="O436" s="210"/>
    </row>
    <row r="437" spans="1:15" ht="24" x14ac:dyDescent="0.3">
      <c r="A437" s="222"/>
      <c r="B437" s="1047"/>
      <c r="C437" s="1042"/>
      <c r="D437" s="1063"/>
      <c r="E437" s="1063"/>
      <c r="F437" s="1047" t="s">
        <v>325</v>
      </c>
      <c r="G437" s="1063" t="s">
        <v>1508</v>
      </c>
      <c r="H437" s="1042" t="s">
        <v>2528</v>
      </c>
      <c r="I437" s="1047">
        <v>1</v>
      </c>
      <c r="J437" s="132" t="s">
        <v>1632</v>
      </c>
      <c r="K437" s="138" t="s">
        <v>6</v>
      </c>
      <c r="L437" s="140" t="s">
        <v>1633</v>
      </c>
      <c r="M437" s="132" t="str">
        <f>VLOOKUP(L437,CódigosRetorno!$A$2:$B$2080,2,FALSE)</f>
        <v>El XML no contiene el tag o no existe informacion de codigo de motivo de cargo/descuento global.</v>
      </c>
      <c r="N437" s="131" t="s">
        <v>9</v>
      </c>
      <c r="O437" s="210"/>
    </row>
    <row r="438" spans="1:15" ht="24" x14ac:dyDescent="0.3">
      <c r="A438" s="222"/>
      <c r="B438" s="1047"/>
      <c r="C438" s="1042"/>
      <c r="D438" s="1063"/>
      <c r="E438" s="1063"/>
      <c r="F438" s="1047"/>
      <c r="G438" s="1063"/>
      <c r="H438" s="1042"/>
      <c r="I438" s="1047"/>
      <c r="J438" s="132" t="s">
        <v>1511</v>
      </c>
      <c r="K438" s="138" t="s">
        <v>6</v>
      </c>
      <c r="L438" s="140" t="s">
        <v>1636</v>
      </c>
      <c r="M438" s="132" t="str">
        <f>VLOOKUP(L438,CódigosRetorno!$A$2:$B$2080,2,FALSE)</f>
        <v>El dato ingresado como codigo de motivo de cargo/descuento global no es valido (catalogo nro 53)</v>
      </c>
      <c r="N438" s="131" t="s">
        <v>1513</v>
      </c>
      <c r="O438" s="210"/>
    </row>
    <row r="439" spans="1:15" ht="24" x14ac:dyDescent="0.3">
      <c r="A439" s="222"/>
      <c r="B439" s="1047"/>
      <c r="C439" s="1042"/>
      <c r="D439" s="1063"/>
      <c r="E439" s="1063"/>
      <c r="F439" s="1048"/>
      <c r="G439" s="131" t="s">
        <v>1045</v>
      </c>
      <c r="H439" s="132" t="s">
        <v>1065</v>
      </c>
      <c r="I439" s="131" t="s">
        <v>2411</v>
      </c>
      <c r="J439" s="132" t="s">
        <v>1047</v>
      </c>
      <c r="K439" s="138" t="s">
        <v>203</v>
      </c>
      <c r="L439" s="140" t="s">
        <v>1066</v>
      </c>
      <c r="M439" s="132" t="str">
        <f>VLOOKUP(L439,CódigosRetorno!$A$2:$B$2080,2,FALSE)</f>
        <v>El dato ingresado como atributo @listAgencyName es incorrecto.</v>
      </c>
      <c r="N439" s="141" t="s">
        <v>9</v>
      </c>
      <c r="O439" s="210"/>
    </row>
    <row r="440" spans="1:15" ht="24" x14ac:dyDescent="0.3">
      <c r="A440" s="222"/>
      <c r="B440" s="1047"/>
      <c r="C440" s="1042"/>
      <c r="D440" s="1063"/>
      <c r="E440" s="1063"/>
      <c r="F440" s="1057"/>
      <c r="G440" s="131" t="s">
        <v>1516</v>
      </c>
      <c r="H440" s="132" t="s">
        <v>1068</v>
      </c>
      <c r="I440" s="131" t="s">
        <v>2411</v>
      </c>
      <c r="J440" s="132" t="s">
        <v>1517</v>
      </c>
      <c r="K440" s="124" t="s">
        <v>203</v>
      </c>
      <c r="L440" s="138" t="s">
        <v>1070</v>
      </c>
      <c r="M440" s="132" t="str">
        <f>VLOOKUP(L440,CódigosRetorno!$A$2:$B$2080,2,FALSE)</f>
        <v>El dato ingresado como atributo @listName es incorrecto.</v>
      </c>
      <c r="N440" s="141" t="s">
        <v>9</v>
      </c>
      <c r="O440" s="210"/>
    </row>
    <row r="441" spans="1:15" ht="36" x14ac:dyDescent="0.3">
      <c r="A441" s="222"/>
      <c r="B441" s="1047"/>
      <c r="C441" s="1042"/>
      <c r="D441" s="1063"/>
      <c r="E441" s="1063"/>
      <c r="F441" s="1049"/>
      <c r="G441" s="131" t="s">
        <v>1518</v>
      </c>
      <c r="H441" s="132" t="s">
        <v>1072</v>
      </c>
      <c r="I441" s="131" t="s">
        <v>2411</v>
      </c>
      <c r="J441" s="132" t="s">
        <v>1519</v>
      </c>
      <c r="K441" s="138" t="s">
        <v>203</v>
      </c>
      <c r="L441" s="140" t="s">
        <v>1074</v>
      </c>
      <c r="M441" s="132" t="str">
        <f>VLOOKUP(L441,CódigosRetorno!$A$2:$B$2080,2,FALSE)</f>
        <v>El dato ingresado como atributo @listURI es incorrecto.</v>
      </c>
      <c r="N441" s="141" t="s">
        <v>9</v>
      </c>
      <c r="O441" s="210"/>
    </row>
    <row r="442" spans="1:15" ht="24" x14ac:dyDescent="0.3">
      <c r="A442" s="222"/>
      <c r="B442" s="1047"/>
      <c r="C442" s="1042"/>
      <c r="D442" s="1063"/>
      <c r="E442" s="1063"/>
      <c r="F442" s="131" t="s">
        <v>295</v>
      </c>
      <c r="G442" s="124" t="s">
        <v>296</v>
      </c>
      <c r="H442" s="132" t="s">
        <v>2550</v>
      </c>
      <c r="I442" s="131">
        <v>1</v>
      </c>
      <c r="J442" s="132" t="s">
        <v>1726</v>
      </c>
      <c r="K442" s="138" t="s">
        <v>6</v>
      </c>
      <c r="L442" s="140" t="s">
        <v>1727</v>
      </c>
      <c r="M442" s="132" t="str">
        <f>VLOOKUP(L442,CódigosRetorno!$A$2:$B$2080,2,FALSE)</f>
        <v xml:space="preserve">El monto del cargo para el para FISE debe ser igual mayor a 0.00 </v>
      </c>
      <c r="N442" s="141" t="s">
        <v>9</v>
      </c>
      <c r="O442" s="210"/>
    </row>
    <row r="443" spans="1:15" ht="36" x14ac:dyDescent="0.3">
      <c r="A443" s="222"/>
      <c r="B443" s="1047"/>
      <c r="C443" s="1042"/>
      <c r="D443" s="1063"/>
      <c r="E443" s="1063"/>
      <c r="F443" s="1047" t="s">
        <v>295</v>
      </c>
      <c r="G443" s="1063" t="s">
        <v>296</v>
      </c>
      <c r="H443" s="1042" t="s">
        <v>1644</v>
      </c>
      <c r="I443" s="1047" t="s">
        <v>2411</v>
      </c>
      <c r="J443" s="132" t="s">
        <v>2468</v>
      </c>
      <c r="K443" s="124" t="s">
        <v>6</v>
      </c>
      <c r="L443" s="140" t="s">
        <v>1645</v>
      </c>
      <c r="M443" s="132" t="str">
        <f>VLOOKUP(L443,CódigosRetorno!$A$2:$B$2080,2,FALSE)</f>
        <v>El dato ingresado en base monto por cargo/descuento globales no cumple con el formato establecido</v>
      </c>
      <c r="N443" s="141" t="s">
        <v>9</v>
      </c>
      <c r="O443" s="210"/>
    </row>
    <row r="444" spans="1:15" ht="24" x14ac:dyDescent="0.3">
      <c r="A444" s="222"/>
      <c r="B444" s="1047"/>
      <c r="C444" s="1042"/>
      <c r="D444" s="1063"/>
      <c r="E444" s="1063"/>
      <c r="F444" s="1047"/>
      <c r="G444" s="1063"/>
      <c r="H444" s="1042"/>
      <c r="I444" s="1047"/>
      <c r="J444" s="132" t="s">
        <v>1729</v>
      </c>
      <c r="K444" s="124" t="s">
        <v>6</v>
      </c>
      <c r="L444" s="140" t="s">
        <v>1730</v>
      </c>
      <c r="M444" s="132" t="str">
        <f>VLOOKUP(L444,CódigosRetorno!$A$2:$B$2080,2,FALSE)</f>
        <v>Para cargo/descuento FISE, debe ingresar monto base y debe ser mayor a 0.00</v>
      </c>
      <c r="N444" s="141" t="s">
        <v>9</v>
      </c>
      <c r="O444" s="210"/>
    </row>
    <row r="445" spans="1:15" ht="24" x14ac:dyDescent="0.3">
      <c r="A445" s="222"/>
      <c r="B445" s="1047"/>
      <c r="C445" s="1042"/>
      <c r="D445" s="1063"/>
      <c r="E445" s="1063"/>
      <c r="F445" s="124" t="s">
        <v>141</v>
      </c>
      <c r="G445" s="124" t="s">
        <v>303</v>
      </c>
      <c r="H445" s="91" t="s">
        <v>1353</v>
      </c>
      <c r="I445" s="131">
        <v>1</v>
      </c>
      <c r="J445" s="132" t="s">
        <v>1376</v>
      </c>
      <c r="K445" s="124" t="s">
        <v>6</v>
      </c>
      <c r="L445" s="138" t="s">
        <v>939</v>
      </c>
      <c r="M445" s="132" t="str">
        <f>VLOOKUP(L445,CódigosRetorno!$A$2:$B$2080,2,FALSE)</f>
        <v>La moneda debe ser la misma en todo el documento. Salvo las percepciones que sólo son en moneda nacional</v>
      </c>
      <c r="N445" s="131" t="s">
        <v>1080</v>
      </c>
      <c r="O445" s="210"/>
    </row>
    <row r="446" spans="1:15" ht="24" x14ac:dyDescent="0.3">
      <c r="A446" s="222"/>
      <c r="B446" s="1048">
        <f>B436+1</f>
        <v>60</v>
      </c>
      <c r="C446" s="1043" t="s">
        <v>2551</v>
      </c>
      <c r="D446" s="1061" t="s">
        <v>60</v>
      </c>
      <c r="E446" s="1061" t="s">
        <v>179</v>
      </c>
      <c r="F446" s="124" t="s">
        <v>655</v>
      </c>
      <c r="G446" s="124" t="s">
        <v>1732</v>
      </c>
      <c r="H446" s="132" t="s">
        <v>1733</v>
      </c>
      <c r="I446" s="131"/>
      <c r="J446" s="132" t="s">
        <v>181</v>
      </c>
      <c r="K446" s="138"/>
      <c r="L446" s="140" t="s">
        <v>9</v>
      </c>
      <c r="M446" s="132" t="str">
        <f>VLOOKUP(L446,CódigosRetorno!$A$2:$B$2080,2,FALSE)</f>
        <v>-</v>
      </c>
      <c r="N446" s="131" t="s">
        <v>1554</v>
      </c>
      <c r="O446" s="210"/>
    </row>
    <row r="447" spans="1:15" x14ac:dyDescent="0.3">
      <c r="A447" s="222"/>
      <c r="B447" s="1049"/>
      <c r="C447" s="1044"/>
      <c r="D447" s="1065"/>
      <c r="E447" s="1065"/>
      <c r="F447" s="124" t="s">
        <v>1127</v>
      </c>
      <c r="G447" s="124"/>
      <c r="H447" s="132" t="s">
        <v>1734</v>
      </c>
      <c r="I447" s="131"/>
      <c r="J447" s="132" t="s">
        <v>181</v>
      </c>
      <c r="K447" s="138"/>
      <c r="L447" s="140" t="s">
        <v>9</v>
      </c>
      <c r="M447" s="132" t="str">
        <f>VLOOKUP(L447,CódigosRetorno!$A$2:$B$2080,2,FALSE)</f>
        <v>-</v>
      </c>
      <c r="N447" s="131" t="s">
        <v>9</v>
      </c>
      <c r="O447" s="210"/>
    </row>
    <row r="448" spans="1:15" x14ac:dyDescent="0.3">
      <c r="A448" s="222"/>
      <c r="B448" s="131">
        <f>B446+1</f>
        <v>61</v>
      </c>
      <c r="C448" s="132" t="s">
        <v>1735</v>
      </c>
      <c r="D448" s="124" t="s">
        <v>60</v>
      </c>
      <c r="E448" s="124" t="s">
        <v>179</v>
      </c>
      <c r="F448" s="124" t="s">
        <v>141</v>
      </c>
      <c r="G448" s="124"/>
      <c r="H448" s="132" t="s">
        <v>1736</v>
      </c>
      <c r="I448" s="131"/>
      <c r="J448" s="132" t="s">
        <v>181</v>
      </c>
      <c r="K448" s="138"/>
      <c r="L448" s="140" t="s">
        <v>9</v>
      </c>
      <c r="M448" s="132" t="str">
        <f>VLOOKUP(L448,CódigosRetorno!$A$2:$B$2080,2,FALSE)</f>
        <v>-</v>
      </c>
      <c r="N448" s="131" t="s">
        <v>9</v>
      </c>
      <c r="O448" s="210"/>
    </row>
    <row r="449" spans="1:15" x14ac:dyDescent="0.3">
      <c r="A449" s="222"/>
      <c r="B449" s="423" t="s">
        <v>1737</v>
      </c>
      <c r="C449" s="424"/>
      <c r="D449" s="425"/>
      <c r="E449" s="426"/>
      <c r="F449" s="426"/>
      <c r="G449" s="425"/>
      <c r="H449" s="427"/>
      <c r="I449" s="425"/>
      <c r="J449" s="419" t="s">
        <v>9</v>
      </c>
      <c r="K449" s="421" t="s">
        <v>9</v>
      </c>
      <c r="L449" s="428" t="s">
        <v>9</v>
      </c>
      <c r="M449" s="419" t="str">
        <f>VLOOKUP(L449,CódigosRetorno!$A$2:$B$2080,2,FALSE)</f>
        <v>-</v>
      </c>
      <c r="N449" s="418" t="s">
        <v>9</v>
      </c>
      <c r="O449" s="210"/>
    </row>
    <row r="450" spans="1:15" ht="24" x14ac:dyDescent="0.3">
      <c r="A450" s="222"/>
      <c r="B450" s="1047">
        <f>B448+1</f>
        <v>62</v>
      </c>
      <c r="C450" s="1094" t="s">
        <v>1738</v>
      </c>
      <c r="D450" s="1063" t="s">
        <v>60</v>
      </c>
      <c r="E450" s="1063" t="s">
        <v>179</v>
      </c>
      <c r="F450" s="131" t="s">
        <v>967</v>
      </c>
      <c r="G450" s="124" t="s">
        <v>1720</v>
      </c>
      <c r="H450" s="132" t="s">
        <v>1628</v>
      </c>
      <c r="I450" s="131">
        <v>1</v>
      </c>
      <c r="J450" s="132" t="s">
        <v>2552</v>
      </c>
      <c r="K450" s="124" t="s">
        <v>6</v>
      </c>
      <c r="L450" s="77" t="s">
        <v>1506</v>
      </c>
      <c r="M450" s="132" t="str">
        <f>VLOOKUP(L450,CódigosRetorno!$A$2:$B$2080,2,FALSE)</f>
        <v>El dato ingresado como indicador de cargo/descuento no corresponde al valor esperado.</v>
      </c>
      <c r="N450" s="131" t="s">
        <v>9</v>
      </c>
      <c r="O450" s="210"/>
    </row>
    <row r="451" spans="1:15" ht="24" x14ac:dyDescent="0.3">
      <c r="A451" s="222"/>
      <c r="B451" s="1047"/>
      <c r="C451" s="1094"/>
      <c r="D451" s="1063"/>
      <c r="E451" s="1063"/>
      <c r="F451" s="1047" t="s">
        <v>325</v>
      </c>
      <c r="G451" s="1063" t="s">
        <v>1508</v>
      </c>
      <c r="H451" s="1042" t="s">
        <v>1740</v>
      </c>
      <c r="I451" s="1047">
        <v>1</v>
      </c>
      <c r="J451" s="132" t="s">
        <v>1632</v>
      </c>
      <c r="K451" s="138" t="s">
        <v>6</v>
      </c>
      <c r="L451" s="140" t="s">
        <v>1633</v>
      </c>
      <c r="M451" s="132" t="str">
        <f>VLOOKUP(L451,CódigosRetorno!$A$2:$B$2080,2,FALSE)</f>
        <v>El XML no contiene el tag o no existe informacion de codigo de motivo de cargo/descuento global.</v>
      </c>
      <c r="N451" s="131" t="s">
        <v>9</v>
      </c>
      <c r="O451" s="210"/>
    </row>
    <row r="452" spans="1:15" ht="24" x14ac:dyDescent="0.3">
      <c r="A452" s="222"/>
      <c r="B452" s="1047"/>
      <c r="C452" s="1094"/>
      <c r="D452" s="1063"/>
      <c r="E452" s="1063"/>
      <c r="F452" s="1047"/>
      <c r="G452" s="1063"/>
      <c r="H452" s="1042"/>
      <c r="I452" s="1047"/>
      <c r="J452" s="132" t="s">
        <v>1511</v>
      </c>
      <c r="K452" s="138" t="s">
        <v>6</v>
      </c>
      <c r="L452" s="140" t="s">
        <v>1636</v>
      </c>
      <c r="M452" s="132" t="str">
        <f>VLOOKUP(L452,CódigosRetorno!$A$2:$B$2080,2,FALSE)</f>
        <v>El dato ingresado como codigo de motivo de cargo/descuento global no es valido (catalogo nro 53)</v>
      </c>
      <c r="N452" s="131" t="s">
        <v>1513</v>
      </c>
      <c r="O452" s="210"/>
    </row>
    <row r="453" spans="1:15" ht="36" x14ac:dyDescent="0.3">
      <c r="A453" s="222"/>
      <c r="B453" s="1047"/>
      <c r="C453" s="1094"/>
      <c r="D453" s="1063"/>
      <c r="E453" s="1063"/>
      <c r="F453" s="1047"/>
      <c r="G453" s="1063"/>
      <c r="H453" s="1042"/>
      <c r="I453" s="1047"/>
      <c r="J453" s="132" t="s">
        <v>2553</v>
      </c>
      <c r="K453" s="138" t="s">
        <v>6</v>
      </c>
      <c r="L453" s="79" t="s">
        <v>1743</v>
      </c>
      <c r="M453" s="132" t="str">
        <f>VLOOKUP(L453,CódigosRetorno!$A$2:$B$2080,2,FALSE)</f>
        <v>Si operación es sujeta a percepción y la forma de pago es Contado, debe ingresar cargo para Percepción</v>
      </c>
      <c r="N453" s="131" t="s">
        <v>9</v>
      </c>
      <c r="O453" s="210"/>
    </row>
    <row r="454" spans="1:15" ht="36" x14ac:dyDescent="0.3">
      <c r="A454" s="222"/>
      <c r="B454" s="1047"/>
      <c r="C454" s="1094"/>
      <c r="D454" s="1063"/>
      <c r="E454" s="1063"/>
      <c r="F454" s="1047"/>
      <c r="G454" s="1063"/>
      <c r="H454" s="1042"/>
      <c r="I454" s="1047"/>
      <c r="J454" s="132" t="s">
        <v>1744</v>
      </c>
      <c r="K454" s="138" t="s">
        <v>6</v>
      </c>
      <c r="L454" s="140" t="s">
        <v>1745</v>
      </c>
      <c r="M454" s="132" t="str">
        <f>VLOOKUP(L454,CódigosRetorno!$A$2:$B$2080,2,FALSE)</f>
        <v>Solo debe consignar informacion de percepciones si el tipo de operación es 2001-Operación sujeta a Percepcion</v>
      </c>
      <c r="N454" s="131" t="s">
        <v>9</v>
      </c>
      <c r="O454" s="210"/>
    </row>
    <row r="455" spans="1:15" ht="24" x14ac:dyDescent="0.3">
      <c r="A455" s="222"/>
      <c r="B455" s="1047"/>
      <c r="C455" s="1094"/>
      <c r="D455" s="1063"/>
      <c r="E455" s="1063"/>
      <c r="F455" s="1047"/>
      <c r="G455" s="131" t="s">
        <v>1045</v>
      </c>
      <c r="H455" s="132" t="s">
        <v>1065</v>
      </c>
      <c r="I455" s="131" t="s">
        <v>2411</v>
      </c>
      <c r="J455" s="132" t="s">
        <v>1047</v>
      </c>
      <c r="K455" s="138" t="s">
        <v>203</v>
      </c>
      <c r="L455" s="140" t="s">
        <v>1066</v>
      </c>
      <c r="M455" s="132" t="str">
        <f>VLOOKUP(L455,CódigosRetorno!$A$2:$B$2080,2,FALSE)</f>
        <v>El dato ingresado como atributo @listAgencyName es incorrecto.</v>
      </c>
      <c r="N455" s="141" t="s">
        <v>9</v>
      </c>
      <c r="O455" s="210"/>
    </row>
    <row r="456" spans="1:15" ht="24" x14ac:dyDescent="0.3">
      <c r="A456" s="222"/>
      <c r="B456" s="1047"/>
      <c r="C456" s="1094"/>
      <c r="D456" s="1063"/>
      <c r="E456" s="1063"/>
      <c r="F456" s="1047"/>
      <c r="G456" s="131" t="s">
        <v>1516</v>
      </c>
      <c r="H456" s="132" t="s">
        <v>1068</v>
      </c>
      <c r="I456" s="131" t="s">
        <v>2411</v>
      </c>
      <c r="J456" s="132" t="s">
        <v>1517</v>
      </c>
      <c r="K456" s="124" t="s">
        <v>203</v>
      </c>
      <c r="L456" s="138" t="s">
        <v>1070</v>
      </c>
      <c r="M456" s="132" t="str">
        <f>VLOOKUP(L456,CódigosRetorno!$A$2:$B$2080,2,FALSE)</f>
        <v>El dato ingresado como atributo @listName es incorrecto.</v>
      </c>
      <c r="N456" s="141" t="s">
        <v>9</v>
      </c>
      <c r="O456" s="210"/>
    </row>
    <row r="457" spans="1:15" ht="36" x14ac:dyDescent="0.3">
      <c r="A457" s="222"/>
      <c r="B457" s="1047"/>
      <c r="C457" s="1094"/>
      <c r="D457" s="1063"/>
      <c r="E457" s="1063"/>
      <c r="F457" s="1047"/>
      <c r="G457" s="131" t="s">
        <v>1518</v>
      </c>
      <c r="H457" s="132" t="s">
        <v>1072</v>
      </c>
      <c r="I457" s="131" t="s">
        <v>2411</v>
      </c>
      <c r="J457" s="132" t="s">
        <v>1519</v>
      </c>
      <c r="K457" s="138" t="s">
        <v>203</v>
      </c>
      <c r="L457" s="140" t="s">
        <v>1074</v>
      </c>
      <c r="M457" s="132" t="str">
        <f>VLOOKUP(L457,CódigosRetorno!$A$2:$B$2080,2,FALSE)</f>
        <v>El dato ingresado como atributo @listURI es incorrecto.</v>
      </c>
      <c r="N457" s="141" t="s">
        <v>9</v>
      </c>
      <c r="O457" s="210"/>
    </row>
    <row r="458" spans="1:15" ht="36" x14ac:dyDescent="0.3">
      <c r="A458" s="222"/>
      <c r="B458" s="1047"/>
      <c r="C458" s="1094"/>
      <c r="D458" s="1063"/>
      <c r="E458" s="1063"/>
      <c r="F458" s="131" t="s">
        <v>1406</v>
      </c>
      <c r="G458" s="124" t="s">
        <v>1407</v>
      </c>
      <c r="H458" s="132" t="s">
        <v>2554</v>
      </c>
      <c r="I458" s="131" t="s">
        <v>2411</v>
      </c>
      <c r="J458" s="132" t="s">
        <v>1749</v>
      </c>
      <c r="K458" s="138" t="s">
        <v>6</v>
      </c>
      <c r="L458" s="140" t="s">
        <v>1638</v>
      </c>
      <c r="M458" s="132" t="str">
        <f>VLOOKUP(L458,CódigosRetorno!$A$2:$B$2080,2,FALSE)</f>
        <v>El dato ingresado en factor de cargo o descuento global no cumple con el formato establecido.</v>
      </c>
      <c r="N458" s="141" t="s">
        <v>9</v>
      </c>
      <c r="O458" s="210"/>
    </row>
    <row r="459" spans="1:15" ht="24" x14ac:dyDescent="0.3">
      <c r="A459" s="222"/>
      <c r="B459" s="1047"/>
      <c r="C459" s="1094"/>
      <c r="D459" s="1063"/>
      <c r="E459" s="1063"/>
      <c r="F459" s="1047" t="s">
        <v>295</v>
      </c>
      <c r="G459" s="1063" t="s">
        <v>296</v>
      </c>
      <c r="H459" s="1042" t="s">
        <v>1750</v>
      </c>
      <c r="I459" s="1047">
        <v>1</v>
      </c>
      <c r="J459" s="132" t="s">
        <v>1751</v>
      </c>
      <c r="K459" s="138" t="s">
        <v>6</v>
      </c>
      <c r="L459" s="140" t="s">
        <v>1640</v>
      </c>
      <c r="M459" s="132" t="str">
        <f>VLOOKUP(L459,CódigosRetorno!$A$2:$B$2080,2,FALSE)</f>
        <v xml:space="preserve">El dato ingresado en cac:AllowanceCharge/cbc:Amount no cumple con el formato establecido. </v>
      </c>
      <c r="N459" s="141" t="s">
        <v>9</v>
      </c>
      <c r="O459" s="210"/>
    </row>
    <row r="460" spans="1:15" ht="48" x14ac:dyDescent="0.3">
      <c r="A460" s="222"/>
      <c r="B460" s="1047"/>
      <c r="C460" s="1094"/>
      <c r="D460" s="1063"/>
      <c r="E460" s="1063"/>
      <c r="F460" s="1047"/>
      <c r="G460" s="1063"/>
      <c r="H460" s="1042"/>
      <c r="I460" s="1047"/>
      <c r="J460" s="134" t="s">
        <v>2555</v>
      </c>
      <c r="K460" s="138" t="s">
        <v>6</v>
      </c>
      <c r="L460" s="140" t="s">
        <v>1753</v>
      </c>
      <c r="M460" s="132" t="str">
        <f>VLOOKUP(L460,CódigosRetorno!$A$2:$B$2080,2,FALSE)</f>
        <v>El Monto de percepcion no tiene el valor correcto según el tipo de percepcion.</v>
      </c>
      <c r="N460" s="131" t="s">
        <v>899</v>
      </c>
      <c r="O460" s="210"/>
    </row>
    <row r="461" spans="1:15" ht="36" x14ac:dyDescent="0.3">
      <c r="A461" s="222"/>
      <c r="B461" s="1047"/>
      <c r="C461" s="1094"/>
      <c r="D461" s="1063"/>
      <c r="E461" s="1063"/>
      <c r="F461" s="131" t="s">
        <v>141</v>
      </c>
      <c r="G461" s="124" t="s">
        <v>303</v>
      </c>
      <c r="H461" s="91" t="s">
        <v>1353</v>
      </c>
      <c r="I461" s="131">
        <v>1</v>
      </c>
      <c r="J461" s="132" t="s">
        <v>1754</v>
      </c>
      <c r="K461" s="138" t="s">
        <v>6</v>
      </c>
      <c r="L461" s="140" t="s">
        <v>1755</v>
      </c>
      <c r="M461" s="132" t="str">
        <f>VLOOKUP(L461,CódigosRetorno!$A$2:$B$2080,2,FALSE)</f>
        <v>El dato ingresado en moneda del monto de cargo/descuento para percepcion debe ser PEN</v>
      </c>
      <c r="N461" s="131" t="s">
        <v>9</v>
      </c>
      <c r="O461" s="210"/>
    </row>
    <row r="462" spans="1:15" ht="24" x14ac:dyDescent="0.3">
      <c r="A462" s="222"/>
      <c r="B462" s="1047"/>
      <c r="C462" s="1094"/>
      <c r="D462" s="1063"/>
      <c r="E462" s="1063"/>
      <c r="F462" s="1047" t="s">
        <v>295</v>
      </c>
      <c r="G462" s="1063" t="s">
        <v>296</v>
      </c>
      <c r="H462" s="1042" t="s">
        <v>1756</v>
      </c>
      <c r="I462" s="1047" t="s">
        <v>2411</v>
      </c>
      <c r="J462" s="132" t="s">
        <v>1757</v>
      </c>
      <c r="K462" s="124" t="s">
        <v>6</v>
      </c>
      <c r="L462" s="140" t="s">
        <v>1645</v>
      </c>
      <c r="M462" s="132" t="str">
        <f>VLOOKUP(L462,CódigosRetorno!$A$2:$B$2080,2,FALSE)</f>
        <v>El dato ingresado en base monto por cargo/descuento globales no cumple con el formato establecido</v>
      </c>
      <c r="N462" s="141" t="s">
        <v>9</v>
      </c>
      <c r="O462" s="210"/>
    </row>
    <row r="463" spans="1:15" ht="36" x14ac:dyDescent="0.3">
      <c r="A463" s="222"/>
      <c r="B463" s="1047"/>
      <c r="C463" s="1094"/>
      <c r="D463" s="1063"/>
      <c r="E463" s="1063"/>
      <c r="F463" s="1047"/>
      <c r="G463" s="1063"/>
      <c r="H463" s="1042"/>
      <c r="I463" s="1047"/>
      <c r="J463" s="134" t="s">
        <v>1758</v>
      </c>
      <c r="K463" s="138" t="s">
        <v>6</v>
      </c>
      <c r="L463" s="140" t="s">
        <v>1759</v>
      </c>
      <c r="M463" s="132" t="str">
        <f>VLOOKUP(L463,CódigosRetorno!$A$2:$B$2080,2,FALSE)</f>
        <v>El Monto de percepcion no puede ser mayor al importe total del comprobante.</v>
      </c>
      <c r="N463" s="141" t="s">
        <v>9</v>
      </c>
      <c r="O463" s="210"/>
    </row>
    <row r="464" spans="1:15" ht="24" x14ac:dyDescent="0.3">
      <c r="A464" s="222"/>
      <c r="B464" s="1047"/>
      <c r="C464" s="1094"/>
      <c r="D464" s="1063"/>
      <c r="E464" s="1063"/>
      <c r="F464" s="1047"/>
      <c r="G464" s="1063"/>
      <c r="H464" s="1042"/>
      <c r="I464" s="1047"/>
      <c r="J464" s="132" t="s">
        <v>1760</v>
      </c>
      <c r="K464" s="138" t="s">
        <v>6</v>
      </c>
      <c r="L464" s="140" t="s">
        <v>1761</v>
      </c>
      <c r="M464" s="132" t="str">
        <f>VLOOKUP(L464,CódigosRetorno!$A$2:$B$2080,2,FALSE)</f>
        <v>Para cargo Percepción, debe ingresar monto base y debe ser mayor a 0.00</v>
      </c>
      <c r="N464" s="141" t="s">
        <v>9</v>
      </c>
      <c r="O464" s="210"/>
    </row>
    <row r="465" spans="1:15" ht="36" x14ac:dyDescent="0.3">
      <c r="A465" s="222"/>
      <c r="B465" s="1047"/>
      <c r="C465" s="1094"/>
      <c r="D465" s="1063"/>
      <c r="E465" s="1063"/>
      <c r="F465" s="130" t="s">
        <v>141</v>
      </c>
      <c r="G465" s="124" t="s">
        <v>303</v>
      </c>
      <c r="H465" s="91" t="s">
        <v>1353</v>
      </c>
      <c r="I465" s="127"/>
      <c r="J465" s="132" t="s">
        <v>1754</v>
      </c>
      <c r="K465" s="138" t="s">
        <v>6</v>
      </c>
      <c r="L465" s="140" t="s">
        <v>1762</v>
      </c>
      <c r="M465" s="132" t="str">
        <f>VLOOKUP(L465,CódigosRetorno!$A$2:$B$2080,2,FALSE)</f>
        <v>El dato ingresado en moneda debe ser PEN</v>
      </c>
      <c r="N465" s="141" t="s">
        <v>9</v>
      </c>
      <c r="O465" s="210"/>
    </row>
    <row r="466" spans="1:15" ht="37.5" customHeight="1" x14ac:dyDescent="0.3">
      <c r="A466" s="222"/>
      <c r="B466" s="1048">
        <f>B450+1</f>
        <v>63</v>
      </c>
      <c r="C466" s="1043" t="s">
        <v>1763</v>
      </c>
      <c r="D466" s="1061" t="s">
        <v>60</v>
      </c>
      <c r="E466" s="1061" t="s">
        <v>179</v>
      </c>
      <c r="F466" s="1061" t="s">
        <v>174</v>
      </c>
      <c r="G466" s="1061" t="s">
        <v>1764</v>
      </c>
      <c r="H466" s="1043" t="s">
        <v>1765</v>
      </c>
      <c r="I466" s="131"/>
      <c r="J466" s="132" t="s">
        <v>2556</v>
      </c>
      <c r="K466" s="138" t="s">
        <v>6</v>
      </c>
      <c r="L466" s="140" t="s">
        <v>1767</v>
      </c>
      <c r="M466" s="132" t="str">
        <f>VLOOKUP(L466,CódigosRetorno!$A$2:$B$2080,2,FALSE)</f>
        <v>Si forma de pago es Contado debe consignar un Payment Terms con indicador Percepcion</v>
      </c>
      <c r="N466" s="131" t="s">
        <v>9</v>
      </c>
      <c r="O466" s="210"/>
    </row>
    <row r="467" spans="1:15" ht="24" x14ac:dyDescent="0.3">
      <c r="A467" s="222"/>
      <c r="B467" s="1057"/>
      <c r="C467" s="1058"/>
      <c r="D467" s="1062"/>
      <c r="E467" s="1062"/>
      <c r="F467" s="1065"/>
      <c r="G467" s="1065"/>
      <c r="H467" s="1044"/>
      <c r="I467" s="131"/>
      <c r="J467" s="132" t="s">
        <v>2557</v>
      </c>
      <c r="K467" s="138" t="s">
        <v>6</v>
      </c>
      <c r="L467" s="140" t="s">
        <v>1745</v>
      </c>
      <c r="M467" s="132" t="str">
        <f>VLOOKUP(L467,CódigosRetorno!$A$2:$B$2080,2,FALSE)</f>
        <v>Solo debe consignar informacion de percepciones si el tipo de operación es 2001-Operación sujeta a Percepcion</v>
      </c>
      <c r="N467" s="131" t="s">
        <v>9</v>
      </c>
      <c r="O467" s="210"/>
    </row>
    <row r="468" spans="1:15" ht="15" customHeight="1" x14ac:dyDescent="0.3">
      <c r="A468" s="222"/>
      <c r="B468" s="1057"/>
      <c r="C468" s="1058"/>
      <c r="D468" s="1062"/>
      <c r="E468" s="1062"/>
      <c r="F468" s="1061" t="s">
        <v>295</v>
      </c>
      <c r="G468" s="1061" t="s">
        <v>296</v>
      </c>
      <c r="H468" s="1043" t="s">
        <v>1770</v>
      </c>
      <c r="I468" s="131"/>
      <c r="J468" s="132" t="s">
        <v>1771</v>
      </c>
      <c r="K468" s="138" t="s">
        <v>6</v>
      </c>
      <c r="L468" s="140" t="s">
        <v>1772</v>
      </c>
      <c r="M468" s="132" t="str">
        <f>VLOOKUP(L468,CódigosRetorno!$A$2:$B$2080,2,FALSE)</f>
        <v>Debe consignar el Monto total incluido la percepcion</v>
      </c>
      <c r="N468" s="131" t="s">
        <v>9</v>
      </c>
      <c r="O468" s="210"/>
    </row>
    <row r="469" spans="1:15" ht="24" x14ac:dyDescent="0.3">
      <c r="A469" s="222"/>
      <c r="B469" s="1057"/>
      <c r="C469" s="1058"/>
      <c r="D469" s="1062"/>
      <c r="E469" s="1062"/>
      <c r="F469" s="1065"/>
      <c r="G469" s="1065"/>
      <c r="H469" s="1044"/>
      <c r="I469" s="131"/>
      <c r="J469" s="132" t="s">
        <v>1751</v>
      </c>
      <c r="K469" s="138" t="s">
        <v>6</v>
      </c>
      <c r="L469" s="140" t="s">
        <v>1773</v>
      </c>
      <c r="M469" s="132" t="str">
        <f>VLOOKUP(L469,CódigosRetorno!$A$2:$B$2080,2,FALSE)</f>
        <v>El Monto total incluido la percepción no cumple con el formato establecido</v>
      </c>
      <c r="N469" s="131" t="s">
        <v>9</v>
      </c>
      <c r="O469" s="210"/>
    </row>
    <row r="470" spans="1:15" ht="36" x14ac:dyDescent="0.3">
      <c r="A470" s="222"/>
      <c r="B470" s="1049"/>
      <c r="C470" s="1044"/>
      <c r="D470" s="1065"/>
      <c r="E470" s="1065"/>
      <c r="F470" s="124" t="s">
        <v>141</v>
      </c>
      <c r="G470" s="124" t="s">
        <v>303</v>
      </c>
      <c r="H470" s="91" t="s">
        <v>1353</v>
      </c>
      <c r="I470" s="131"/>
      <c r="J470" s="132" t="s">
        <v>1774</v>
      </c>
      <c r="K470" s="138" t="s">
        <v>6</v>
      </c>
      <c r="L470" s="140" t="s">
        <v>1762</v>
      </c>
      <c r="M470" s="132" t="str">
        <f>VLOOKUP(L470,CódigosRetorno!$A$2:$B$2080,2,FALSE)</f>
        <v>El dato ingresado en moneda debe ser PEN</v>
      </c>
      <c r="N470" s="131" t="s">
        <v>1080</v>
      </c>
      <c r="O470" s="210"/>
    </row>
    <row r="471" spans="1:15" x14ac:dyDescent="0.3">
      <c r="A471" s="222"/>
      <c r="B471" s="430" t="s">
        <v>2558</v>
      </c>
      <c r="C471" s="419"/>
      <c r="D471" s="425"/>
      <c r="E471" s="425" t="s">
        <v>9</v>
      </c>
      <c r="F471" s="432" t="s">
        <v>9</v>
      </c>
      <c r="G471" s="432" t="s">
        <v>9</v>
      </c>
      <c r="H471" s="433" t="s">
        <v>9</v>
      </c>
      <c r="I471" s="432"/>
      <c r="J471" s="419" t="s">
        <v>9</v>
      </c>
      <c r="K471" s="421" t="s">
        <v>9</v>
      </c>
      <c r="L471" s="428" t="s">
        <v>9</v>
      </c>
      <c r="M471" s="419" t="str">
        <f>VLOOKUP(L471,CódigosRetorno!$A$2:$B$2080,2,FALSE)</f>
        <v>-</v>
      </c>
      <c r="N471" s="418" t="s">
        <v>9</v>
      </c>
      <c r="O471" s="210"/>
    </row>
    <row r="472" spans="1:15" ht="24" x14ac:dyDescent="0.3">
      <c r="A472" s="222"/>
      <c r="B472" s="1061">
        <f>B466+1</f>
        <v>64</v>
      </c>
      <c r="C472" s="1094" t="s">
        <v>1776</v>
      </c>
      <c r="D472" s="1063" t="s">
        <v>60</v>
      </c>
      <c r="E472" s="1063" t="s">
        <v>179</v>
      </c>
      <c r="F472" s="1047" t="s">
        <v>1777</v>
      </c>
      <c r="G472" s="1063" t="s">
        <v>280</v>
      </c>
      <c r="H472" s="1042" t="s">
        <v>1778</v>
      </c>
      <c r="I472" s="1047">
        <v>1</v>
      </c>
      <c r="J472" s="132" t="s">
        <v>1779</v>
      </c>
      <c r="K472" s="138" t="s">
        <v>6</v>
      </c>
      <c r="L472" s="140" t="s">
        <v>1780</v>
      </c>
      <c r="M472" s="132" t="str">
        <f>VLOOKUP(L472,CódigosRetorno!$A$2:$B$2080,2,FALSE)</f>
        <v>Falta identificador del pago del Monto de anticipo para relacionarlo con el comprobante que se realizo el  anticipo</v>
      </c>
      <c r="N472" s="141" t="s">
        <v>9</v>
      </c>
      <c r="O472" s="210"/>
    </row>
    <row r="473" spans="1:15" ht="24" x14ac:dyDescent="0.3">
      <c r="A473" s="222"/>
      <c r="B473" s="1062"/>
      <c r="C473" s="1094"/>
      <c r="D473" s="1063"/>
      <c r="E473" s="1063"/>
      <c r="F473" s="1047"/>
      <c r="G473" s="1063"/>
      <c r="H473" s="1042"/>
      <c r="I473" s="1047"/>
      <c r="J473" s="132" t="s">
        <v>2559</v>
      </c>
      <c r="K473" s="138" t="s">
        <v>6</v>
      </c>
      <c r="L473" s="140" t="s">
        <v>1782</v>
      </c>
      <c r="M473" s="132" t="str">
        <f>VLOOKUP(L473,CódigosRetorno!$A$2:$B$2080,2,FALSE)</f>
        <v>El comprobante contiene un identificador de pago repetido en los montos anticipados</v>
      </c>
      <c r="N473" s="141" t="s">
        <v>9</v>
      </c>
      <c r="O473" s="210"/>
    </row>
    <row r="474" spans="1:15" ht="36" x14ac:dyDescent="0.3">
      <c r="A474" s="222"/>
      <c r="B474" s="1062"/>
      <c r="C474" s="1094"/>
      <c r="D474" s="1063"/>
      <c r="E474" s="1063"/>
      <c r="F474" s="1047"/>
      <c r="G474" s="1063"/>
      <c r="H474" s="1042"/>
      <c r="I474" s="1047"/>
      <c r="J474" s="132" t="s">
        <v>1783</v>
      </c>
      <c r="K474" s="138" t="s">
        <v>6</v>
      </c>
      <c r="L474" s="140" t="s">
        <v>1784</v>
      </c>
      <c r="M474" s="132" t="str">
        <f>VLOOKUP(L474,CódigosRetorno!$A$2:$B$2080,2,FALSE)</f>
        <v>El comprobante contiene un pago anticipado pero no se ha consignado el documento que se realizo el anticipo</v>
      </c>
      <c r="N474" s="141" t="s">
        <v>9</v>
      </c>
      <c r="O474" s="210"/>
    </row>
    <row r="475" spans="1:15" ht="24" x14ac:dyDescent="0.3">
      <c r="A475" s="222"/>
      <c r="B475" s="1062"/>
      <c r="C475" s="1094"/>
      <c r="D475" s="1063"/>
      <c r="E475" s="1063"/>
      <c r="F475" s="1047"/>
      <c r="G475" s="124" t="s">
        <v>1785</v>
      </c>
      <c r="H475" s="91" t="s">
        <v>1113</v>
      </c>
      <c r="I475" s="131" t="s">
        <v>2411</v>
      </c>
      <c r="J475" s="132" t="s">
        <v>1786</v>
      </c>
      <c r="K475" s="124" t="s">
        <v>203</v>
      </c>
      <c r="L475" s="138" t="s">
        <v>1115</v>
      </c>
      <c r="M475" s="132" t="str">
        <f>VLOOKUP(L475,CódigosRetorno!$A$2:$B$2080,2,FALSE)</f>
        <v>El dato ingresado como atributo @schemeName es incorrecto.</v>
      </c>
      <c r="N475" s="141" t="s">
        <v>9</v>
      </c>
      <c r="O475" s="210"/>
    </row>
    <row r="476" spans="1:15" ht="24" x14ac:dyDescent="0.3">
      <c r="A476" s="222"/>
      <c r="B476" s="1062"/>
      <c r="C476" s="1094"/>
      <c r="D476" s="1063"/>
      <c r="E476" s="1063"/>
      <c r="F476" s="1047"/>
      <c r="G476" s="124" t="s">
        <v>1045</v>
      </c>
      <c r="H476" s="91" t="s">
        <v>1046</v>
      </c>
      <c r="I476" s="131" t="s">
        <v>2411</v>
      </c>
      <c r="J476" s="132" t="s">
        <v>1047</v>
      </c>
      <c r="K476" s="124" t="s">
        <v>203</v>
      </c>
      <c r="L476" s="138" t="s">
        <v>1048</v>
      </c>
      <c r="M476" s="132" t="str">
        <f>VLOOKUP(L476,CódigosRetorno!$A$2:$B$2080,2,FALSE)</f>
        <v>El dato ingresado como atributo @schemeAgencyName es incorrecto.</v>
      </c>
      <c r="N476" s="141" t="s">
        <v>9</v>
      </c>
      <c r="O476" s="210"/>
    </row>
    <row r="477" spans="1:15" ht="24" x14ac:dyDescent="0.3">
      <c r="A477" s="222"/>
      <c r="B477" s="1062"/>
      <c r="C477" s="1094"/>
      <c r="D477" s="1063"/>
      <c r="E477" s="1063"/>
      <c r="F477" s="1048" t="s">
        <v>295</v>
      </c>
      <c r="G477" s="1061" t="s">
        <v>296</v>
      </c>
      <c r="H477" s="1043" t="s">
        <v>1787</v>
      </c>
      <c r="I477" s="1048">
        <v>1</v>
      </c>
      <c r="J477" s="132" t="s">
        <v>1788</v>
      </c>
      <c r="K477" s="138" t="s">
        <v>6</v>
      </c>
      <c r="L477" s="140" t="s">
        <v>1789</v>
      </c>
      <c r="M477" s="132" t="str">
        <f>VLOOKUP(L477,CódigosRetorno!$A$2:$B$2080,2,FALSE)</f>
        <v>PaidAmount: monto anticipado por documento debe ser mayor a cero.</v>
      </c>
      <c r="N477" s="131" t="s">
        <v>9</v>
      </c>
      <c r="O477" s="210"/>
    </row>
    <row r="478" spans="1:15" ht="24" x14ac:dyDescent="0.3">
      <c r="A478" s="222"/>
      <c r="B478" s="1062"/>
      <c r="C478" s="1094"/>
      <c r="D478" s="1063"/>
      <c r="E478" s="1063"/>
      <c r="F478" s="1049"/>
      <c r="G478" s="1065"/>
      <c r="H478" s="1044"/>
      <c r="I478" s="1049"/>
      <c r="J478" s="132" t="s">
        <v>1790</v>
      </c>
      <c r="K478" s="138" t="s">
        <v>6</v>
      </c>
      <c r="L478" s="140" t="s">
        <v>1791</v>
      </c>
      <c r="M478" s="132" t="str">
        <f>VLOOKUP(L478,CódigosRetorno!$A$2:$B$2080,2,FALSE)</f>
        <v>Si consigna montos de anticipo debe informar el Total de Anticipos</v>
      </c>
      <c r="N478" s="131" t="s">
        <v>9</v>
      </c>
      <c r="O478" s="210"/>
    </row>
    <row r="479" spans="1:15" ht="24" x14ac:dyDescent="0.3">
      <c r="A479" s="222"/>
      <c r="B479" s="1062"/>
      <c r="C479" s="1094"/>
      <c r="D479" s="1063"/>
      <c r="E479" s="1063"/>
      <c r="F479" s="131" t="s">
        <v>141</v>
      </c>
      <c r="G479" s="124" t="s">
        <v>303</v>
      </c>
      <c r="H479" s="91" t="s">
        <v>1353</v>
      </c>
      <c r="I479" s="131" t="s">
        <v>2411</v>
      </c>
      <c r="J479" s="134" t="s">
        <v>1376</v>
      </c>
      <c r="K479" s="138" t="s">
        <v>6</v>
      </c>
      <c r="L479" s="140" t="s">
        <v>939</v>
      </c>
      <c r="M479" s="132" t="str">
        <f>VLOOKUP(L479,CódigosRetorno!$A$2:$B$2080,2,FALSE)</f>
        <v>La moneda debe ser la misma en todo el documento. Salvo las percepciones que sólo son en moneda nacional</v>
      </c>
      <c r="N479" s="131" t="s">
        <v>1080</v>
      </c>
      <c r="O479" s="210"/>
    </row>
    <row r="480" spans="1:15" ht="24" x14ac:dyDescent="0.3">
      <c r="A480" s="222"/>
      <c r="B480" s="1062"/>
      <c r="C480" s="1094"/>
      <c r="D480" s="1063"/>
      <c r="E480" s="1063"/>
      <c r="F480" s="131" t="s">
        <v>174</v>
      </c>
      <c r="G480" s="131" t="s">
        <v>175</v>
      </c>
      <c r="H480" s="132" t="s">
        <v>1792</v>
      </c>
      <c r="I480" s="131" t="s">
        <v>2411</v>
      </c>
      <c r="J480" s="132" t="s">
        <v>181</v>
      </c>
      <c r="K480" s="124" t="s">
        <v>9</v>
      </c>
      <c r="L480" s="138" t="s">
        <v>9</v>
      </c>
      <c r="M480" s="132" t="str">
        <f>VLOOKUP(L480,CódigosRetorno!$A$2:$B$2080,2,FALSE)</f>
        <v>-</v>
      </c>
      <c r="N480" s="131" t="s">
        <v>9</v>
      </c>
      <c r="O480" s="210"/>
    </row>
    <row r="481" spans="1:15" ht="36" x14ac:dyDescent="0.3">
      <c r="A481" s="222"/>
      <c r="B481" s="1062"/>
      <c r="C481" s="1094"/>
      <c r="D481" s="1063"/>
      <c r="E481" s="1063"/>
      <c r="F481" s="1047" t="s">
        <v>1777</v>
      </c>
      <c r="G481" s="1063" t="s">
        <v>280</v>
      </c>
      <c r="H481" s="1094" t="s">
        <v>1793</v>
      </c>
      <c r="I481" s="1047">
        <v>1</v>
      </c>
      <c r="J481" s="132" t="s">
        <v>2560</v>
      </c>
      <c r="K481" s="138" t="s">
        <v>6</v>
      </c>
      <c r="L481" s="140" t="s">
        <v>1795</v>
      </c>
      <c r="M481" s="132" t="str">
        <f>VLOOKUP(L481,CódigosRetorno!$A$2:$B$2080,2,FALSE)</f>
        <v>No existe información del Monto Anticipado para el comprobante que se realizo el anticipo</v>
      </c>
      <c r="N481" s="141" t="s">
        <v>9</v>
      </c>
      <c r="O481" s="210"/>
    </row>
    <row r="482" spans="1:15" ht="36" x14ac:dyDescent="0.3">
      <c r="A482" s="222"/>
      <c r="B482" s="1062"/>
      <c r="C482" s="1094"/>
      <c r="D482" s="1063"/>
      <c r="E482" s="1063"/>
      <c r="F482" s="1047"/>
      <c r="G482" s="1063"/>
      <c r="H482" s="1094"/>
      <c r="I482" s="1047"/>
      <c r="J482" s="132" t="s">
        <v>1796</v>
      </c>
      <c r="K482" s="138" t="s">
        <v>6</v>
      </c>
      <c r="L482" s="140" t="s">
        <v>1797</v>
      </c>
      <c r="M482" s="132" t="str">
        <f>VLOOKUP(L482,CódigosRetorno!$A$2:$B$2080,2,FALSE)</f>
        <v>El comprobante contiene un identificador de pago repetido en los comprobantes que se realizo el anticipo</v>
      </c>
      <c r="N482" s="141" t="s">
        <v>9</v>
      </c>
      <c r="O482" s="210"/>
    </row>
    <row r="483" spans="1:15" ht="24" x14ac:dyDescent="0.3">
      <c r="A483" s="222"/>
      <c r="B483" s="1062"/>
      <c r="C483" s="1094"/>
      <c r="D483" s="1063"/>
      <c r="E483" s="1063"/>
      <c r="F483" s="1047"/>
      <c r="G483" s="1063"/>
      <c r="H483" s="1094"/>
      <c r="I483" s="1047"/>
      <c r="J483" s="132" t="s">
        <v>1798</v>
      </c>
      <c r="K483" s="138" t="s">
        <v>6</v>
      </c>
      <c r="L483" s="140" t="s">
        <v>1799</v>
      </c>
      <c r="M483" s="132" t="str">
        <f>VLOOKUP(L483,CódigosRetorno!$A$2:$B$2080,2,FALSE)</f>
        <v>Falta identificador del pago del comprobante para relacionarlo con el monto de  anticipo</v>
      </c>
      <c r="N483" s="141" t="s">
        <v>9</v>
      </c>
      <c r="O483" s="210"/>
    </row>
    <row r="484" spans="1:15" ht="24" x14ac:dyDescent="0.3">
      <c r="A484" s="222"/>
      <c r="B484" s="1062"/>
      <c r="C484" s="1094"/>
      <c r="D484" s="1063"/>
      <c r="E484" s="1063"/>
      <c r="F484" s="1047"/>
      <c r="G484" s="124" t="s">
        <v>1785</v>
      </c>
      <c r="H484" s="91" t="s">
        <v>1068</v>
      </c>
      <c r="I484" s="131" t="s">
        <v>2411</v>
      </c>
      <c r="J484" s="132" t="s">
        <v>1786</v>
      </c>
      <c r="K484" s="124" t="s">
        <v>203</v>
      </c>
      <c r="L484" s="138" t="s">
        <v>1070</v>
      </c>
      <c r="M484" s="132" t="str">
        <f>VLOOKUP(L484,CódigosRetorno!$A$2:$B$2080,2,FALSE)</f>
        <v>El dato ingresado como atributo @listName es incorrecto.</v>
      </c>
      <c r="N484" s="141" t="s">
        <v>9</v>
      </c>
      <c r="O484" s="210"/>
    </row>
    <row r="485" spans="1:15" ht="24" x14ac:dyDescent="0.3">
      <c r="A485" s="222"/>
      <c r="B485" s="1062"/>
      <c r="C485" s="1094"/>
      <c r="D485" s="1063"/>
      <c r="E485" s="1063"/>
      <c r="F485" s="1047"/>
      <c r="G485" s="124" t="s">
        <v>1045</v>
      </c>
      <c r="H485" s="91" t="s">
        <v>1065</v>
      </c>
      <c r="I485" s="131" t="s">
        <v>2411</v>
      </c>
      <c r="J485" s="132" t="s">
        <v>1047</v>
      </c>
      <c r="K485" s="138" t="s">
        <v>203</v>
      </c>
      <c r="L485" s="140" t="s">
        <v>1066</v>
      </c>
      <c r="M485" s="132" t="str">
        <f>VLOOKUP(L485,CódigosRetorno!$A$2:$B$2080,2,FALSE)</f>
        <v>El dato ingresado como atributo @listAgencyName es incorrecto.</v>
      </c>
      <c r="N485" s="141" t="s">
        <v>9</v>
      </c>
      <c r="O485" s="210"/>
    </row>
    <row r="486" spans="1:15" ht="72" x14ac:dyDescent="0.3">
      <c r="A486" s="222"/>
      <c r="B486" s="1062"/>
      <c r="C486" s="1094"/>
      <c r="D486" s="1063"/>
      <c r="E486" s="1063"/>
      <c r="F486" s="1047" t="s">
        <v>159</v>
      </c>
      <c r="G486" s="1063" t="s">
        <v>160</v>
      </c>
      <c r="H486" s="1094" t="s">
        <v>1800</v>
      </c>
      <c r="I486" s="1047">
        <v>1</v>
      </c>
      <c r="J486" s="134" t="s">
        <v>2561</v>
      </c>
      <c r="K486" s="138" t="s">
        <v>6</v>
      </c>
      <c r="L486" s="140" t="s">
        <v>1802</v>
      </c>
      <c r="M486" s="132" t="str">
        <f>VLOOKUP(L486,CódigosRetorno!$A$2:$B$2080,2,FALSE)</f>
        <v>El dato ingresado debe indicar SERIE-CORRELATIVO del documento que se realizo el anticipo.</v>
      </c>
      <c r="N486" s="141" t="s">
        <v>9</v>
      </c>
      <c r="O486" s="210"/>
    </row>
    <row r="487" spans="1:15" ht="72" x14ac:dyDescent="0.3">
      <c r="A487" s="222"/>
      <c r="B487" s="1062"/>
      <c r="C487" s="1094"/>
      <c r="D487" s="1063"/>
      <c r="E487" s="1063"/>
      <c r="F487" s="1047"/>
      <c r="G487" s="1063"/>
      <c r="H487" s="1094"/>
      <c r="I487" s="1047"/>
      <c r="J487" s="134" t="s">
        <v>2562</v>
      </c>
      <c r="K487" s="138" t="s">
        <v>6</v>
      </c>
      <c r="L487" s="140" t="s">
        <v>1802</v>
      </c>
      <c r="M487" s="132" t="str">
        <f>VLOOKUP(L487,CódigosRetorno!$A$2:$B$2080,2,FALSE)</f>
        <v>El dato ingresado debe indicar SERIE-CORRELATIVO del documento que se realizo el anticipo.</v>
      </c>
      <c r="N487" s="141" t="s">
        <v>9</v>
      </c>
      <c r="O487" s="210"/>
    </row>
    <row r="488" spans="1:15" ht="36" x14ac:dyDescent="0.3">
      <c r="A488" s="222"/>
      <c r="B488" s="1062"/>
      <c r="C488" s="1094"/>
      <c r="D488" s="1063"/>
      <c r="E488" s="1063"/>
      <c r="F488" s="125" t="s">
        <v>325</v>
      </c>
      <c r="G488" s="129" t="s">
        <v>1260</v>
      </c>
      <c r="H488" s="133" t="s">
        <v>1804</v>
      </c>
      <c r="I488" s="125">
        <v>1</v>
      </c>
      <c r="J488" s="132" t="s">
        <v>1805</v>
      </c>
      <c r="K488" s="138" t="s">
        <v>6</v>
      </c>
      <c r="L488" s="140" t="s">
        <v>1806</v>
      </c>
      <c r="M488" s="132" t="str">
        <f>VLOOKUP(L488,CódigosRetorno!$A$2:$B$2080,2,FALSE)</f>
        <v>Código de documento de referencia debe ser 02 o 03.</v>
      </c>
      <c r="N488" s="131" t="s">
        <v>9</v>
      </c>
      <c r="O488" s="210"/>
    </row>
    <row r="489" spans="1:15" ht="24" x14ac:dyDescent="0.3">
      <c r="A489" s="222"/>
      <c r="B489" s="1062"/>
      <c r="C489" s="1094"/>
      <c r="D489" s="1063"/>
      <c r="E489" s="1063"/>
      <c r="F489" s="1047"/>
      <c r="G489" s="131" t="s">
        <v>1265</v>
      </c>
      <c r="H489" s="91" t="s">
        <v>1068</v>
      </c>
      <c r="I489" s="131" t="s">
        <v>2411</v>
      </c>
      <c r="J489" s="132" t="s">
        <v>1807</v>
      </c>
      <c r="K489" s="124" t="s">
        <v>203</v>
      </c>
      <c r="L489" s="138" t="s">
        <v>1070</v>
      </c>
      <c r="M489" s="132" t="str">
        <f>VLOOKUP(L489,CódigosRetorno!$A$2:$B$2080,2,FALSE)</f>
        <v>El dato ingresado como atributo @listName es incorrecto.</v>
      </c>
      <c r="N489" s="141" t="s">
        <v>9</v>
      </c>
      <c r="O489" s="210"/>
    </row>
    <row r="490" spans="1:15" ht="24" x14ac:dyDescent="0.3">
      <c r="A490" s="222"/>
      <c r="B490" s="1062"/>
      <c r="C490" s="1094"/>
      <c r="D490" s="1063"/>
      <c r="E490" s="1063"/>
      <c r="F490" s="1047"/>
      <c r="G490" s="141" t="s">
        <v>1045</v>
      </c>
      <c r="H490" s="91" t="s">
        <v>1065</v>
      </c>
      <c r="I490" s="131" t="s">
        <v>2411</v>
      </c>
      <c r="J490" s="132" t="s">
        <v>1047</v>
      </c>
      <c r="K490" s="138" t="s">
        <v>203</v>
      </c>
      <c r="L490" s="140" t="s">
        <v>1066</v>
      </c>
      <c r="M490" s="132" t="str">
        <f>VLOOKUP(L490,CódigosRetorno!$A$2:$B$2080,2,FALSE)</f>
        <v>El dato ingresado como atributo @listAgencyName es incorrecto.</v>
      </c>
      <c r="N490" s="141" t="s">
        <v>9</v>
      </c>
      <c r="O490" s="210"/>
    </row>
    <row r="491" spans="1:15" ht="36" x14ac:dyDescent="0.3">
      <c r="A491" s="222"/>
      <c r="B491" s="1062"/>
      <c r="C491" s="1094"/>
      <c r="D491" s="1063"/>
      <c r="E491" s="1063"/>
      <c r="F491" s="1047"/>
      <c r="G491" s="141" t="s">
        <v>1266</v>
      </c>
      <c r="H491" s="91" t="s">
        <v>1072</v>
      </c>
      <c r="I491" s="131" t="s">
        <v>2411</v>
      </c>
      <c r="J491" s="132" t="s">
        <v>1267</v>
      </c>
      <c r="K491" s="138" t="s">
        <v>203</v>
      </c>
      <c r="L491" s="140" t="s">
        <v>1074</v>
      </c>
      <c r="M491" s="132" t="str">
        <f>VLOOKUP(L491,CódigosRetorno!$A$2:$B$2080,2,FALSE)</f>
        <v>El dato ingresado como atributo @listURI es incorrecto.</v>
      </c>
      <c r="N491" s="141" t="s">
        <v>9</v>
      </c>
      <c r="O491" s="210"/>
    </row>
    <row r="492" spans="1:15" ht="24" x14ac:dyDescent="0.3">
      <c r="A492" s="222"/>
      <c r="B492" s="1062"/>
      <c r="C492" s="1094"/>
      <c r="D492" s="1063"/>
      <c r="E492" s="1063"/>
      <c r="F492" s="1048" t="s">
        <v>1808</v>
      </c>
      <c r="G492" s="1061" t="s">
        <v>184</v>
      </c>
      <c r="H492" s="1043" t="s">
        <v>1809</v>
      </c>
      <c r="I492" s="1048">
        <v>1</v>
      </c>
      <c r="J492" s="132" t="s">
        <v>1810</v>
      </c>
      <c r="K492" s="138" t="s">
        <v>6</v>
      </c>
      <c r="L492" s="140" t="s">
        <v>1811</v>
      </c>
      <c r="M492" s="132" t="str">
        <f>VLOOKUP(L492,CódigosRetorno!$A$2:$B$2080,2,FALSE)</f>
        <v>Debe consignar Numero de RUC del emisor del comprobante de anticipo</v>
      </c>
      <c r="N492" s="141" t="s">
        <v>9</v>
      </c>
      <c r="O492" s="210"/>
    </row>
    <row r="493" spans="1:15" ht="24" x14ac:dyDescent="0.3">
      <c r="A493" s="222"/>
      <c r="B493" s="1062"/>
      <c r="C493" s="1094"/>
      <c r="D493" s="1063"/>
      <c r="E493" s="1063"/>
      <c r="F493" s="1057"/>
      <c r="G493" s="1062"/>
      <c r="H493" s="1125"/>
      <c r="I493" s="1057"/>
      <c r="J493" s="132" t="s">
        <v>1812</v>
      </c>
      <c r="K493" s="138" t="s">
        <v>6</v>
      </c>
      <c r="L493" s="140" t="s">
        <v>1813</v>
      </c>
      <c r="M493" s="132" t="str">
        <f>VLOOKUP(L493,CódigosRetorno!$A$2:$B$2080,2,FALSE)</f>
        <v>RUC que emitio documento de anticipo no existe.</v>
      </c>
      <c r="N493" s="131" t="s">
        <v>253</v>
      </c>
      <c r="O493" s="210"/>
    </row>
    <row r="494" spans="1:15" ht="72" x14ac:dyDescent="0.3">
      <c r="A494" s="222"/>
      <c r="B494" s="1062"/>
      <c r="C494" s="1094"/>
      <c r="D494" s="1063"/>
      <c r="E494" s="1063"/>
      <c r="F494" s="1057"/>
      <c r="G494" s="1062"/>
      <c r="H494" s="1125"/>
      <c r="I494" s="1057"/>
      <c r="J494" s="132" t="s">
        <v>2563</v>
      </c>
      <c r="K494" s="124" t="s">
        <v>6</v>
      </c>
      <c r="L494" s="138" t="s">
        <v>1815</v>
      </c>
      <c r="M494" s="132" t="str">
        <f>VLOOKUP(L494,CódigosRetorno!$A$2:$B$2080,2,FALSE)</f>
        <v>El comprobante que se realizo el anticipo no existe</v>
      </c>
      <c r="N494" s="131" t="s">
        <v>840</v>
      </c>
      <c r="O494" s="210"/>
    </row>
    <row r="495" spans="1:15" ht="72" x14ac:dyDescent="0.3">
      <c r="A495" s="222"/>
      <c r="B495" s="1062"/>
      <c r="C495" s="1094"/>
      <c r="D495" s="1063"/>
      <c r="E495" s="1063"/>
      <c r="F495" s="1049"/>
      <c r="G495" s="1065"/>
      <c r="H495" s="1126"/>
      <c r="I495" s="1049"/>
      <c r="J495" s="132" t="s">
        <v>2564</v>
      </c>
      <c r="K495" s="124" t="s">
        <v>203</v>
      </c>
      <c r="L495" s="138" t="s">
        <v>8051</v>
      </c>
      <c r="M495" s="132" t="str">
        <f>VLOOKUP(MID(L495,1,4),CódigosRetorno!$A$2:$B$2080,2,FALSE)</f>
        <v>El comprobante que se realizo el anticipo no se encuentra autorizado</v>
      </c>
      <c r="N495" s="131" t="s">
        <v>172</v>
      </c>
      <c r="O495" s="210"/>
    </row>
    <row r="496" spans="1:15" ht="36" x14ac:dyDescent="0.3">
      <c r="A496" s="222"/>
      <c r="B496" s="1062"/>
      <c r="C496" s="1094"/>
      <c r="D496" s="1063"/>
      <c r="E496" s="1063"/>
      <c r="F496" s="131" t="s">
        <v>1213</v>
      </c>
      <c r="G496" s="124" t="s">
        <v>193</v>
      </c>
      <c r="H496" s="132" t="s">
        <v>1818</v>
      </c>
      <c r="I496" s="131">
        <v>1</v>
      </c>
      <c r="J496" s="132" t="s">
        <v>1819</v>
      </c>
      <c r="K496" s="138" t="s">
        <v>6</v>
      </c>
      <c r="L496" s="140" t="s">
        <v>1820</v>
      </c>
      <c r="M496" s="132" t="str">
        <f>VLOOKUP(L496,CódigosRetorno!$A$2:$B$2080,2,FALSE)</f>
        <v>El tipo documento del emisor que realiza el anticipo debe ser 6 del catalogo de tipo de documento.</v>
      </c>
      <c r="N496" s="131" t="s">
        <v>1821</v>
      </c>
      <c r="O496" s="210"/>
    </row>
    <row r="497" spans="1:15" ht="24" x14ac:dyDescent="0.3">
      <c r="A497" s="222"/>
      <c r="B497" s="1062"/>
      <c r="C497" s="1094"/>
      <c r="D497" s="1063"/>
      <c r="E497" s="1063"/>
      <c r="F497" s="1047"/>
      <c r="G497" s="141" t="s">
        <v>1112</v>
      </c>
      <c r="H497" s="88" t="s">
        <v>1113</v>
      </c>
      <c r="I497" s="131" t="s">
        <v>2411</v>
      </c>
      <c r="J497" s="132" t="s">
        <v>1114</v>
      </c>
      <c r="K497" s="124" t="s">
        <v>203</v>
      </c>
      <c r="L497" s="138" t="s">
        <v>1115</v>
      </c>
      <c r="M497" s="132" t="str">
        <f>VLOOKUP(L497,CódigosRetorno!$A$2:$B$2080,2,FALSE)</f>
        <v>El dato ingresado como atributo @schemeName es incorrecto.</v>
      </c>
      <c r="N497" s="141" t="s">
        <v>9</v>
      </c>
      <c r="O497" s="210"/>
    </row>
    <row r="498" spans="1:15" ht="24" x14ac:dyDescent="0.3">
      <c r="A498" s="222"/>
      <c r="B498" s="1062"/>
      <c r="C498" s="1094"/>
      <c r="D498" s="1063"/>
      <c r="E498" s="1063"/>
      <c r="F498" s="1047"/>
      <c r="G498" s="141" t="s">
        <v>1045</v>
      </c>
      <c r="H498" s="88" t="s">
        <v>1046</v>
      </c>
      <c r="I498" s="131" t="s">
        <v>2411</v>
      </c>
      <c r="J498" s="132" t="s">
        <v>1047</v>
      </c>
      <c r="K498" s="124" t="s">
        <v>203</v>
      </c>
      <c r="L498" s="138" t="s">
        <v>1048</v>
      </c>
      <c r="M498" s="132" t="str">
        <f>VLOOKUP(L498,CódigosRetorno!$A$2:$B$2080,2,FALSE)</f>
        <v>El dato ingresado como atributo @schemeAgencyName es incorrecto.</v>
      </c>
      <c r="N498" s="141" t="s">
        <v>9</v>
      </c>
      <c r="O498" s="210"/>
    </row>
    <row r="499" spans="1:15" ht="48" x14ac:dyDescent="0.3">
      <c r="A499" s="222"/>
      <c r="B499" s="1065"/>
      <c r="C499" s="1094"/>
      <c r="D499" s="1063"/>
      <c r="E499" s="1063"/>
      <c r="F499" s="1047"/>
      <c r="G499" s="141" t="s">
        <v>1822</v>
      </c>
      <c r="H499" s="88" t="s">
        <v>1117</v>
      </c>
      <c r="I499" s="131" t="s">
        <v>2411</v>
      </c>
      <c r="J499" s="132" t="s">
        <v>1118</v>
      </c>
      <c r="K499" s="138" t="s">
        <v>203</v>
      </c>
      <c r="L499" s="140" t="s">
        <v>1119</v>
      </c>
      <c r="M499" s="132" t="str">
        <f>VLOOKUP(L499,CódigosRetorno!$A$2:$B$2080,2,FALSE)</f>
        <v>El dato ingresado como atributo @schemeURI es incorrecto.</v>
      </c>
      <c r="N499" s="141" t="s">
        <v>9</v>
      </c>
      <c r="O499" s="210"/>
    </row>
    <row r="500" spans="1:15" ht="24" x14ac:dyDescent="0.3">
      <c r="A500" s="222"/>
      <c r="B500" s="1061">
        <f>B472+1</f>
        <v>65</v>
      </c>
      <c r="C500" s="1094" t="s">
        <v>1823</v>
      </c>
      <c r="D500" s="1063" t="s">
        <v>60</v>
      </c>
      <c r="E500" s="1063" t="s">
        <v>179</v>
      </c>
      <c r="F500" s="1048" t="s">
        <v>295</v>
      </c>
      <c r="G500" s="1061" t="s">
        <v>296</v>
      </c>
      <c r="H500" s="1043" t="s">
        <v>1824</v>
      </c>
      <c r="I500" s="131">
        <v>1</v>
      </c>
      <c r="J500" s="134" t="s">
        <v>2565</v>
      </c>
      <c r="K500" s="138" t="s">
        <v>6</v>
      </c>
      <c r="L500" s="140" t="s">
        <v>1826</v>
      </c>
      <c r="M500" s="132" t="str">
        <f>VLOOKUP(L500,CódigosRetorno!$A$2:$B$2080,2,FALSE)</f>
        <v>Total de anticipos diferente a los montos anticipados por documento.</v>
      </c>
      <c r="N500" s="141" t="s">
        <v>9</v>
      </c>
      <c r="O500" s="210"/>
    </row>
    <row r="501" spans="1:15" ht="60" x14ac:dyDescent="0.3">
      <c r="A501" s="222"/>
      <c r="B501" s="1062"/>
      <c r="C501" s="1094"/>
      <c r="D501" s="1063"/>
      <c r="E501" s="1063"/>
      <c r="F501" s="1049"/>
      <c r="G501" s="1065"/>
      <c r="H501" s="1044"/>
      <c r="I501" s="131"/>
      <c r="J501" s="134" t="s">
        <v>1827</v>
      </c>
      <c r="K501" s="138" t="s">
        <v>6</v>
      </c>
      <c r="L501" s="140" t="s">
        <v>1828</v>
      </c>
      <c r="M501" s="132" t="str">
        <f>VLOOKUP(L501,CódigosRetorno!$A$2:$B$2080,2,FALSE)</f>
        <v>Si se informa 'Total de anticipos' debe consignar los descuentos globales por anticipo con monto mayor a cero</v>
      </c>
      <c r="N501" s="141" t="s">
        <v>9</v>
      </c>
      <c r="O501" s="210"/>
    </row>
    <row r="502" spans="1:15" ht="24" x14ac:dyDescent="0.3">
      <c r="A502" s="222"/>
      <c r="B502" s="1065"/>
      <c r="C502" s="1094"/>
      <c r="D502" s="1063"/>
      <c r="E502" s="1063"/>
      <c r="F502" s="131" t="s">
        <v>141</v>
      </c>
      <c r="G502" s="124" t="s">
        <v>303</v>
      </c>
      <c r="H502" s="91" t="s">
        <v>1353</v>
      </c>
      <c r="I502" s="131">
        <v>1</v>
      </c>
      <c r="J502" s="134" t="s">
        <v>1376</v>
      </c>
      <c r="K502" s="138" t="s">
        <v>6</v>
      </c>
      <c r="L502" s="140" t="s">
        <v>939</v>
      </c>
      <c r="M502" s="132" t="str">
        <f>VLOOKUP(L502,CódigosRetorno!$A$2:$B$2080,2,FALSE)</f>
        <v>La moneda debe ser la misma en todo el documento. Salvo las percepciones que sólo son en moneda nacional</v>
      </c>
      <c r="N502" s="131" t="s">
        <v>1080</v>
      </c>
      <c r="O502" s="210"/>
    </row>
    <row r="503" spans="1:15" x14ac:dyDescent="0.3">
      <c r="A503" s="222"/>
      <c r="B503" s="430" t="s">
        <v>2566</v>
      </c>
      <c r="C503" s="419"/>
      <c r="D503" s="425"/>
      <c r="E503" s="425"/>
      <c r="F503" s="432"/>
      <c r="G503" s="432"/>
      <c r="H503" s="427"/>
      <c r="I503" s="425"/>
      <c r="J503" s="419" t="s">
        <v>9</v>
      </c>
      <c r="K503" s="421" t="s">
        <v>9</v>
      </c>
      <c r="L503" s="428" t="s">
        <v>9</v>
      </c>
      <c r="M503" s="419" t="str">
        <f>VLOOKUP(L503,CódigosRetorno!$A$2:$B$2080,2,FALSE)</f>
        <v>-</v>
      </c>
      <c r="N503" s="418" t="s">
        <v>9</v>
      </c>
      <c r="O503" s="210"/>
    </row>
    <row r="504" spans="1:15" ht="24" x14ac:dyDescent="0.3">
      <c r="A504" s="222"/>
      <c r="B504" s="1063">
        <f>B500+1</f>
        <v>66</v>
      </c>
      <c r="C504" s="1094" t="s">
        <v>1830</v>
      </c>
      <c r="D504" s="1063" t="s">
        <v>60</v>
      </c>
      <c r="E504" s="1063" t="s">
        <v>179</v>
      </c>
      <c r="F504" s="131" t="s">
        <v>2567</v>
      </c>
      <c r="G504" s="131" t="s">
        <v>212</v>
      </c>
      <c r="H504" s="132" t="s">
        <v>2568</v>
      </c>
      <c r="I504" s="131" t="s">
        <v>2411</v>
      </c>
      <c r="J504" s="132" t="s">
        <v>214</v>
      </c>
      <c r="K504" s="124" t="s">
        <v>203</v>
      </c>
      <c r="L504" s="138" t="s">
        <v>1169</v>
      </c>
      <c r="M504" s="132" t="str">
        <f>VLOOKUP(L504,CódigosRetorno!$A$2:$B$2080,2,FALSE)</f>
        <v>El código de Ubigeo no existe en el listado.</v>
      </c>
      <c r="N504" s="131" t="s">
        <v>1140</v>
      </c>
      <c r="O504" s="210"/>
    </row>
    <row r="505" spans="1:15" ht="24" x14ac:dyDescent="0.3">
      <c r="A505" s="222"/>
      <c r="B505" s="1063"/>
      <c r="C505" s="1094"/>
      <c r="D505" s="1063"/>
      <c r="E505" s="1063"/>
      <c r="F505" s="1048"/>
      <c r="G505" s="131" t="s">
        <v>1141</v>
      </c>
      <c r="H505" s="91" t="s">
        <v>1046</v>
      </c>
      <c r="I505" s="131" t="s">
        <v>2411</v>
      </c>
      <c r="J505" s="132" t="s">
        <v>1142</v>
      </c>
      <c r="K505" s="124" t="s">
        <v>203</v>
      </c>
      <c r="L505" s="138" t="s">
        <v>1048</v>
      </c>
      <c r="M505" s="132" t="str">
        <f>VLOOKUP(L505,CódigosRetorno!$A$2:$B$2080,2,FALSE)</f>
        <v>El dato ingresado como atributo @schemeAgencyName es incorrecto.</v>
      </c>
      <c r="N505" s="131" t="s">
        <v>9</v>
      </c>
      <c r="O505" s="210"/>
    </row>
    <row r="506" spans="1:15" ht="24" x14ac:dyDescent="0.3">
      <c r="A506" s="222"/>
      <c r="B506" s="1063"/>
      <c r="C506" s="1094"/>
      <c r="D506" s="1063"/>
      <c r="E506" s="1063"/>
      <c r="F506" s="1049"/>
      <c r="G506" s="131" t="s">
        <v>1143</v>
      </c>
      <c r="H506" s="91" t="s">
        <v>1113</v>
      </c>
      <c r="I506" s="131" t="s">
        <v>2411</v>
      </c>
      <c r="J506" s="132" t="s">
        <v>1144</v>
      </c>
      <c r="K506" s="124" t="s">
        <v>203</v>
      </c>
      <c r="L506" s="138" t="s">
        <v>1115</v>
      </c>
      <c r="M506" s="132" t="str">
        <f>VLOOKUP(L506,CódigosRetorno!$A$2:$B$2080,2,FALSE)</f>
        <v>El dato ingresado como atributo @schemeName es incorrecto.</v>
      </c>
      <c r="N506" s="141" t="s">
        <v>9</v>
      </c>
      <c r="O506" s="210"/>
    </row>
    <row r="507" spans="1:15" ht="48" x14ac:dyDescent="0.3">
      <c r="A507" s="222"/>
      <c r="B507" s="1063"/>
      <c r="C507" s="1094"/>
      <c r="D507" s="1063"/>
      <c r="E507" s="1063"/>
      <c r="F507" s="131" t="s">
        <v>1127</v>
      </c>
      <c r="G507" s="124"/>
      <c r="H507" s="132" t="s">
        <v>2569</v>
      </c>
      <c r="I507" s="131">
        <v>1</v>
      </c>
      <c r="J507" s="132" t="s">
        <v>1980</v>
      </c>
      <c r="K507" s="124" t="s">
        <v>203</v>
      </c>
      <c r="L507" s="77" t="s">
        <v>1162</v>
      </c>
      <c r="M507" s="132" t="str">
        <f>VLOOKUP(L507,CódigosRetorno!$A$2:$B$2080,2,FALSE)</f>
        <v>El dato ingresado como direccion completa y detallada no cumple con el formato establecido.</v>
      </c>
      <c r="N507" s="131" t="s">
        <v>9</v>
      </c>
      <c r="O507" s="210"/>
    </row>
    <row r="508" spans="1:15" ht="48" x14ac:dyDescent="0.3">
      <c r="A508" s="222"/>
      <c r="B508" s="1063"/>
      <c r="C508" s="1094"/>
      <c r="D508" s="1063"/>
      <c r="E508" s="1063"/>
      <c r="F508" s="131" t="s">
        <v>1131</v>
      </c>
      <c r="G508" s="124"/>
      <c r="H508" s="132" t="s">
        <v>2570</v>
      </c>
      <c r="I508" s="131" t="s">
        <v>2411</v>
      </c>
      <c r="J508" s="132" t="s">
        <v>2423</v>
      </c>
      <c r="K508" s="124" t="s">
        <v>203</v>
      </c>
      <c r="L508" s="138" t="s">
        <v>1165</v>
      </c>
      <c r="M508" s="132" t="str">
        <f>VLOOKUP(L508,CódigosRetorno!$A$2:$B$2080,2,FALSE)</f>
        <v>El dato ingresado como urbanización no cumple con el formato establecido</v>
      </c>
      <c r="N508" s="131" t="s">
        <v>9</v>
      </c>
      <c r="O508" s="210"/>
    </row>
    <row r="509" spans="1:15" ht="48" x14ac:dyDescent="0.3">
      <c r="A509" s="222"/>
      <c r="B509" s="1063"/>
      <c r="C509" s="1094"/>
      <c r="D509" s="1063"/>
      <c r="E509" s="1063"/>
      <c r="F509" s="131" t="s">
        <v>223</v>
      </c>
      <c r="G509" s="124"/>
      <c r="H509" s="132" t="s">
        <v>2571</v>
      </c>
      <c r="I509" s="131" t="s">
        <v>2411</v>
      </c>
      <c r="J509" s="132" t="s">
        <v>2424</v>
      </c>
      <c r="K509" s="124" t="s">
        <v>203</v>
      </c>
      <c r="L509" s="138" t="s">
        <v>1167</v>
      </c>
      <c r="M509" s="132" t="str">
        <f>VLOOKUP(L509,CódigosRetorno!$A$2:$B$2080,2,FALSE)</f>
        <v>El dato ingresado como provincia no cumple con el formato establecido</v>
      </c>
      <c r="N509" s="131" t="s">
        <v>9</v>
      </c>
      <c r="O509" s="210"/>
    </row>
    <row r="510" spans="1:15" ht="48" x14ac:dyDescent="0.3">
      <c r="A510" s="222"/>
      <c r="B510" s="1063"/>
      <c r="C510" s="1094"/>
      <c r="D510" s="1063"/>
      <c r="E510" s="1063"/>
      <c r="F510" s="131" t="s">
        <v>223</v>
      </c>
      <c r="G510" s="124"/>
      <c r="H510" s="132" t="s">
        <v>2572</v>
      </c>
      <c r="I510" s="131" t="s">
        <v>2411</v>
      </c>
      <c r="J510" s="132" t="s">
        <v>2424</v>
      </c>
      <c r="K510" s="124" t="s">
        <v>203</v>
      </c>
      <c r="L510" s="138" t="s">
        <v>1171</v>
      </c>
      <c r="M510" s="132" t="str">
        <f>VLOOKUP(L510,CódigosRetorno!$A$2:$B$2080,2,FALSE)</f>
        <v>El dato ingresado como departamento no cumple con el formato establecido</v>
      </c>
      <c r="N510" s="131" t="s">
        <v>9</v>
      </c>
      <c r="O510" s="210"/>
    </row>
    <row r="511" spans="1:15" ht="48" x14ac:dyDescent="0.3">
      <c r="A511" s="222"/>
      <c r="B511" s="1063"/>
      <c r="C511" s="1094"/>
      <c r="D511" s="1063"/>
      <c r="E511" s="1063"/>
      <c r="F511" s="131" t="s">
        <v>223</v>
      </c>
      <c r="G511" s="124"/>
      <c r="H511" s="132" t="s">
        <v>2573</v>
      </c>
      <c r="I511" s="131">
        <v>1</v>
      </c>
      <c r="J511" s="132" t="s">
        <v>2424</v>
      </c>
      <c r="K511" s="124" t="s">
        <v>203</v>
      </c>
      <c r="L511" s="138" t="s">
        <v>1173</v>
      </c>
      <c r="M511" s="132" t="str">
        <f>VLOOKUP(L511,CódigosRetorno!$A$2:$B$2080,2,FALSE)</f>
        <v>El dato ingresado como distrito no cumple con el formato establecido</v>
      </c>
      <c r="N511" s="131" t="s">
        <v>9</v>
      </c>
      <c r="O511" s="210"/>
    </row>
    <row r="512" spans="1:15" ht="36" x14ac:dyDescent="0.3">
      <c r="A512" s="222"/>
      <c r="B512" s="1063"/>
      <c r="C512" s="1094"/>
      <c r="D512" s="1063"/>
      <c r="E512" s="1063"/>
      <c r="F512" s="131" t="s">
        <v>325</v>
      </c>
      <c r="G512" s="124" t="s">
        <v>238</v>
      </c>
      <c r="H512" s="132" t="s">
        <v>2574</v>
      </c>
      <c r="I512" s="131" t="s">
        <v>2411</v>
      </c>
      <c r="J512" s="132" t="s">
        <v>2575</v>
      </c>
      <c r="K512" s="124" t="s">
        <v>203</v>
      </c>
      <c r="L512" s="138" t="s">
        <v>1152</v>
      </c>
      <c r="M512" s="132" t="str">
        <f>VLOOKUP(L512,CódigosRetorno!$A$2:$B$2080,2,FALSE)</f>
        <v>El codigo de pais debe ser PE</v>
      </c>
      <c r="N512" s="131" t="s">
        <v>9</v>
      </c>
      <c r="O512" s="210"/>
    </row>
    <row r="513" spans="1:15" ht="24" x14ac:dyDescent="0.3">
      <c r="A513" s="222"/>
      <c r="B513" s="1063"/>
      <c r="C513" s="1094"/>
      <c r="D513" s="1063"/>
      <c r="E513" s="1063"/>
      <c r="F513" s="1047"/>
      <c r="G513" s="141" t="s">
        <v>1154</v>
      </c>
      <c r="H513" s="132" t="s">
        <v>1083</v>
      </c>
      <c r="I513" s="131" t="s">
        <v>2411</v>
      </c>
      <c r="J513" s="132" t="s">
        <v>1155</v>
      </c>
      <c r="K513" s="124" t="s">
        <v>203</v>
      </c>
      <c r="L513" s="138" t="s">
        <v>1085</v>
      </c>
      <c r="M513" s="132" t="str">
        <f>VLOOKUP(L513,CódigosRetorno!$A$2:$B$2080,2,FALSE)</f>
        <v>El dato ingresado como atributo @listID es incorrecto.</v>
      </c>
      <c r="N513" s="131" t="s">
        <v>9</v>
      </c>
      <c r="O513" s="210"/>
    </row>
    <row r="514" spans="1:15" ht="48" x14ac:dyDescent="0.3">
      <c r="A514" s="222"/>
      <c r="B514" s="1063"/>
      <c r="C514" s="1094"/>
      <c r="D514" s="1063"/>
      <c r="E514" s="1063"/>
      <c r="F514" s="1047"/>
      <c r="G514" s="141" t="s">
        <v>1088</v>
      </c>
      <c r="H514" s="132" t="s">
        <v>1065</v>
      </c>
      <c r="I514" s="131" t="s">
        <v>2411</v>
      </c>
      <c r="J514" s="132" t="s">
        <v>1089</v>
      </c>
      <c r="K514" s="124" t="s">
        <v>203</v>
      </c>
      <c r="L514" s="138" t="s">
        <v>1066</v>
      </c>
      <c r="M514" s="132" t="str">
        <f>VLOOKUP(L514,CódigosRetorno!$A$2:$B$2080,2,FALSE)</f>
        <v>El dato ingresado como atributo @listAgencyName es incorrecto.</v>
      </c>
      <c r="N514" s="141" t="s">
        <v>9</v>
      </c>
      <c r="O514" s="210"/>
    </row>
    <row r="515" spans="1:15" ht="24" x14ac:dyDescent="0.3">
      <c r="A515" s="222"/>
      <c r="B515" s="1063"/>
      <c r="C515" s="1094"/>
      <c r="D515" s="1063"/>
      <c r="E515" s="1063"/>
      <c r="F515" s="1047"/>
      <c r="G515" s="131" t="s">
        <v>1157</v>
      </c>
      <c r="H515" s="132" t="s">
        <v>1068</v>
      </c>
      <c r="I515" s="131" t="s">
        <v>2411</v>
      </c>
      <c r="J515" s="132" t="s">
        <v>1158</v>
      </c>
      <c r="K515" s="138" t="s">
        <v>203</v>
      </c>
      <c r="L515" s="140" t="s">
        <v>1070</v>
      </c>
      <c r="M515" s="132" t="str">
        <f>VLOOKUP(L515,CódigosRetorno!$A$2:$B$2080,2,FALSE)</f>
        <v>El dato ingresado como atributo @listName es incorrecto.</v>
      </c>
      <c r="N515" s="141" t="s">
        <v>9</v>
      </c>
      <c r="O515" s="210"/>
    </row>
    <row r="516" spans="1:15" x14ac:dyDescent="0.3">
      <c r="A516" s="222"/>
      <c r="B516" s="430" t="s">
        <v>1857</v>
      </c>
      <c r="C516" s="431"/>
      <c r="D516" s="434"/>
      <c r="E516" s="425"/>
      <c r="F516" s="432" t="s">
        <v>9</v>
      </c>
      <c r="G516" s="432" t="s">
        <v>9</v>
      </c>
      <c r="H516" s="433" t="s">
        <v>9</v>
      </c>
      <c r="I516" s="432"/>
      <c r="J516" s="419" t="s">
        <v>9</v>
      </c>
      <c r="K516" s="421" t="s">
        <v>9</v>
      </c>
      <c r="L516" s="428" t="s">
        <v>9</v>
      </c>
      <c r="M516" s="419" t="str">
        <f>VLOOKUP(L516,CódigosRetorno!$A$2:$B$2080,2,FALSE)</f>
        <v>-</v>
      </c>
      <c r="N516" s="418" t="s">
        <v>9</v>
      </c>
      <c r="O516" s="210"/>
    </row>
    <row r="517" spans="1:15" ht="24" x14ac:dyDescent="0.3">
      <c r="A517" s="222"/>
      <c r="B517" s="1047" t="s">
        <v>2576</v>
      </c>
      <c r="C517" s="1094" t="s">
        <v>1858</v>
      </c>
      <c r="D517" s="1063" t="s">
        <v>324</v>
      </c>
      <c r="E517" s="1063" t="s">
        <v>179</v>
      </c>
      <c r="F517" s="138" t="s">
        <v>218</v>
      </c>
      <c r="G517" s="124" t="s">
        <v>1327</v>
      </c>
      <c r="H517" s="132" t="s">
        <v>1859</v>
      </c>
      <c r="I517" s="141">
        <v>1</v>
      </c>
      <c r="J517" s="132" t="s">
        <v>1329</v>
      </c>
      <c r="K517" s="124" t="s">
        <v>203</v>
      </c>
      <c r="L517" s="138" t="s">
        <v>1330</v>
      </c>
      <c r="M517" s="132" t="str">
        <f>VLOOKUP(L517,CódigosRetorno!$A$2:$B$2080,2,FALSE)</f>
        <v>No existe información en el nombre del concepto.</v>
      </c>
      <c r="N517" s="131" t="s">
        <v>9</v>
      </c>
      <c r="O517" s="210"/>
    </row>
    <row r="518" spans="1:15" ht="36" x14ac:dyDescent="0.3">
      <c r="A518" s="222"/>
      <c r="B518" s="1047"/>
      <c r="C518" s="1094"/>
      <c r="D518" s="1063"/>
      <c r="E518" s="1063"/>
      <c r="F518" s="138" t="s">
        <v>655</v>
      </c>
      <c r="G518" s="124" t="s">
        <v>1327</v>
      </c>
      <c r="H518" s="134" t="s">
        <v>1860</v>
      </c>
      <c r="I518" s="141">
        <v>1</v>
      </c>
      <c r="J518" s="132" t="s">
        <v>181</v>
      </c>
      <c r="K518" s="138" t="s">
        <v>9</v>
      </c>
      <c r="L518" s="140" t="s">
        <v>9</v>
      </c>
      <c r="M518" s="132" t="str">
        <f>VLOOKUP(L518,CódigosRetorno!$A$2:$B$2080,2,FALSE)</f>
        <v>-</v>
      </c>
      <c r="N518" s="131" t="s">
        <v>1332</v>
      </c>
      <c r="O518" s="210"/>
    </row>
    <row r="519" spans="1:15" ht="24" x14ac:dyDescent="0.3">
      <c r="A519" s="222"/>
      <c r="B519" s="1047"/>
      <c r="C519" s="1094"/>
      <c r="D519" s="1063"/>
      <c r="E519" s="1063"/>
      <c r="F519" s="1063"/>
      <c r="G519" s="131" t="s">
        <v>1333</v>
      </c>
      <c r="H519" s="132" t="s">
        <v>1068</v>
      </c>
      <c r="I519" s="131" t="s">
        <v>2411</v>
      </c>
      <c r="J519" s="132" t="s">
        <v>1334</v>
      </c>
      <c r="K519" s="124" t="s">
        <v>203</v>
      </c>
      <c r="L519" s="138" t="s">
        <v>1070</v>
      </c>
      <c r="M519" s="132" t="str">
        <f>VLOOKUP(L519,CódigosRetorno!$A$2:$B$2080,2,FALSE)</f>
        <v>El dato ingresado como atributo @listName es incorrecto.</v>
      </c>
      <c r="N519" s="141" t="s">
        <v>9</v>
      </c>
      <c r="O519" s="210"/>
    </row>
    <row r="520" spans="1:15" ht="24" x14ac:dyDescent="0.3">
      <c r="A520" s="222"/>
      <c r="B520" s="1047"/>
      <c r="C520" s="1094"/>
      <c r="D520" s="1063"/>
      <c r="E520" s="1063"/>
      <c r="F520" s="1063"/>
      <c r="G520" s="131" t="s">
        <v>1045</v>
      </c>
      <c r="H520" s="132" t="s">
        <v>1065</v>
      </c>
      <c r="I520" s="131" t="s">
        <v>2411</v>
      </c>
      <c r="J520" s="132" t="s">
        <v>1047</v>
      </c>
      <c r="K520" s="138" t="s">
        <v>203</v>
      </c>
      <c r="L520" s="140" t="s">
        <v>1066</v>
      </c>
      <c r="M520" s="132" t="str">
        <f>VLOOKUP(L520,CódigosRetorno!$A$2:$B$2080,2,FALSE)</f>
        <v>El dato ingresado como atributo @listAgencyName es incorrecto.</v>
      </c>
      <c r="N520" s="141" t="s">
        <v>9</v>
      </c>
      <c r="O520" s="210"/>
    </row>
    <row r="521" spans="1:15" ht="36" x14ac:dyDescent="0.3">
      <c r="A521" s="222"/>
      <c r="B521" s="1047"/>
      <c r="C521" s="1094"/>
      <c r="D521" s="1063"/>
      <c r="E521" s="1063"/>
      <c r="F521" s="1061"/>
      <c r="G521" s="198" t="s">
        <v>1335</v>
      </c>
      <c r="H521" s="328" t="s">
        <v>1072</v>
      </c>
      <c r="I521" s="131" t="s">
        <v>2411</v>
      </c>
      <c r="J521" s="132" t="s">
        <v>1336</v>
      </c>
      <c r="K521" s="138" t="s">
        <v>203</v>
      </c>
      <c r="L521" s="140" t="s">
        <v>1074</v>
      </c>
      <c r="M521" s="132" t="str">
        <f>VLOOKUP(L521,CódigosRetorno!$A$2:$B$2080,2,FALSE)</f>
        <v>El dato ingresado como atributo @listURI es incorrecto.</v>
      </c>
      <c r="N521" s="141" t="s">
        <v>9</v>
      </c>
      <c r="O521" s="210"/>
    </row>
    <row r="522" spans="1:15" ht="36" x14ac:dyDescent="0.3">
      <c r="A522" s="222"/>
      <c r="B522" s="1047"/>
      <c r="C522" s="1094"/>
      <c r="D522" s="1063"/>
      <c r="E522" s="1129"/>
      <c r="F522" s="1118" t="s">
        <v>705</v>
      </c>
      <c r="G522" s="1048"/>
      <c r="H522" s="1043" t="s">
        <v>1861</v>
      </c>
      <c r="I522" s="1133">
        <v>1</v>
      </c>
      <c r="J522" s="132" t="s">
        <v>2577</v>
      </c>
      <c r="K522" s="124" t="s">
        <v>6</v>
      </c>
      <c r="L522" s="138" t="s">
        <v>1339</v>
      </c>
      <c r="M522" s="132" t="str">
        <f>VLOOKUP(L522,CódigosRetorno!$A$2:$B$2080,2,FALSE)</f>
        <v>El XML no contiene tag o no existe información del valor del concepto por linea.</v>
      </c>
      <c r="N522" s="131" t="s">
        <v>9</v>
      </c>
      <c r="O522" s="210"/>
    </row>
    <row r="523" spans="1:15" ht="24" x14ac:dyDescent="0.3">
      <c r="A523" s="222"/>
      <c r="B523" s="1047"/>
      <c r="C523" s="1094"/>
      <c r="D523" s="1063"/>
      <c r="E523" s="1129"/>
      <c r="F523" s="1119"/>
      <c r="G523" s="1057"/>
      <c r="H523" s="1058"/>
      <c r="I523" s="1170"/>
      <c r="J523" s="132" t="s">
        <v>1863</v>
      </c>
      <c r="K523" s="124" t="s">
        <v>203</v>
      </c>
      <c r="L523" s="138" t="s">
        <v>1864</v>
      </c>
      <c r="M523" s="132" t="str">
        <f>VLOOKUP(L523,CódigosRetorno!$A$2:$B$2080,2,FALSE)</f>
        <v>El dato ingresado como valor del concepto de la linea no cumple con el formato establecido.</v>
      </c>
      <c r="N523" s="131" t="s">
        <v>9</v>
      </c>
      <c r="O523" s="210"/>
    </row>
    <row r="524" spans="1:15" ht="36" x14ac:dyDescent="0.3">
      <c r="A524" s="222"/>
      <c r="B524" s="1047"/>
      <c r="C524" s="1094"/>
      <c r="D524" s="1063"/>
      <c r="E524" s="1129"/>
      <c r="F524" s="374" t="s">
        <v>705</v>
      </c>
      <c r="G524" s="126"/>
      <c r="H524" s="199" t="s">
        <v>1865</v>
      </c>
      <c r="I524" s="1170"/>
      <c r="J524" s="132" t="s">
        <v>1866</v>
      </c>
      <c r="K524" s="124" t="s">
        <v>203</v>
      </c>
      <c r="L524" s="138" t="s">
        <v>1864</v>
      </c>
      <c r="M524" s="132" t="str">
        <f>VLOOKUP(L524,CódigosRetorno!$A$2:$B$2080,2,FALSE)</f>
        <v>El dato ingresado como valor del concepto de la linea no cumple con el formato establecido.</v>
      </c>
      <c r="N524" s="131" t="s">
        <v>9</v>
      </c>
      <c r="O524" s="210"/>
    </row>
    <row r="525" spans="1:15" ht="36" x14ac:dyDescent="0.3">
      <c r="A525" s="222"/>
      <c r="B525" s="1047"/>
      <c r="C525" s="1094"/>
      <c r="D525" s="1063"/>
      <c r="E525" s="1129"/>
      <c r="F525" s="374" t="s">
        <v>295</v>
      </c>
      <c r="G525" s="126"/>
      <c r="H525" s="199" t="s">
        <v>2578</v>
      </c>
      <c r="I525" s="1170"/>
      <c r="J525" s="132" t="s">
        <v>1868</v>
      </c>
      <c r="K525" s="124" t="s">
        <v>203</v>
      </c>
      <c r="L525" s="138" t="s">
        <v>1864</v>
      </c>
      <c r="M525" s="132" t="str">
        <f>VLOOKUP(L525,CódigosRetorno!$A$2:$B$2080,2,FALSE)</f>
        <v>El dato ingresado como valor del concepto de la linea no cumple con el formato establecido.</v>
      </c>
      <c r="N525" s="131" t="s">
        <v>9</v>
      </c>
      <c r="O525" s="210"/>
    </row>
    <row r="526" spans="1:15" ht="36" x14ac:dyDescent="0.3">
      <c r="A526" s="222"/>
      <c r="B526" s="1047"/>
      <c r="C526" s="1094"/>
      <c r="D526" s="1063"/>
      <c r="E526" s="1129"/>
      <c r="F526" s="374" t="s">
        <v>1213</v>
      </c>
      <c r="G526" s="126" t="s">
        <v>193</v>
      </c>
      <c r="H526" s="199" t="s">
        <v>2579</v>
      </c>
      <c r="I526" s="1170"/>
      <c r="J526" s="132" t="s">
        <v>2580</v>
      </c>
      <c r="K526" s="124" t="s">
        <v>203</v>
      </c>
      <c r="L526" s="138" t="s">
        <v>1864</v>
      </c>
      <c r="M526" s="132" t="str">
        <f>VLOOKUP(L526,CódigosRetorno!$A$2:$B$2080,2,FALSE)</f>
        <v>El dato ingresado como valor del concepto de la linea no cumple con el formato establecido.</v>
      </c>
      <c r="N526" s="131" t="s">
        <v>1821</v>
      </c>
      <c r="O526" s="210"/>
    </row>
    <row r="527" spans="1:15" ht="36" x14ac:dyDescent="0.3">
      <c r="A527" s="222"/>
      <c r="B527" s="1047"/>
      <c r="C527" s="1094"/>
      <c r="D527" s="1063"/>
      <c r="E527" s="1129"/>
      <c r="F527" s="374" t="s">
        <v>1127</v>
      </c>
      <c r="G527" s="126"/>
      <c r="H527" s="199" t="s">
        <v>2581</v>
      </c>
      <c r="I527" s="1170"/>
      <c r="J527" s="132" t="s">
        <v>1872</v>
      </c>
      <c r="K527" s="124" t="s">
        <v>203</v>
      </c>
      <c r="L527" s="138" t="s">
        <v>1864</v>
      </c>
      <c r="M527" s="132" t="str">
        <f>VLOOKUP(L527,CódigosRetorno!$A$2:$B$2080,2,FALSE)</f>
        <v>El dato ingresado como valor del concepto de la linea no cumple con el formato establecido.</v>
      </c>
      <c r="N527" s="131" t="s">
        <v>9</v>
      </c>
      <c r="O527" s="210"/>
    </row>
    <row r="528" spans="1:15" ht="36" x14ac:dyDescent="0.3">
      <c r="A528" s="222"/>
      <c r="B528" s="1047"/>
      <c r="C528" s="1094"/>
      <c r="D528" s="1063"/>
      <c r="E528" s="1129"/>
      <c r="F528" s="374" t="s">
        <v>211</v>
      </c>
      <c r="G528" s="126" t="s">
        <v>212</v>
      </c>
      <c r="H528" s="199" t="s">
        <v>2582</v>
      </c>
      <c r="I528" s="1170"/>
      <c r="J528" s="132" t="s">
        <v>2583</v>
      </c>
      <c r="K528" s="124" t="s">
        <v>203</v>
      </c>
      <c r="L528" s="138" t="s">
        <v>1864</v>
      </c>
      <c r="M528" s="132" t="str">
        <f>VLOOKUP(L528,CódigosRetorno!$A$2:$B$2080,2,FALSE)</f>
        <v>El dato ingresado como valor del concepto de la linea no cumple con el formato establecido.</v>
      </c>
      <c r="N528" s="131" t="s">
        <v>1140</v>
      </c>
      <c r="O528" s="210"/>
    </row>
    <row r="529" spans="1:15" ht="36" x14ac:dyDescent="0.3">
      <c r="A529" s="222"/>
      <c r="B529" s="1047"/>
      <c r="C529" s="1094"/>
      <c r="D529" s="1063"/>
      <c r="E529" s="1129"/>
      <c r="F529" s="374" t="s">
        <v>1127</v>
      </c>
      <c r="G529" s="126"/>
      <c r="H529" s="199" t="s">
        <v>2584</v>
      </c>
      <c r="I529" s="1170"/>
      <c r="J529" s="132" t="s">
        <v>1876</v>
      </c>
      <c r="K529" s="124" t="s">
        <v>203</v>
      </c>
      <c r="L529" s="138" t="s">
        <v>1864</v>
      </c>
      <c r="M529" s="132" t="str">
        <f>VLOOKUP(L529,CódigosRetorno!$A$2:$B$2080,2,FALSE)</f>
        <v>El dato ingresado como valor del concepto de la linea no cumple con el formato establecido.</v>
      </c>
      <c r="N529" s="131" t="s">
        <v>9</v>
      </c>
      <c r="O529" s="210"/>
    </row>
    <row r="530" spans="1:15" ht="36" x14ac:dyDescent="0.3">
      <c r="A530" s="222"/>
      <c r="B530" s="1047"/>
      <c r="C530" s="1094"/>
      <c r="D530" s="1063"/>
      <c r="E530" s="1129"/>
      <c r="F530" s="374" t="s">
        <v>211</v>
      </c>
      <c r="G530" s="126" t="s">
        <v>212</v>
      </c>
      <c r="H530" s="199" t="s">
        <v>2585</v>
      </c>
      <c r="I530" s="1170"/>
      <c r="J530" s="132" t="s">
        <v>2586</v>
      </c>
      <c r="K530" s="124" t="s">
        <v>203</v>
      </c>
      <c r="L530" s="138" t="s">
        <v>1864</v>
      </c>
      <c r="M530" s="132" t="str">
        <f>VLOOKUP(L530,CódigosRetorno!$A$2:$B$2080,2,FALSE)</f>
        <v>El dato ingresado como valor del concepto de la linea no cumple con el formato establecido.</v>
      </c>
      <c r="N530" s="131" t="s">
        <v>1140</v>
      </c>
      <c r="O530" s="210"/>
    </row>
    <row r="531" spans="1:15" ht="36" x14ac:dyDescent="0.3">
      <c r="A531" s="222"/>
      <c r="B531" s="1047"/>
      <c r="C531" s="1094"/>
      <c r="D531" s="1063"/>
      <c r="E531" s="1129"/>
      <c r="F531" s="349" t="s">
        <v>1127</v>
      </c>
      <c r="G531" s="127"/>
      <c r="H531" s="200" t="s">
        <v>2587</v>
      </c>
      <c r="I531" s="1134"/>
      <c r="J531" s="132" t="s">
        <v>1880</v>
      </c>
      <c r="K531" s="124" t="s">
        <v>203</v>
      </c>
      <c r="L531" s="138" t="s">
        <v>1864</v>
      </c>
      <c r="M531" s="132" t="str">
        <f>VLOOKUP(L531,CódigosRetorno!$A$2:$B$2080,2,FALSE)</f>
        <v>El dato ingresado como valor del concepto de la linea no cumple con el formato establecido.</v>
      </c>
      <c r="N531" s="131" t="s">
        <v>9</v>
      </c>
      <c r="O531" s="210"/>
    </row>
    <row r="532" spans="1:15" ht="24" x14ac:dyDescent="0.3">
      <c r="A532" s="222"/>
      <c r="B532" s="1047">
        <v>74</v>
      </c>
      <c r="C532" s="1094" t="s">
        <v>1881</v>
      </c>
      <c r="D532" s="1063" t="s">
        <v>324</v>
      </c>
      <c r="E532" s="1063" t="s">
        <v>179</v>
      </c>
      <c r="F532" s="320" t="s">
        <v>218</v>
      </c>
      <c r="G532" s="130" t="s">
        <v>1327</v>
      </c>
      <c r="H532" s="315" t="s">
        <v>1859</v>
      </c>
      <c r="I532" s="141">
        <v>1</v>
      </c>
      <c r="J532" s="132" t="s">
        <v>1329</v>
      </c>
      <c r="K532" s="124" t="s">
        <v>203</v>
      </c>
      <c r="L532" s="138" t="s">
        <v>1330</v>
      </c>
      <c r="M532" s="132" t="str">
        <f>VLOOKUP(L532,CódigosRetorno!$A$2:$B$2080,2,FALSE)</f>
        <v>No existe información en el nombre del concepto.</v>
      </c>
      <c r="N532" s="131" t="s">
        <v>9</v>
      </c>
      <c r="O532" s="210"/>
    </row>
    <row r="533" spans="1:15" ht="36" x14ac:dyDescent="0.3">
      <c r="A533" s="222"/>
      <c r="B533" s="1047"/>
      <c r="C533" s="1094"/>
      <c r="D533" s="1063"/>
      <c r="E533" s="1063"/>
      <c r="F533" s="138" t="s">
        <v>655</v>
      </c>
      <c r="G533" s="124" t="s">
        <v>1327</v>
      </c>
      <c r="H533" s="134" t="s">
        <v>1860</v>
      </c>
      <c r="I533" s="141">
        <v>1</v>
      </c>
      <c r="J533" s="132" t="s">
        <v>181</v>
      </c>
      <c r="K533" s="138" t="s">
        <v>9</v>
      </c>
      <c r="L533" s="140" t="s">
        <v>9</v>
      </c>
      <c r="M533" s="132" t="str">
        <f>VLOOKUP(L533,CódigosRetorno!$A$2:$B$2080,2,FALSE)</f>
        <v>-</v>
      </c>
      <c r="N533" s="131" t="s">
        <v>1332</v>
      </c>
      <c r="O533" s="210"/>
    </row>
    <row r="534" spans="1:15" ht="24" x14ac:dyDescent="0.3">
      <c r="A534" s="222"/>
      <c r="B534" s="1047"/>
      <c r="C534" s="1094"/>
      <c r="D534" s="1063"/>
      <c r="E534" s="1063"/>
      <c r="F534" s="1063"/>
      <c r="G534" s="131" t="s">
        <v>1333</v>
      </c>
      <c r="H534" s="132" t="s">
        <v>1068</v>
      </c>
      <c r="I534" s="131" t="s">
        <v>2411</v>
      </c>
      <c r="J534" s="132" t="s">
        <v>1334</v>
      </c>
      <c r="K534" s="124" t="s">
        <v>203</v>
      </c>
      <c r="L534" s="138" t="s">
        <v>1070</v>
      </c>
      <c r="M534" s="132" t="str">
        <f>VLOOKUP(L534,CódigosRetorno!$A$2:$B$2080,2,FALSE)</f>
        <v>El dato ingresado como atributo @listName es incorrecto.</v>
      </c>
      <c r="N534" s="141" t="s">
        <v>9</v>
      </c>
      <c r="O534" s="210"/>
    </row>
    <row r="535" spans="1:15" ht="24" x14ac:dyDescent="0.3">
      <c r="A535" s="222"/>
      <c r="B535" s="1047"/>
      <c r="C535" s="1094"/>
      <c r="D535" s="1063"/>
      <c r="E535" s="1063"/>
      <c r="F535" s="1063"/>
      <c r="G535" s="131" t="s">
        <v>1045</v>
      </c>
      <c r="H535" s="132" t="s">
        <v>1065</v>
      </c>
      <c r="I535" s="131" t="s">
        <v>2411</v>
      </c>
      <c r="J535" s="132" t="s">
        <v>1047</v>
      </c>
      <c r="K535" s="138" t="s">
        <v>203</v>
      </c>
      <c r="L535" s="140" t="s">
        <v>1066</v>
      </c>
      <c r="M535" s="132" t="str">
        <f>VLOOKUP(L535,CódigosRetorno!$A$2:$B$2080,2,FALSE)</f>
        <v>El dato ingresado como atributo @listAgencyName es incorrecto.</v>
      </c>
      <c r="N535" s="141" t="s">
        <v>9</v>
      </c>
      <c r="O535" s="210"/>
    </row>
    <row r="536" spans="1:15" ht="36" x14ac:dyDescent="0.3">
      <c r="A536" s="222"/>
      <c r="B536" s="1047"/>
      <c r="C536" s="1094"/>
      <c r="D536" s="1063"/>
      <c r="E536" s="1063"/>
      <c r="F536" s="1063"/>
      <c r="G536" s="141" t="s">
        <v>1335</v>
      </c>
      <c r="H536" s="91" t="s">
        <v>1072</v>
      </c>
      <c r="I536" s="131" t="s">
        <v>2411</v>
      </c>
      <c r="J536" s="132" t="s">
        <v>1336</v>
      </c>
      <c r="K536" s="138" t="s">
        <v>203</v>
      </c>
      <c r="L536" s="140" t="s">
        <v>1074</v>
      </c>
      <c r="M536" s="132" t="str">
        <f>VLOOKUP(L536,CódigosRetorno!$A$2:$B$2080,2,FALSE)</f>
        <v>El dato ingresado como atributo @listURI es incorrecto.</v>
      </c>
      <c r="N536" s="141" t="s">
        <v>9</v>
      </c>
      <c r="O536" s="210"/>
    </row>
    <row r="537" spans="1:15" ht="36" x14ac:dyDescent="0.3">
      <c r="A537" s="222"/>
      <c r="B537" s="1047"/>
      <c r="C537" s="1094"/>
      <c r="D537" s="1063"/>
      <c r="E537" s="1063"/>
      <c r="F537" s="124" t="s">
        <v>174</v>
      </c>
      <c r="G537" s="124" t="s">
        <v>175</v>
      </c>
      <c r="H537" s="132" t="s">
        <v>1882</v>
      </c>
      <c r="I537" s="141">
        <v>1</v>
      </c>
      <c r="J537" s="132" t="s">
        <v>1883</v>
      </c>
      <c r="K537" s="124" t="s">
        <v>6</v>
      </c>
      <c r="L537" s="138" t="s">
        <v>1884</v>
      </c>
      <c r="M537" s="132" t="str">
        <f>VLOOKUP(L537,CódigosRetorno!$A$2:$B$2080,2,FALSE)</f>
        <v>El XML no contiene tag de la fecha del concepto por linea.</v>
      </c>
      <c r="N537" s="141" t="s">
        <v>9</v>
      </c>
      <c r="O537" s="210"/>
    </row>
    <row r="538" spans="1:15" ht="24" x14ac:dyDescent="0.3">
      <c r="A538" s="222"/>
      <c r="B538" s="1047">
        <f>B532+1</f>
        <v>75</v>
      </c>
      <c r="C538" s="1094" t="s">
        <v>1885</v>
      </c>
      <c r="D538" s="1063" t="s">
        <v>324</v>
      </c>
      <c r="E538" s="1063" t="s">
        <v>179</v>
      </c>
      <c r="F538" s="131" t="s">
        <v>218</v>
      </c>
      <c r="G538" s="124" t="s">
        <v>1327</v>
      </c>
      <c r="H538" s="132" t="s">
        <v>1859</v>
      </c>
      <c r="I538" s="141">
        <v>1</v>
      </c>
      <c r="J538" s="132" t="s">
        <v>1329</v>
      </c>
      <c r="K538" s="124" t="s">
        <v>203</v>
      </c>
      <c r="L538" s="138" t="s">
        <v>1330</v>
      </c>
      <c r="M538" s="132" t="str">
        <f>VLOOKUP(L538,CódigosRetorno!$A$2:$B$2080,2,FALSE)</f>
        <v>No existe información en el nombre del concepto.</v>
      </c>
      <c r="N538" s="131" t="s">
        <v>9</v>
      </c>
      <c r="O538" s="210"/>
    </row>
    <row r="539" spans="1:15" ht="36" x14ac:dyDescent="0.3">
      <c r="A539" s="222"/>
      <c r="B539" s="1047"/>
      <c r="C539" s="1094"/>
      <c r="D539" s="1063"/>
      <c r="E539" s="1063"/>
      <c r="F539" s="138" t="s">
        <v>655</v>
      </c>
      <c r="G539" s="124" t="s">
        <v>1327</v>
      </c>
      <c r="H539" s="134" t="s">
        <v>1860</v>
      </c>
      <c r="I539" s="141">
        <v>1</v>
      </c>
      <c r="J539" s="132" t="s">
        <v>181</v>
      </c>
      <c r="K539" s="138" t="s">
        <v>9</v>
      </c>
      <c r="L539" s="140" t="s">
        <v>9</v>
      </c>
      <c r="M539" s="132" t="str">
        <f>VLOOKUP(L539,CódigosRetorno!$A$2:$B$2080,2,FALSE)</f>
        <v>-</v>
      </c>
      <c r="N539" s="131" t="s">
        <v>1332</v>
      </c>
      <c r="O539" s="210"/>
    </row>
    <row r="540" spans="1:15" ht="24" x14ac:dyDescent="0.3">
      <c r="A540" s="222"/>
      <c r="B540" s="1047"/>
      <c r="C540" s="1094"/>
      <c r="D540" s="1063"/>
      <c r="E540" s="1063"/>
      <c r="F540" s="1117"/>
      <c r="G540" s="131" t="s">
        <v>1333</v>
      </c>
      <c r="H540" s="132" t="s">
        <v>1068</v>
      </c>
      <c r="I540" s="131" t="s">
        <v>2411</v>
      </c>
      <c r="J540" s="132" t="s">
        <v>1334</v>
      </c>
      <c r="K540" s="124" t="s">
        <v>203</v>
      </c>
      <c r="L540" s="138" t="s">
        <v>1070</v>
      </c>
      <c r="M540" s="132" t="str">
        <f>VLOOKUP(L540,CódigosRetorno!$A$2:$B$2080,2,FALSE)</f>
        <v>El dato ingresado como atributo @listName es incorrecto.</v>
      </c>
      <c r="N540" s="141" t="s">
        <v>9</v>
      </c>
      <c r="O540" s="210"/>
    </row>
    <row r="541" spans="1:15" ht="24" x14ac:dyDescent="0.3">
      <c r="A541" s="222"/>
      <c r="B541" s="1047"/>
      <c r="C541" s="1094"/>
      <c r="D541" s="1063"/>
      <c r="E541" s="1063"/>
      <c r="F541" s="1117"/>
      <c r="G541" s="131" t="s">
        <v>1045</v>
      </c>
      <c r="H541" s="132" t="s">
        <v>1065</v>
      </c>
      <c r="I541" s="131" t="s">
        <v>2411</v>
      </c>
      <c r="J541" s="132" t="s">
        <v>1047</v>
      </c>
      <c r="K541" s="138" t="s">
        <v>203</v>
      </c>
      <c r="L541" s="140" t="s">
        <v>1066</v>
      </c>
      <c r="M541" s="132" t="str">
        <f>VLOOKUP(L541,CódigosRetorno!$A$2:$B$2080,2,FALSE)</f>
        <v>El dato ingresado como atributo @listAgencyName es incorrecto.</v>
      </c>
      <c r="N541" s="141" t="s">
        <v>9</v>
      </c>
      <c r="O541" s="210"/>
    </row>
    <row r="542" spans="1:15" ht="36" x14ac:dyDescent="0.3">
      <c r="A542" s="222"/>
      <c r="B542" s="1047"/>
      <c r="C542" s="1094"/>
      <c r="D542" s="1063"/>
      <c r="E542" s="1063"/>
      <c r="F542" s="1117"/>
      <c r="G542" s="141" t="s">
        <v>1335</v>
      </c>
      <c r="H542" s="91" t="s">
        <v>1072</v>
      </c>
      <c r="I542" s="131" t="s">
        <v>2411</v>
      </c>
      <c r="J542" s="132" t="s">
        <v>1336</v>
      </c>
      <c r="K542" s="138" t="s">
        <v>203</v>
      </c>
      <c r="L542" s="140" t="s">
        <v>1074</v>
      </c>
      <c r="M542" s="132" t="str">
        <f>VLOOKUP(L542,CódigosRetorno!$A$2:$B$2080,2,FALSE)</f>
        <v>El dato ingresado como atributo @listURI es incorrecto.</v>
      </c>
      <c r="N542" s="141" t="s">
        <v>9</v>
      </c>
      <c r="O542" s="210"/>
    </row>
    <row r="543" spans="1:15" ht="36" x14ac:dyDescent="0.3">
      <c r="A543" s="222"/>
      <c r="B543" s="1047"/>
      <c r="C543" s="1094"/>
      <c r="D543" s="1063"/>
      <c r="E543" s="1063"/>
      <c r="F543" s="138" t="s">
        <v>758</v>
      </c>
      <c r="G543" s="138" t="s">
        <v>695</v>
      </c>
      <c r="H543" s="132" t="s">
        <v>1886</v>
      </c>
      <c r="I543" s="141">
        <v>1</v>
      </c>
      <c r="J543" s="132" t="s">
        <v>1887</v>
      </c>
      <c r="K543" s="124" t="s">
        <v>6</v>
      </c>
      <c r="L543" s="138" t="s">
        <v>1888</v>
      </c>
      <c r="M543" s="132" t="str">
        <f>VLOOKUP(L543,CódigosRetorno!$A$2:$B$2080,2,FALSE)</f>
        <v>El XML no contiene tag de la Hora del concepto por linea.</v>
      </c>
      <c r="N543" s="141" t="s">
        <v>9</v>
      </c>
      <c r="O543" s="210"/>
    </row>
    <row r="544" spans="1:15" x14ac:dyDescent="0.3">
      <c r="A544" s="222"/>
      <c r="B544" s="430" t="s">
        <v>2135</v>
      </c>
      <c r="C544" s="431"/>
      <c r="D544" s="420"/>
      <c r="E544" s="420"/>
      <c r="F544" s="420"/>
      <c r="G544" s="420"/>
      <c r="H544" s="419"/>
      <c r="I544" s="418"/>
      <c r="J544" s="419"/>
      <c r="K544" s="421" t="s">
        <v>9</v>
      </c>
      <c r="L544" s="428" t="s">
        <v>9</v>
      </c>
      <c r="M544" s="419" t="str">
        <f>VLOOKUP(L544,CódigosRetorno!$A$2:$B$2080,2,FALSE)</f>
        <v>-</v>
      </c>
      <c r="N544" s="422" t="s">
        <v>9</v>
      </c>
      <c r="O544" s="210"/>
    </row>
    <row r="545" spans="1:15" ht="24" x14ac:dyDescent="0.3">
      <c r="A545" s="222"/>
      <c r="B545" s="1047" t="s">
        <v>2588</v>
      </c>
      <c r="C545" s="1094" t="s">
        <v>2137</v>
      </c>
      <c r="D545" s="1063" t="s">
        <v>324</v>
      </c>
      <c r="E545" s="1063" t="s">
        <v>179</v>
      </c>
      <c r="F545" s="138" t="s">
        <v>218</v>
      </c>
      <c r="G545" s="131" t="s">
        <v>1327</v>
      </c>
      <c r="H545" s="132" t="s">
        <v>1859</v>
      </c>
      <c r="I545" s="131"/>
      <c r="J545" s="132" t="s">
        <v>1329</v>
      </c>
      <c r="K545" s="124" t="s">
        <v>203</v>
      </c>
      <c r="L545" s="138" t="s">
        <v>1330</v>
      </c>
      <c r="M545" s="132" t="str">
        <f>VLOOKUP(L545,CódigosRetorno!$A$2:$B$2080,2,FALSE)</f>
        <v>No existe información en el nombre del concepto.</v>
      </c>
      <c r="N545" s="131" t="s">
        <v>9</v>
      </c>
      <c r="O545" s="210"/>
    </row>
    <row r="546" spans="1:15" ht="36" x14ac:dyDescent="0.3">
      <c r="A546" s="222"/>
      <c r="B546" s="1047"/>
      <c r="C546" s="1094"/>
      <c r="D546" s="1063"/>
      <c r="E546" s="1063"/>
      <c r="F546" s="1117" t="s">
        <v>655</v>
      </c>
      <c r="G546" s="1063" t="s">
        <v>1327</v>
      </c>
      <c r="H546" s="1094" t="s">
        <v>1860</v>
      </c>
      <c r="I546" s="1047"/>
      <c r="J546" s="132" t="s">
        <v>2138</v>
      </c>
      <c r="K546" s="138" t="s">
        <v>6</v>
      </c>
      <c r="L546" s="138" t="s">
        <v>2139</v>
      </c>
      <c r="M546" s="132" t="str">
        <f>VLOOKUP(L546,CódigosRetorno!$A$2:$B$2080,2,FALSE)</f>
        <v>El XML no contiene el tag de Carta Porte Aéreo:  Lugar de origen - Código de ubigeo</v>
      </c>
      <c r="N546" s="131" t="s">
        <v>9</v>
      </c>
      <c r="O546" s="210"/>
    </row>
    <row r="547" spans="1:15" ht="36" x14ac:dyDescent="0.3">
      <c r="A547" s="222"/>
      <c r="B547" s="1047"/>
      <c r="C547" s="1094"/>
      <c r="D547" s="1063"/>
      <c r="E547" s="1063"/>
      <c r="F547" s="1117"/>
      <c r="G547" s="1063"/>
      <c r="H547" s="1094"/>
      <c r="I547" s="1047"/>
      <c r="J547" s="132" t="s">
        <v>2140</v>
      </c>
      <c r="K547" s="138" t="s">
        <v>6</v>
      </c>
      <c r="L547" s="138" t="s">
        <v>2141</v>
      </c>
      <c r="M547" s="132" t="str">
        <f>VLOOKUP(L547,CódigosRetorno!$A$2:$B$2080,2,FALSE)</f>
        <v>El XML no contiene el tag de Carta Porte Aéreo:  Lugar de origen - Dirección detallada</v>
      </c>
      <c r="N547" s="141" t="s">
        <v>9</v>
      </c>
      <c r="O547" s="210"/>
    </row>
    <row r="548" spans="1:15" ht="36" x14ac:dyDescent="0.3">
      <c r="A548" s="222"/>
      <c r="B548" s="1047"/>
      <c r="C548" s="1094"/>
      <c r="D548" s="1063"/>
      <c r="E548" s="1063"/>
      <c r="F548" s="1117"/>
      <c r="G548" s="1063"/>
      <c r="H548" s="1094"/>
      <c r="I548" s="1047"/>
      <c r="J548" s="132" t="s">
        <v>2142</v>
      </c>
      <c r="K548" s="138" t="s">
        <v>6</v>
      </c>
      <c r="L548" s="138" t="s">
        <v>2143</v>
      </c>
      <c r="M548" s="132" t="str">
        <f>VLOOKUP(L548,CódigosRetorno!$A$2:$B$2080,2,FALSE)</f>
        <v>El XML no contiene el tag de Carta Porte Aéreo:  Lugar de destino - Código de ubigeo</v>
      </c>
      <c r="N548" s="131" t="s">
        <v>9</v>
      </c>
      <c r="O548" s="210"/>
    </row>
    <row r="549" spans="1:15" ht="36" x14ac:dyDescent="0.3">
      <c r="A549" s="222"/>
      <c r="B549" s="1047"/>
      <c r="C549" s="1094"/>
      <c r="D549" s="1063"/>
      <c r="E549" s="1063"/>
      <c r="F549" s="1117"/>
      <c r="G549" s="1063"/>
      <c r="H549" s="1094"/>
      <c r="I549" s="1047"/>
      <c r="J549" s="132" t="s">
        <v>2144</v>
      </c>
      <c r="K549" s="124" t="s">
        <v>6</v>
      </c>
      <c r="L549" s="138" t="s">
        <v>2145</v>
      </c>
      <c r="M549" s="132" t="str">
        <f>VLOOKUP(L549,CódigosRetorno!$A$2:$B$2080,2,FALSE)</f>
        <v>El XML no contiene el tag de Carta Porte Aéreo:  Lugar de destino - Dirección detallada</v>
      </c>
      <c r="N549" s="141" t="s">
        <v>9</v>
      </c>
      <c r="O549" s="210"/>
    </row>
    <row r="550" spans="1:15" ht="24" x14ac:dyDescent="0.3">
      <c r="A550" s="222"/>
      <c r="B550" s="1047"/>
      <c r="C550" s="1094"/>
      <c r="D550" s="1063"/>
      <c r="E550" s="1063"/>
      <c r="F550" s="1117"/>
      <c r="G550" s="131" t="s">
        <v>1333</v>
      </c>
      <c r="H550" s="132" t="s">
        <v>1068</v>
      </c>
      <c r="I550" s="131" t="s">
        <v>2411</v>
      </c>
      <c r="J550" s="132" t="s">
        <v>1334</v>
      </c>
      <c r="K550" s="124" t="s">
        <v>203</v>
      </c>
      <c r="L550" s="138" t="s">
        <v>1070</v>
      </c>
      <c r="M550" s="132" t="str">
        <f>VLOOKUP(L550,CódigosRetorno!$A$2:$B$2080,2,FALSE)</f>
        <v>El dato ingresado como atributo @listName es incorrecto.</v>
      </c>
      <c r="N550" s="141" t="s">
        <v>9</v>
      </c>
      <c r="O550" s="210"/>
    </row>
    <row r="551" spans="1:15" ht="24" x14ac:dyDescent="0.3">
      <c r="A551" s="222"/>
      <c r="B551" s="1047"/>
      <c r="C551" s="1094"/>
      <c r="D551" s="1063"/>
      <c r="E551" s="1063"/>
      <c r="F551" s="1117"/>
      <c r="G551" s="131" t="s">
        <v>1045</v>
      </c>
      <c r="H551" s="132" t="s">
        <v>1065</v>
      </c>
      <c r="I551" s="131" t="s">
        <v>2411</v>
      </c>
      <c r="J551" s="132" t="s">
        <v>1047</v>
      </c>
      <c r="K551" s="138" t="s">
        <v>203</v>
      </c>
      <c r="L551" s="140" t="s">
        <v>1066</v>
      </c>
      <c r="M551" s="132" t="str">
        <f>VLOOKUP(L551,CódigosRetorno!$A$2:$B$2080,2,FALSE)</f>
        <v>El dato ingresado como atributo @listAgencyName es incorrecto.</v>
      </c>
      <c r="N551" s="141" t="s">
        <v>9</v>
      </c>
      <c r="O551" s="210"/>
    </row>
    <row r="552" spans="1:15" ht="36" x14ac:dyDescent="0.3">
      <c r="A552" s="222"/>
      <c r="B552" s="1047"/>
      <c r="C552" s="1094"/>
      <c r="D552" s="1063"/>
      <c r="E552" s="1063"/>
      <c r="F552" s="1117"/>
      <c r="G552" s="141" t="s">
        <v>1335</v>
      </c>
      <c r="H552" s="91" t="s">
        <v>1072</v>
      </c>
      <c r="I552" s="131" t="s">
        <v>2411</v>
      </c>
      <c r="J552" s="132" t="s">
        <v>1336</v>
      </c>
      <c r="K552" s="138" t="s">
        <v>203</v>
      </c>
      <c r="L552" s="140" t="s">
        <v>1074</v>
      </c>
      <c r="M552" s="132" t="str">
        <f>VLOOKUP(L552,CódigosRetorno!$A$2:$B$2080,2,FALSE)</f>
        <v>El dato ingresado como atributo @listURI es incorrecto.</v>
      </c>
      <c r="N552" s="141" t="s">
        <v>9</v>
      </c>
      <c r="O552" s="210"/>
    </row>
    <row r="553" spans="1:15" ht="24" x14ac:dyDescent="0.3">
      <c r="A553" s="222"/>
      <c r="B553" s="1047"/>
      <c r="C553" s="1094"/>
      <c r="D553" s="1063"/>
      <c r="E553" s="1063"/>
      <c r="F553" s="1117" t="s">
        <v>2146</v>
      </c>
      <c r="G553" s="1117" t="s">
        <v>2147</v>
      </c>
      <c r="H553" s="1094" t="s">
        <v>2148</v>
      </c>
      <c r="I553" s="1047">
        <v>1</v>
      </c>
      <c r="J553" s="132" t="s">
        <v>2589</v>
      </c>
      <c r="K553" s="124" t="s">
        <v>6</v>
      </c>
      <c r="L553" s="138" t="s">
        <v>1339</v>
      </c>
      <c r="M553" s="132" t="str">
        <f>VLOOKUP(L553,CódigosRetorno!$A$2:$B$2080,2,FALSE)</f>
        <v>El XML no contiene tag o no existe información del valor del concepto por linea.</v>
      </c>
      <c r="N553" s="131" t="s">
        <v>9</v>
      </c>
      <c r="O553" s="210"/>
    </row>
    <row r="554" spans="1:15" ht="24" x14ac:dyDescent="0.3">
      <c r="A554" s="222"/>
      <c r="B554" s="1047"/>
      <c r="C554" s="1094"/>
      <c r="D554" s="1063"/>
      <c r="E554" s="1063"/>
      <c r="F554" s="1117"/>
      <c r="G554" s="1117"/>
      <c r="H554" s="1094"/>
      <c r="I554" s="1047"/>
      <c r="J554" s="132" t="s">
        <v>2590</v>
      </c>
      <c r="K554" s="124" t="s">
        <v>203</v>
      </c>
      <c r="L554" s="138" t="s">
        <v>1864</v>
      </c>
      <c r="M554" s="132" t="str">
        <f>VLOOKUP(L554,CódigosRetorno!$A$2:$B$2080,2,FALSE)</f>
        <v>El dato ingresado como valor del concepto de la linea no cumple con el formato establecido.</v>
      </c>
      <c r="N554" s="131" t="s">
        <v>1140</v>
      </c>
      <c r="O554" s="210"/>
    </row>
    <row r="555" spans="1:15" ht="24" x14ac:dyDescent="0.3">
      <c r="A555" s="222"/>
      <c r="B555" s="1047"/>
      <c r="C555" s="1094"/>
      <c r="D555" s="1063"/>
      <c r="E555" s="1063"/>
      <c r="F555" s="1117"/>
      <c r="G555" s="1117"/>
      <c r="H555" s="1094"/>
      <c r="I555" s="1047"/>
      <c r="J555" s="132" t="s">
        <v>2591</v>
      </c>
      <c r="K555" s="124" t="s">
        <v>203</v>
      </c>
      <c r="L555" s="138" t="s">
        <v>1864</v>
      </c>
      <c r="M555" s="132" t="str">
        <f>VLOOKUP(L555,CódigosRetorno!$A$2:$B$2080,2,FALSE)</f>
        <v>El dato ingresado como valor del concepto de la linea no cumple con el formato establecido.</v>
      </c>
      <c r="N555" s="131" t="s">
        <v>1140</v>
      </c>
      <c r="O555" s="210"/>
    </row>
    <row r="556" spans="1:15" ht="60" x14ac:dyDescent="0.3">
      <c r="A556" s="222"/>
      <c r="B556" s="1047"/>
      <c r="C556" s="1094"/>
      <c r="D556" s="1063"/>
      <c r="E556" s="1063"/>
      <c r="F556" s="1117"/>
      <c r="G556" s="1117"/>
      <c r="H556" s="1094"/>
      <c r="I556" s="1047"/>
      <c r="J556" s="132" t="s">
        <v>2152</v>
      </c>
      <c r="K556" s="124" t="s">
        <v>203</v>
      </c>
      <c r="L556" s="138" t="s">
        <v>1864</v>
      </c>
      <c r="M556" s="132" t="str">
        <f>VLOOKUP(L556,CódigosRetorno!$A$2:$B$2080,2,FALSE)</f>
        <v>El dato ingresado como valor del concepto de la linea no cumple con el formato establecido.</v>
      </c>
      <c r="N556" s="141" t="s">
        <v>9</v>
      </c>
      <c r="O556" s="210"/>
    </row>
    <row r="557" spans="1:15" ht="60" x14ac:dyDescent="0.3">
      <c r="A557" s="222"/>
      <c r="B557" s="1047"/>
      <c r="C557" s="1094"/>
      <c r="D557" s="1063"/>
      <c r="E557" s="1063"/>
      <c r="F557" s="1117"/>
      <c r="G557" s="1117"/>
      <c r="H557" s="1094"/>
      <c r="I557" s="1047"/>
      <c r="J557" s="132" t="s">
        <v>2153</v>
      </c>
      <c r="K557" s="124" t="s">
        <v>203</v>
      </c>
      <c r="L557" s="138" t="s">
        <v>1864</v>
      </c>
      <c r="M557" s="132" t="str">
        <f>VLOOKUP(L557,CódigosRetorno!$A$2:$B$2080,2,FALSE)</f>
        <v>El dato ingresado como valor del concepto de la linea no cumple con el formato establecido.</v>
      </c>
      <c r="N557" s="141" t="s">
        <v>9</v>
      </c>
      <c r="O557" s="210"/>
    </row>
    <row r="558" spans="1:15" x14ac:dyDescent="0.3">
      <c r="A558" s="222"/>
      <c r="B558" s="430" t="s">
        <v>2154</v>
      </c>
      <c r="C558" s="431"/>
      <c r="D558" s="420"/>
      <c r="E558" s="420"/>
      <c r="F558" s="420"/>
      <c r="G558" s="420"/>
      <c r="H558" s="419"/>
      <c r="I558" s="418"/>
      <c r="J558" s="419"/>
      <c r="K558" s="421" t="s">
        <v>9</v>
      </c>
      <c r="L558" s="428" t="s">
        <v>9</v>
      </c>
      <c r="M558" s="419" t="str">
        <f>VLOOKUP(L558,CódigosRetorno!$A$2:$B$2080,2,FALSE)</f>
        <v>-</v>
      </c>
      <c r="N558" s="422" t="s">
        <v>9</v>
      </c>
      <c r="O558" s="210"/>
    </row>
    <row r="559" spans="1:15" ht="24" x14ac:dyDescent="0.3">
      <c r="A559" s="222"/>
      <c r="B559" s="131">
        <v>78</v>
      </c>
      <c r="C559" s="132" t="s">
        <v>2592</v>
      </c>
      <c r="D559" s="124" t="s">
        <v>60</v>
      </c>
      <c r="E559" s="124" t="s">
        <v>179</v>
      </c>
      <c r="F559" s="131" t="s">
        <v>1808</v>
      </c>
      <c r="G559" s="124" t="s">
        <v>184</v>
      </c>
      <c r="H559" s="132" t="s">
        <v>2156</v>
      </c>
      <c r="I559" s="131">
        <v>1</v>
      </c>
      <c r="J559" s="132" t="s">
        <v>2157</v>
      </c>
      <c r="K559" s="124" t="s">
        <v>6</v>
      </c>
      <c r="L559" s="138" t="s">
        <v>2158</v>
      </c>
      <c r="M559" s="132" t="str">
        <f>VLOOKUP(L559,CódigosRetorno!$A$2:$B$2080,2,FALSE)</f>
        <v>El XML no contiene el tag de BVME transporte ferroviario: Agente de Viajes: Numero de Ruc</v>
      </c>
      <c r="N559" s="141" t="s">
        <v>9</v>
      </c>
      <c r="O559" s="210"/>
    </row>
    <row r="560" spans="1:15" ht="24" x14ac:dyDescent="0.3">
      <c r="A560" s="222"/>
      <c r="B560" s="1047">
        <f>B559+1</f>
        <v>79</v>
      </c>
      <c r="C560" s="1094" t="s">
        <v>2593</v>
      </c>
      <c r="D560" s="1063" t="s">
        <v>60</v>
      </c>
      <c r="E560" s="1063" t="s">
        <v>179</v>
      </c>
      <c r="F560" s="1047" t="s">
        <v>1213</v>
      </c>
      <c r="G560" s="1063" t="s">
        <v>193</v>
      </c>
      <c r="H560" s="1042" t="s">
        <v>2160</v>
      </c>
      <c r="I560" s="1047">
        <v>1</v>
      </c>
      <c r="J560" s="132" t="s">
        <v>2161</v>
      </c>
      <c r="K560" s="124" t="s">
        <v>6</v>
      </c>
      <c r="L560" s="138" t="s">
        <v>2162</v>
      </c>
      <c r="M560" s="132" t="str">
        <f>VLOOKUP(L560,CódigosRetorno!$A$2:$B$2080,2,FALSE)</f>
        <v>El XML no contiene el tag de BVME transporte ferroviario: Agente de Viajes: Tipo de documento</v>
      </c>
      <c r="N560" s="131" t="s">
        <v>1821</v>
      </c>
      <c r="O560" s="210"/>
    </row>
    <row r="561" spans="1:15" ht="24" x14ac:dyDescent="0.3">
      <c r="A561" s="222"/>
      <c r="B561" s="1047"/>
      <c r="C561" s="1094"/>
      <c r="D561" s="1063"/>
      <c r="E561" s="1063"/>
      <c r="F561" s="1047"/>
      <c r="G561" s="1063"/>
      <c r="H561" s="1042"/>
      <c r="I561" s="1047"/>
      <c r="J561" s="132" t="s">
        <v>2163</v>
      </c>
      <c r="K561" s="124" t="s">
        <v>6</v>
      </c>
      <c r="L561" s="138" t="s">
        <v>2164</v>
      </c>
      <c r="M561" s="132" t="str">
        <f>VLOOKUP(L561,CódigosRetorno!$A$2:$B$2080,2,FALSE)</f>
        <v>El dato ingresado como Agente de Viajes-Tipo de documento no corresponde al valor esperado.</v>
      </c>
      <c r="N561" s="141" t="s">
        <v>9</v>
      </c>
      <c r="O561" s="210"/>
    </row>
    <row r="562" spans="1:15" ht="24" x14ac:dyDescent="0.3">
      <c r="A562" s="222"/>
      <c r="B562" s="1047"/>
      <c r="C562" s="1094"/>
      <c r="D562" s="1063"/>
      <c r="E562" s="1063"/>
      <c r="F562" s="1063"/>
      <c r="G562" s="141" t="s">
        <v>1112</v>
      </c>
      <c r="H562" s="88" t="s">
        <v>1113</v>
      </c>
      <c r="I562" s="131" t="s">
        <v>2411</v>
      </c>
      <c r="J562" s="132" t="s">
        <v>1114</v>
      </c>
      <c r="K562" s="124" t="s">
        <v>203</v>
      </c>
      <c r="L562" s="138" t="s">
        <v>1115</v>
      </c>
      <c r="M562" s="132" t="str">
        <f>VLOOKUP(L562,CódigosRetorno!$A$2:$B$2080,2,FALSE)</f>
        <v>El dato ingresado como atributo @schemeName es incorrecto.</v>
      </c>
      <c r="N562" s="141" t="s">
        <v>9</v>
      </c>
      <c r="O562" s="210"/>
    </row>
    <row r="563" spans="1:15" ht="24" x14ac:dyDescent="0.3">
      <c r="A563" s="222"/>
      <c r="B563" s="1047"/>
      <c r="C563" s="1094"/>
      <c r="D563" s="1063"/>
      <c r="E563" s="1063"/>
      <c r="F563" s="1063"/>
      <c r="G563" s="141" t="s">
        <v>1045</v>
      </c>
      <c r="H563" s="88" t="s">
        <v>1046</v>
      </c>
      <c r="I563" s="131" t="s">
        <v>2411</v>
      </c>
      <c r="J563" s="132" t="s">
        <v>1047</v>
      </c>
      <c r="K563" s="124" t="s">
        <v>203</v>
      </c>
      <c r="L563" s="138" t="s">
        <v>1048</v>
      </c>
      <c r="M563" s="132" t="str">
        <f>VLOOKUP(L563,CódigosRetorno!$A$2:$B$2080,2,FALSE)</f>
        <v>El dato ingresado como atributo @schemeAgencyName es incorrecto.</v>
      </c>
      <c r="N563" s="141" t="s">
        <v>9</v>
      </c>
      <c r="O563" s="210"/>
    </row>
    <row r="564" spans="1:15" ht="36" x14ac:dyDescent="0.3">
      <c r="A564" s="222"/>
      <c r="B564" s="1047"/>
      <c r="C564" s="1094"/>
      <c r="D564" s="1063"/>
      <c r="E564" s="1063"/>
      <c r="F564" s="1063"/>
      <c r="G564" s="141" t="s">
        <v>1116</v>
      </c>
      <c r="H564" s="88" t="s">
        <v>1117</v>
      </c>
      <c r="I564" s="131" t="s">
        <v>2411</v>
      </c>
      <c r="J564" s="132" t="s">
        <v>1118</v>
      </c>
      <c r="K564" s="138" t="s">
        <v>203</v>
      </c>
      <c r="L564" s="140" t="s">
        <v>1119</v>
      </c>
      <c r="M564" s="132" t="str">
        <f>VLOOKUP(L564,CódigosRetorno!$A$2:$B$2080,2,FALSE)</f>
        <v>El dato ingresado como atributo @schemeURI es incorrecto.</v>
      </c>
      <c r="N564" s="141" t="s">
        <v>9</v>
      </c>
      <c r="O564" s="210"/>
    </row>
    <row r="565" spans="1:15" ht="24" x14ac:dyDescent="0.3">
      <c r="A565" s="222"/>
      <c r="B565" s="1047" t="s">
        <v>2594</v>
      </c>
      <c r="C565" s="1094" t="s">
        <v>2595</v>
      </c>
      <c r="D565" s="1063" t="s">
        <v>324</v>
      </c>
      <c r="E565" s="1063" t="s">
        <v>179</v>
      </c>
      <c r="F565" s="138" t="s">
        <v>218</v>
      </c>
      <c r="G565" s="131"/>
      <c r="H565" s="132" t="s">
        <v>1859</v>
      </c>
      <c r="I565" s="131">
        <v>1</v>
      </c>
      <c r="J565" s="132" t="s">
        <v>1329</v>
      </c>
      <c r="K565" s="124" t="s">
        <v>203</v>
      </c>
      <c r="L565" s="138" t="s">
        <v>1330</v>
      </c>
      <c r="M565" s="132" t="str">
        <f>VLOOKUP(L565,CódigosRetorno!$A$2:$B$2080,2,FALSE)</f>
        <v>No existe información en el nombre del concepto.</v>
      </c>
      <c r="N565" s="131" t="s">
        <v>9</v>
      </c>
      <c r="O565" s="210"/>
    </row>
    <row r="566" spans="1:15" ht="36" x14ac:dyDescent="0.3">
      <c r="A566" s="222"/>
      <c r="B566" s="1047"/>
      <c r="C566" s="1094"/>
      <c r="D566" s="1063"/>
      <c r="E566" s="1063"/>
      <c r="F566" s="1117" t="s">
        <v>655</v>
      </c>
      <c r="G566" s="1063" t="s">
        <v>1327</v>
      </c>
      <c r="H566" s="1094" t="s">
        <v>1860</v>
      </c>
      <c r="I566" s="1047">
        <v>1</v>
      </c>
      <c r="J566" s="132" t="s">
        <v>2167</v>
      </c>
      <c r="K566" s="124" t="s">
        <v>6</v>
      </c>
      <c r="L566" s="138" t="s">
        <v>2168</v>
      </c>
      <c r="M566" s="132" t="str">
        <f>VLOOKUP(L566,CódigosRetorno!$A$2:$B$2080,2,FALSE)</f>
        <v>El XML no contiene el tag de BVME transporte ferroviario: Pasajero - Apellidos y Nombres</v>
      </c>
      <c r="N566" s="131" t="s">
        <v>9</v>
      </c>
      <c r="O566" s="210"/>
    </row>
    <row r="567" spans="1:15" ht="36" x14ac:dyDescent="0.3">
      <c r="A567" s="222"/>
      <c r="B567" s="1047"/>
      <c r="C567" s="1094"/>
      <c r="D567" s="1063"/>
      <c r="E567" s="1063"/>
      <c r="F567" s="1117"/>
      <c r="G567" s="1063"/>
      <c r="H567" s="1094"/>
      <c r="I567" s="1047"/>
      <c r="J567" s="132" t="s">
        <v>2169</v>
      </c>
      <c r="K567" s="124" t="s">
        <v>6</v>
      </c>
      <c r="L567" s="138" t="s">
        <v>2170</v>
      </c>
      <c r="M567" s="132" t="str">
        <f>VLOOKUP(L567,CódigosRetorno!$A$2:$B$2080,2,FALSE)</f>
        <v>El XML no contiene el tag de BVME transporte ferroviario: Pasajero - Tipo de documento de identidad</v>
      </c>
      <c r="N567" s="131" t="s">
        <v>9</v>
      </c>
      <c r="O567" s="210"/>
    </row>
    <row r="568" spans="1:15" ht="36" x14ac:dyDescent="0.3">
      <c r="A568" s="222"/>
      <c r="B568" s="1047"/>
      <c r="C568" s="1094"/>
      <c r="D568" s="1063"/>
      <c r="E568" s="1063"/>
      <c r="F568" s="1117"/>
      <c r="G568" s="1063"/>
      <c r="H568" s="1094"/>
      <c r="I568" s="1047"/>
      <c r="J568" s="132" t="s">
        <v>2171</v>
      </c>
      <c r="K568" s="124" t="s">
        <v>6</v>
      </c>
      <c r="L568" s="138" t="s">
        <v>2172</v>
      </c>
      <c r="M568" s="132" t="str">
        <f>VLOOKUP(L568,CódigosRetorno!$A$2:$B$2080,2,FALSE)</f>
        <v>El XML no contiene el tag de BVME transporte ferroviario: Pasajero - Número de documento de identidad</v>
      </c>
      <c r="N568" s="131" t="s">
        <v>9</v>
      </c>
      <c r="O568" s="210"/>
    </row>
    <row r="569" spans="1:15" ht="36" x14ac:dyDescent="0.3">
      <c r="A569" s="222"/>
      <c r="B569" s="1047"/>
      <c r="C569" s="1094"/>
      <c r="D569" s="1063"/>
      <c r="E569" s="1063"/>
      <c r="F569" s="1117"/>
      <c r="G569" s="1063"/>
      <c r="H569" s="1094"/>
      <c r="I569" s="1047"/>
      <c r="J569" s="132" t="s">
        <v>2173</v>
      </c>
      <c r="K569" s="124" t="s">
        <v>6</v>
      </c>
      <c r="L569" s="138" t="s">
        <v>2174</v>
      </c>
      <c r="M569" s="132" t="str">
        <f>VLOOKUP(L569,CódigosRetorno!$A$2:$B$2080,2,FALSE)</f>
        <v>El XML no contiene el tag de BVME transporte ferroviario: Servicio transporte: Ciudad o lugar de origen - Código de ubigeo</v>
      </c>
      <c r="N569" s="141" t="s">
        <v>9</v>
      </c>
      <c r="O569" s="210"/>
    </row>
    <row r="570" spans="1:15" ht="36" x14ac:dyDescent="0.3">
      <c r="A570" s="222"/>
      <c r="B570" s="1047"/>
      <c r="C570" s="1094"/>
      <c r="D570" s="1063"/>
      <c r="E570" s="1063"/>
      <c r="F570" s="1117"/>
      <c r="G570" s="1063"/>
      <c r="H570" s="1094"/>
      <c r="I570" s="1047"/>
      <c r="J570" s="132" t="s">
        <v>2175</v>
      </c>
      <c r="K570" s="124" t="s">
        <v>6</v>
      </c>
      <c r="L570" s="138" t="s">
        <v>2176</v>
      </c>
      <c r="M570" s="132" t="str">
        <f>VLOOKUP(L570,CódigosRetorno!$A$2:$B$2080,2,FALSE)</f>
        <v>El XML no contiene el tag de BVME transporte ferroviario: Servicio transporte: Ciudad o lugar de origen - Dirección detallada</v>
      </c>
      <c r="N570" s="141" t="s">
        <v>9</v>
      </c>
      <c r="O570" s="210"/>
    </row>
    <row r="571" spans="1:15" ht="36" x14ac:dyDescent="0.3">
      <c r="A571" s="222"/>
      <c r="B571" s="1047"/>
      <c r="C571" s="1094"/>
      <c r="D571" s="1063"/>
      <c r="E571" s="1063"/>
      <c r="F571" s="1117"/>
      <c r="G571" s="1063"/>
      <c r="H571" s="1094"/>
      <c r="I571" s="1047"/>
      <c r="J571" s="132" t="s">
        <v>2177</v>
      </c>
      <c r="K571" s="124" t="s">
        <v>6</v>
      </c>
      <c r="L571" s="138" t="s">
        <v>2178</v>
      </c>
      <c r="M571" s="132" t="str">
        <f>VLOOKUP(L571,CódigosRetorno!$A$2:$B$2080,2,FALSE)</f>
        <v>El XML no contiene el tag de BVME transporte ferroviario: Servicio transporte: Ciudad o lugar de destino - Código de ubigeo</v>
      </c>
      <c r="N571" s="141" t="s">
        <v>9</v>
      </c>
      <c r="O571" s="210"/>
    </row>
    <row r="572" spans="1:15" ht="36" x14ac:dyDescent="0.3">
      <c r="A572" s="222"/>
      <c r="B572" s="1047"/>
      <c r="C572" s="1094"/>
      <c r="D572" s="1063"/>
      <c r="E572" s="1063"/>
      <c r="F572" s="1117"/>
      <c r="G572" s="1063"/>
      <c r="H572" s="1094"/>
      <c r="I572" s="1047"/>
      <c r="J572" s="132" t="s">
        <v>2179</v>
      </c>
      <c r="K572" s="124" t="s">
        <v>6</v>
      </c>
      <c r="L572" s="138" t="s">
        <v>2180</v>
      </c>
      <c r="M572" s="132" t="str">
        <f>VLOOKUP(L572,CódigosRetorno!$A$2:$B$2080,2,FALSE)</f>
        <v>El XML no contiene el tag de BVME transporte ferroviario: Servicio transporte: Ciudad o lugar de destino - Dirección detallada</v>
      </c>
      <c r="N572" s="141" t="s">
        <v>9</v>
      </c>
      <c r="O572" s="210"/>
    </row>
    <row r="573" spans="1:15" ht="36" x14ac:dyDescent="0.3">
      <c r="A573" s="222"/>
      <c r="B573" s="1047"/>
      <c r="C573" s="1094"/>
      <c r="D573" s="1063"/>
      <c r="E573" s="1063"/>
      <c r="F573" s="1117"/>
      <c r="G573" s="1063"/>
      <c r="H573" s="1094"/>
      <c r="I573" s="1047"/>
      <c r="J573" s="132" t="s">
        <v>2181</v>
      </c>
      <c r="K573" s="124" t="s">
        <v>6</v>
      </c>
      <c r="L573" s="138" t="s">
        <v>2182</v>
      </c>
      <c r="M573" s="132" t="str">
        <f>VLOOKUP(L573,CódigosRetorno!$A$2:$B$2080,2,FALSE)</f>
        <v>El XML no contiene el tag de BVME transporte ferroviario: Servicio transporte:Número de asiento</v>
      </c>
      <c r="N573" s="141" t="s">
        <v>9</v>
      </c>
      <c r="O573" s="210"/>
    </row>
    <row r="574" spans="1:15" ht="24" x14ac:dyDescent="0.3">
      <c r="A574" s="222"/>
      <c r="B574" s="1047"/>
      <c r="C574" s="1094"/>
      <c r="D574" s="1063"/>
      <c r="E574" s="1063"/>
      <c r="F574" s="1117"/>
      <c r="G574" s="131" t="s">
        <v>1333</v>
      </c>
      <c r="H574" s="132" t="s">
        <v>1068</v>
      </c>
      <c r="I574" s="131" t="s">
        <v>2411</v>
      </c>
      <c r="J574" s="132" t="s">
        <v>1334</v>
      </c>
      <c r="K574" s="124" t="s">
        <v>203</v>
      </c>
      <c r="L574" s="138" t="s">
        <v>1070</v>
      </c>
      <c r="M574" s="132" t="str">
        <f>VLOOKUP(L574,CódigosRetorno!$A$2:$B$2080,2,FALSE)</f>
        <v>El dato ingresado como atributo @listName es incorrecto.</v>
      </c>
      <c r="N574" s="141" t="s">
        <v>9</v>
      </c>
      <c r="O574" s="210"/>
    </row>
    <row r="575" spans="1:15" ht="24" x14ac:dyDescent="0.3">
      <c r="A575" s="222"/>
      <c r="B575" s="1047"/>
      <c r="C575" s="1094"/>
      <c r="D575" s="1063"/>
      <c r="E575" s="1063"/>
      <c r="F575" s="1117"/>
      <c r="G575" s="131" t="s">
        <v>1045</v>
      </c>
      <c r="H575" s="132" t="s">
        <v>1065</v>
      </c>
      <c r="I575" s="131" t="s">
        <v>2411</v>
      </c>
      <c r="J575" s="132" t="s">
        <v>1047</v>
      </c>
      <c r="K575" s="138" t="s">
        <v>203</v>
      </c>
      <c r="L575" s="140" t="s">
        <v>1066</v>
      </c>
      <c r="M575" s="132" t="str">
        <f>VLOOKUP(L575,CódigosRetorno!$A$2:$B$2080,2,FALSE)</f>
        <v>El dato ingresado como atributo @listAgencyName es incorrecto.</v>
      </c>
      <c r="N575" s="141" t="s">
        <v>9</v>
      </c>
      <c r="O575" s="210"/>
    </row>
    <row r="576" spans="1:15" ht="36" x14ac:dyDescent="0.3">
      <c r="A576" s="222"/>
      <c r="B576" s="1047"/>
      <c r="C576" s="1094"/>
      <c r="D576" s="1063"/>
      <c r="E576" s="1063"/>
      <c r="F576" s="1117"/>
      <c r="G576" s="141" t="s">
        <v>1335</v>
      </c>
      <c r="H576" s="91" t="s">
        <v>1072</v>
      </c>
      <c r="I576" s="131" t="s">
        <v>2411</v>
      </c>
      <c r="J576" s="132" t="s">
        <v>1336</v>
      </c>
      <c r="K576" s="138" t="s">
        <v>203</v>
      </c>
      <c r="L576" s="140" t="s">
        <v>1074</v>
      </c>
      <c r="M576" s="132" t="str">
        <f>VLOOKUP(L576,CódigosRetorno!$A$2:$B$2080,2,FALSE)</f>
        <v>El dato ingresado como atributo @listURI es incorrecto.</v>
      </c>
      <c r="N576" s="141" t="s">
        <v>9</v>
      </c>
      <c r="O576" s="210"/>
    </row>
    <row r="577" spans="1:15" ht="36" x14ac:dyDescent="0.3">
      <c r="A577" s="222"/>
      <c r="B577" s="1047"/>
      <c r="C577" s="1094"/>
      <c r="D577" s="1063"/>
      <c r="E577" s="1063"/>
      <c r="F577" s="1117" t="s">
        <v>2596</v>
      </c>
      <c r="G577" s="1117" t="s">
        <v>2597</v>
      </c>
      <c r="H577" s="1094" t="s">
        <v>2598</v>
      </c>
      <c r="I577" s="1047">
        <v>1</v>
      </c>
      <c r="J577" s="132" t="s">
        <v>2599</v>
      </c>
      <c r="K577" s="124" t="s">
        <v>6</v>
      </c>
      <c r="L577" s="138" t="s">
        <v>1339</v>
      </c>
      <c r="M577" s="132" t="str">
        <f>VLOOKUP(L577,CódigosRetorno!$A$2:$B$2080,2,FALSE)</f>
        <v>El XML no contiene tag o no existe información del valor del concepto por linea.</v>
      </c>
      <c r="N577" s="141" t="s">
        <v>9</v>
      </c>
      <c r="O577" s="210"/>
    </row>
    <row r="578" spans="1:15" ht="60" x14ac:dyDescent="0.3">
      <c r="A578" s="222"/>
      <c r="B578" s="1047"/>
      <c r="C578" s="1094"/>
      <c r="D578" s="1063"/>
      <c r="E578" s="1063"/>
      <c r="F578" s="1117"/>
      <c r="G578" s="1117"/>
      <c r="H578" s="1094"/>
      <c r="I578" s="1047"/>
      <c r="J578" s="132" t="s">
        <v>2600</v>
      </c>
      <c r="K578" s="124" t="s">
        <v>203</v>
      </c>
      <c r="L578" s="138" t="s">
        <v>1864</v>
      </c>
      <c r="M578" s="132" t="str">
        <f>VLOOKUP(L578,CódigosRetorno!$A$2:$B$2080,2,FALSE)</f>
        <v>El dato ingresado como valor del concepto de la linea no cumple con el formato establecido.</v>
      </c>
      <c r="N578" s="141" t="s">
        <v>9</v>
      </c>
      <c r="O578" s="210"/>
    </row>
    <row r="579" spans="1:15" ht="24" x14ac:dyDescent="0.3">
      <c r="A579" s="222"/>
      <c r="B579" s="1047"/>
      <c r="C579" s="1094"/>
      <c r="D579" s="1063"/>
      <c r="E579" s="1063"/>
      <c r="F579" s="1117"/>
      <c r="G579" s="1117"/>
      <c r="H579" s="1094"/>
      <c r="I579" s="1047"/>
      <c r="J579" s="132" t="s">
        <v>2601</v>
      </c>
      <c r="K579" s="124" t="s">
        <v>203</v>
      </c>
      <c r="L579" s="138" t="s">
        <v>1864</v>
      </c>
      <c r="M579" s="132" t="str">
        <f>VLOOKUP(L579,CódigosRetorno!$A$2:$B$2080,2,FALSE)</f>
        <v>El dato ingresado como valor del concepto de la linea no cumple con el formato establecido.</v>
      </c>
      <c r="N579" s="131" t="s">
        <v>1821</v>
      </c>
      <c r="O579" s="210"/>
    </row>
    <row r="580" spans="1:15" ht="24" x14ac:dyDescent="0.3">
      <c r="A580" s="222"/>
      <c r="B580" s="1047"/>
      <c r="C580" s="1094"/>
      <c r="D580" s="1063"/>
      <c r="E580" s="1063"/>
      <c r="F580" s="1117"/>
      <c r="G580" s="1117"/>
      <c r="H580" s="1094"/>
      <c r="I580" s="1047"/>
      <c r="J580" s="132" t="s">
        <v>2602</v>
      </c>
      <c r="K580" s="124" t="s">
        <v>203</v>
      </c>
      <c r="L580" s="138" t="s">
        <v>1864</v>
      </c>
      <c r="M580" s="132" t="str">
        <f>VLOOKUP(L580,CódigosRetorno!$A$2:$B$2080,2,FALSE)</f>
        <v>El dato ingresado como valor del concepto de la linea no cumple con el formato establecido.</v>
      </c>
      <c r="N580" s="131" t="s">
        <v>1140</v>
      </c>
      <c r="O580" s="210"/>
    </row>
    <row r="581" spans="1:15" ht="60" x14ac:dyDescent="0.3">
      <c r="A581" s="222"/>
      <c r="B581" s="1047"/>
      <c r="C581" s="1094"/>
      <c r="D581" s="1063"/>
      <c r="E581" s="1063"/>
      <c r="F581" s="1117"/>
      <c r="G581" s="1117"/>
      <c r="H581" s="1094"/>
      <c r="I581" s="1047"/>
      <c r="J581" s="132" t="s">
        <v>2190</v>
      </c>
      <c r="K581" s="124" t="s">
        <v>203</v>
      </c>
      <c r="L581" s="138" t="s">
        <v>1864</v>
      </c>
      <c r="M581" s="132" t="str">
        <f>VLOOKUP(L581,CódigosRetorno!$A$2:$B$2080,2,FALSE)</f>
        <v>El dato ingresado como valor del concepto de la linea no cumple con el formato establecido.</v>
      </c>
      <c r="N581" s="141" t="s">
        <v>9</v>
      </c>
      <c r="O581" s="210"/>
    </row>
    <row r="582" spans="1:15" ht="24" x14ac:dyDescent="0.3">
      <c r="A582" s="222"/>
      <c r="B582" s="1047"/>
      <c r="C582" s="1094"/>
      <c r="D582" s="1063"/>
      <c r="E582" s="1063"/>
      <c r="F582" s="1117"/>
      <c r="G582" s="1117"/>
      <c r="H582" s="1094"/>
      <c r="I582" s="1047"/>
      <c r="J582" s="132" t="s">
        <v>2603</v>
      </c>
      <c r="K582" s="124" t="s">
        <v>203</v>
      </c>
      <c r="L582" s="138" t="s">
        <v>1864</v>
      </c>
      <c r="M582" s="132" t="str">
        <f>VLOOKUP(L582,CódigosRetorno!$A$2:$B$2080,2,FALSE)</f>
        <v>El dato ingresado como valor del concepto de la linea no cumple con el formato establecido.</v>
      </c>
      <c r="N582" s="131" t="s">
        <v>1140</v>
      </c>
      <c r="O582" s="210"/>
    </row>
    <row r="583" spans="1:15" ht="60" x14ac:dyDescent="0.3">
      <c r="A583" s="222"/>
      <c r="B583" s="1047"/>
      <c r="C583" s="1094"/>
      <c r="D583" s="1063"/>
      <c r="E583" s="1063"/>
      <c r="F583" s="1117"/>
      <c r="G583" s="1117"/>
      <c r="H583" s="1094"/>
      <c r="I583" s="1047"/>
      <c r="J583" s="132" t="s">
        <v>2192</v>
      </c>
      <c r="K583" s="124" t="s">
        <v>203</v>
      </c>
      <c r="L583" s="138" t="s">
        <v>1864</v>
      </c>
      <c r="M583" s="132" t="str">
        <f>VLOOKUP(L583,CódigosRetorno!$A$2:$B$2080,2,FALSE)</f>
        <v>El dato ingresado como valor del concepto de la linea no cumple con el formato establecido.</v>
      </c>
      <c r="N583" s="141" t="s">
        <v>9</v>
      </c>
      <c r="O583" s="210"/>
    </row>
    <row r="584" spans="1:15" ht="60" x14ac:dyDescent="0.3">
      <c r="A584" s="222"/>
      <c r="B584" s="1047"/>
      <c r="C584" s="1094"/>
      <c r="D584" s="1063"/>
      <c r="E584" s="1063"/>
      <c r="F584" s="1117"/>
      <c r="G584" s="1117"/>
      <c r="H584" s="1094"/>
      <c r="I584" s="1047"/>
      <c r="J584" s="132" t="s">
        <v>2193</v>
      </c>
      <c r="K584" s="124" t="s">
        <v>203</v>
      </c>
      <c r="L584" s="138" t="s">
        <v>1864</v>
      </c>
      <c r="M584" s="132" t="str">
        <f>VLOOKUP(L584,CódigosRetorno!$A$2:$B$2080,2,FALSE)</f>
        <v>El dato ingresado como valor del concepto de la linea no cumple con el formato establecido.</v>
      </c>
      <c r="N584" s="141" t="s">
        <v>9</v>
      </c>
      <c r="O584" s="210"/>
    </row>
    <row r="585" spans="1:15" ht="60" x14ac:dyDescent="0.3">
      <c r="A585" s="222"/>
      <c r="B585" s="1047"/>
      <c r="C585" s="1094"/>
      <c r="D585" s="1063"/>
      <c r="E585" s="1063"/>
      <c r="F585" s="1117"/>
      <c r="G585" s="1117"/>
      <c r="H585" s="1094"/>
      <c r="I585" s="1047"/>
      <c r="J585" s="132" t="s">
        <v>2194</v>
      </c>
      <c r="K585" s="124" t="s">
        <v>203</v>
      </c>
      <c r="L585" s="138" t="s">
        <v>1864</v>
      </c>
      <c r="M585" s="132" t="str">
        <f>VLOOKUP(L585,CódigosRetorno!$A$2:$B$2080,2,FALSE)</f>
        <v>El dato ingresado como valor del concepto de la linea no cumple con el formato establecido.</v>
      </c>
      <c r="N585" s="141" t="s">
        <v>9</v>
      </c>
      <c r="O585" s="210"/>
    </row>
    <row r="586" spans="1:15" ht="24" x14ac:dyDescent="0.3">
      <c r="A586" s="222"/>
      <c r="B586" s="1063">
        <v>85</v>
      </c>
      <c r="C586" s="1094" t="s">
        <v>2604</v>
      </c>
      <c r="D586" s="1063" t="s">
        <v>324</v>
      </c>
      <c r="E586" s="1063" t="s">
        <v>179</v>
      </c>
      <c r="F586" s="138" t="s">
        <v>218</v>
      </c>
      <c r="G586" s="131"/>
      <c r="H586" s="132" t="s">
        <v>1859</v>
      </c>
      <c r="I586" s="131">
        <v>1</v>
      </c>
      <c r="J586" s="132" t="s">
        <v>1329</v>
      </c>
      <c r="K586" s="124" t="s">
        <v>203</v>
      </c>
      <c r="L586" s="138" t="s">
        <v>1330</v>
      </c>
      <c r="M586" s="132" t="str">
        <f>VLOOKUP(L586,CódigosRetorno!$A$2:$B$2080,2,FALSE)</f>
        <v>No existe información en el nombre del concepto.</v>
      </c>
      <c r="N586" s="131" t="s">
        <v>9</v>
      </c>
      <c r="O586" s="210"/>
    </row>
    <row r="587" spans="1:15" ht="36" x14ac:dyDescent="0.3">
      <c r="A587" s="222"/>
      <c r="B587" s="1063"/>
      <c r="C587" s="1094"/>
      <c r="D587" s="1063"/>
      <c r="E587" s="1063"/>
      <c r="F587" s="138" t="s">
        <v>655</v>
      </c>
      <c r="G587" s="124" t="s">
        <v>1327</v>
      </c>
      <c r="H587" s="134" t="s">
        <v>1860</v>
      </c>
      <c r="I587" s="131">
        <v>1</v>
      </c>
      <c r="J587" s="132" t="s">
        <v>2196</v>
      </c>
      <c r="K587" s="124" t="s">
        <v>6</v>
      </c>
      <c r="L587" s="138" t="s">
        <v>2197</v>
      </c>
      <c r="M587" s="132" t="str">
        <f>VLOOKUP(L587,CódigosRetorno!$A$2:$B$2080,2,FALSE)</f>
        <v>El XML no contiene el tag de BVME transporte ferroviario: Servicio transporte: Fecha programada de inicio de viaje</v>
      </c>
      <c r="N587" s="131" t="s">
        <v>9</v>
      </c>
      <c r="O587" s="210"/>
    </row>
    <row r="588" spans="1:15" ht="24" x14ac:dyDescent="0.3">
      <c r="A588" s="222"/>
      <c r="B588" s="1063"/>
      <c r="C588" s="1094"/>
      <c r="D588" s="1063"/>
      <c r="E588" s="1063"/>
      <c r="F588" s="1117"/>
      <c r="G588" s="131" t="s">
        <v>1333</v>
      </c>
      <c r="H588" s="132" t="s">
        <v>1068</v>
      </c>
      <c r="I588" s="131" t="s">
        <v>2411</v>
      </c>
      <c r="J588" s="132" t="s">
        <v>1334</v>
      </c>
      <c r="K588" s="124" t="s">
        <v>203</v>
      </c>
      <c r="L588" s="138" t="s">
        <v>1070</v>
      </c>
      <c r="M588" s="132" t="str">
        <f>VLOOKUP(L588,CódigosRetorno!$A$2:$B$2080,2,FALSE)</f>
        <v>El dato ingresado como atributo @listName es incorrecto.</v>
      </c>
      <c r="N588" s="141" t="s">
        <v>9</v>
      </c>
      <c r="O588" s="210"/>
    </row>
    <row r="589" spans="1:15" ht="24" x14ac:dyDescent="0.3">
      <c r="A589" s="222"/>
      <c r="B589" s="1063"/>
      <c r="C589" s="1094"/>
      <c r="D589" s="1063"/>
      <c r="E589" s="1063"/>
      <c r="F589" s="1117"/>
      <c r="G589" s="131" t="s">
        <v>1045</v>
      </c>
      <c r="H589" s="132" t="s">
        <v>1065</v>
      </c>
      <c r="I589" s="131" t="s">
        <v>2411</v>
      </c>
      <c r="J589" s="132" t="s">
        <v>1047</v>
      </c>
      <c r="K589" s="138" t="s">
        <v>203</v>
      </c>
      <c r="L589" s="140" t="s">
        <v>1066</v>
      </c>
      <c r="M589" s="132" t="str">
        <f>VLOOKUP(L589,CódigosRetorno!$A$2:$B$2080,2,FALSE)</f>
        <v>El dato ingresado como atributo @listAgencyName es incorrecto.</v>
      </c>
      <c r="N589" s="141" t="s">
        <v>9</v>
      </c>
      <c r="O589" s="210"/>
    </row>
    <row r="590" spans="1:15" ht="36" x14ac:dyDescent="0.3">
      <c r="A590" s="222"/>
      <c r="B590" s="1063"/>
      <c r="C590" s="1094"/>
      <c r="D590" s="1063"/>
      <c r="E590" s="1063"/>
      <c r="F590" s="1117"/>
      <c r="G590" s="141" t="s">
        <v>1335</v>
      </c>
      <c r="H590" s="91" t="s">
        <v>1072</v>
      </c>
      <c r="I590" s="131" t="s">
        <v>2411</v>
      </c>
      <c r="J590" s="132" t="s">
        <v>1336</v>
      </c>
      <c r="K590" s="138" t="s">
        <v>203</v>
      </c>
      <c r="L590" s="140" t="s">
        <v>1074</v>
      </c>
      <c r="M590" s="132" t="str">
        <f>VLOOKUP(L590,CódigosRetorno!$A$2:$B$2080,2,FALSE)</f>
        <v>El dato ingresado como atributo @listURI es incorrecto.</v>
      </c>
      <c r="N590" s="141" t="s">
        <v>9</v>
      </c>
      <c r="O590" s="210"/>
    </row>
    <row r="591" spans="1:15" ht="24" x14ac:dyDescent="0.3">
      <c r="A591" s="222"/>
      <c r="B591" s="1063"/>
      <c r="C591" s="1094"/>
      <c r="D591" s="1063"/>
      <c r="E591" s="1063"/>
      <c r="F591" s="138" t="s">
        <v>174</v>
      </c>
      <c r="G591" s="138" t="s">
        <v>175</v>
      </c>
      <c r="H591" s="132" t="s">
        <v>2198</v>
      </c>
      <c r="I591" s="131">
        <v>1</v>
      </c>
      <c r="J591" s="132" t="s">
        <v>2199</v>
      </c>
      <c r="K591" s="124" t="s">
        <v>6</v>
      </c>
      <c r="L591" s="138" t="s">
        <v>1884</v>
      </c>
      <c r="M591" s="132" t="str">
        <f>VLOOKUP(L591,CódigosRetorno!$A$2:$B$2080,2,FALSE)</f>
        <v>El XML no contiene tag de la fecha del concepto por linea.</v>
      </c>
      <c r="N591" s="141" t="s">
        <v>9</v>
      </c>
      <c r="O591" s="210"/>
    </row>
    <row r="592" spans="1:15" ht="24" x14ac:dyDescent="0.3">
      <c r="A592" s="222"/>
      <c r="B592" s="1063">
        <f>B586+1</f>
        <v>86</v>
      </c>
      <c r="C592" s="1094" t="s">
        <v>2200</v>
      </c>
      <c r="D592" s="1063" t="s">
        <v>324</v>
      </c>
      <c r="E592" s="1063" t="s">
        <v>179</v>
      </c>
      <c r="F592" s="138" t="s">
        <v>218</v>
      </c>
      <c r="G592" s="131"/>
      <c r="H592" s="132" t="s">
        <v>1859</v>
      </c>
      <c r="I592" s="131">
        <v>1</v>
      </c>
      <c r="J592" s="132" t="s">
        <v>1329</v>
      </c>
      <c r="K592" s="124" t="s">
        <v>203</v>
      </c>
      <c r="L592" s="138" t="s">
        <v>1330</v>
      </c>
      <c r="M592" s="132" t="str">
        <f>VLOOKUP(L592,CódigosRetorno!$A$2:$B$2080,2,FALSE)</f>
        <v>No existe información en el nombre del concepto.</v>
      </c>
      <c r="N592" s="131" t="s">
        <v>9</v>
      </c>
      <c r="O592" s="210"/>
    </row>
    <row r="593" spans="1:15" ht="36" x14ac:dyDescent="0.3">
      <c r="A593" s="222"/>
      <c r="B593" s="1063"/>
      <c r="C593" s="1094"/>
      <c r="D593" s="1063"/>
      <c r="E593" s="1063"/>
      <c r="F593" s="138" t="s">
        <v>655</v>
      </c>
      <c r="G593" s="124" t="s">
        <v>1327</v>
      </c>
      <c r="H593" s="134" t="s">
        <v>1860</v>
      </c>
      <c r="I593" s="131">
        <v>1</v>
      </c>
      <c r="J593" s="132" t="s">
        <v>2201</v>
      </c>
      <c r="K593" s="124" t="s">
        <v>6</v>
      </c>
      <c r="L593" s="138" t="s">
        <v>2202</v>
      </c>
      <c r="M593" s="132" t="str">
        <f>VLOOKUP(L593,CódigosRetorno!$A$2:$B$2080,2,FALSE)</f>
        <v>El XML no contiene el tag de BVME transporte ferroviario: Servicio transporte: Hora programada de inicio de viaje</v>
      </c>
      <c r="N593" s="141" t="s">
        <v>9</v>
      </c>
      <c r="O593" s="210"/>
    </row>
    <row r="594" spans="1:15" ht="24" x14ac:dyDescent="0.3">
      <c r="A594" s="222"/>
      <c r="B594" s="1063"/>
      <c r="C594" s="1094"/>
      <c r="D594" s="1063"/>
      <c r="E594" s="1063"/>
      <c r="F594" s="1117"/>
      <c r="G594" s="131" t="s">
        <v>1333</v>
      </c>
      <c r="H594" s="132" t="s">
        <v>1068</v>
      </c>
      <c r="I594" s="131" t="s">
        <v>2411</v>
      </c>
      <c r="J594" s="132" t="s">
        <v>1334</v>
      </c>
      <c r="K594" s="124" t="s">
        <v>203</v>
      </c>
      <c r="L594" s="138" t="s">
        <v>1070</v>
      </c>
      <c r="M594" s="132" t="str">
        <f>VLOOKUP(L594,CódigosRetorno!$A$2:$B$2080,2,FALSE)</f>
        <v>El dato ingresado como atributo @listName es incorrecto.</v>
      </c>
      <c r="N594" s="141" t="s">
        <v>9</v>
      </c>
      <c r="O594" s="210"/>
    </row>
    <row r="595" spans="1:15" ht="24" x14ac:dyDescent="0.3">
      <c r="A595" s="222"/>
      <c r="B595" s="1063"/>
      <c r="C595" s="1094"/>
      <c r="D595" s="1063"/>
      <c r="E595" s="1063"/>
      <c r="F595" s="1117"/>
      <c r="G595" s="131" t="s">
        <v>1045</v>
      </c>
      <c r="H595" s="132" t="s">
        <v>1065</v>
      </c>
      <c r="I595" s="131" t="s">
        <v>2411</v>
      </c>
      <c r="J595" s="132" t="s">
        <v>1047</v>
      </c>
      <c r="K595" s="138" t="s">
        <v>203</v>
      </c>
      <c r="L595" s="140" t="s">
        <v>1066</v>
      </c>
      <c r="M595" s="132" t="str">
        <f>VLOOKUP(L595,CódigosRetorno!$A$2:$B$2080,2,FALSE)</f>
        <v>El dato ingresado como atributo @listAgencyName es incorrecto.</v>
      </c>
      <c r="N595" s="141" t="s">
        <v>9</v>
      </c>
      <c r="O595" s="210"/>
    </row>
    <row r="596" spans="1:15" ht="36" x14ac:dyDescent="0.3">
      <c r="A596" s="222"/>
      <c r="B596" s="1063"/>
      <c r="C596" s="1094"/>
      <c r="D596" s="1063"/>
      <c r="E596" s="1063"/>
      <c r="F596" s="1117"/>
      <c r="G596" s="141" t="s">
        <v>1335</v>
      </c>
      <c r="H596" s="91" t="s">
        <v>1072</v>
      </c>
      <c r="I596" s="131" t="s">
        <v>2411</v>
      </c>
      <c r="J596" s="132" t="s">
        <v>1336</v>
      </c>
      <c r="K596" s="138" t="s">
        <v>203</v>
      </c>
      <c r="L596" s="140" t="s">
        <v>1074</v>
      </c>
      <c r="M596" s="132" t="str">
        <f>VLOOKUP(L596,CódigosRetorno!$A$2:$B$2080,2,FALSE)</f>
        <v>El dato ingresado como atributo @listURI es incorrecto.</v>
      </c>
      <c r="N596" s="141" t="s">
        <v>9</v>
      </c>
      <c r="O596" s="210"/>
    </row>
    <row r="597" spans="1:15" ht="24" x14ac:dyDescent="0.3">
      <c r="A597" s="222"/>
      <c r="B597" s="1063"/>
      <c r="C597" s="1094"/>
      <c r="D597" s="1063"/>
      <c r="E597" s="1063"/>
      <c r="F597" s="138" t="s">
        <v>758</v>
      </c>
      <c r="G597" s="138" t="s">
        <v>695</v>
      </c>
      <c r="H597" s="132" t="s">
        <v>2203</v>
      </c>
      <c r="I597" s="131">
        <v>1</v>
      </c>
      <c r="J597" s="132" t="s">
        <v>2204</v>
      </c>
      <c r="K597" s="124" t="s">
        <v>6</v>
      </c>
      <c r="L597" s="138" t="s">
        <v>1888</v>
      </c>
      <c r="M597" s="132" t="str">
        <f>VLOOKUP(L597,CódigosRetorno!$A$2:$B$2080,2,FALSE)</f>
        <v>El XML no contiene tag de la Hora del concepto por linea.</v>
      </c>
      <c r="N597" s="141" t="s">
        <v>9</v>
      </c>
      <c r="O597" s="210"/>
    </row>
    <row r="598" spans="1:15" ht="24" x14ac:dyDescent="0.3">
      <c r="A598" s="222"/>
      <c r="B598" s="1047">
        <f>B592+1</f>
        <v>87</v>
      </c>
      <c r="C598" s="1094" t="s">
        <v>2205</v>
      </c>
      <c r="D598" s="1063" t="s">
        <v>60</v>
      </c>
      <c r="E598" s="1063" t="s">
        <v>179</v>
      </c>
      <c r="F598" s="1047" t="s">
        <v>141</v>
      </c>
      <c r="G598" s="1063" t="s">
        <v>1917</v>
      </c>
      <c r="H598" s="1094" t="s">
        <v>2206</v>
      </c>
      <c r="I598" s="1047">
        <v>1</v>
      </c>
      <c r="J598" s="132" t="s">
        <v>2157</v>
      </c>
      <c r="K598" s="124" t="s">
        <v>6</v>
      </c>
      <c r="L598" s="138" t="s">
        <v>2207</v>
      </c>
      <c r="M598" s="132" t="str">
        <f>VLOOKUP(L598,CódigosRetorno!$A$2:$B$2080,2,FALSE)</f>
        <v>El XML no contiene el tag de BVME transporte ferroviario: Servicio transporte: Forma de Pago</v>
      </c>
      <c r="N598" s="141" t="s">
        <v>9</v>
      </c>
      <c r="O598" s="210"/>
    </row>
    <row r="599" spans="1:15" ht="24" x14ac:dyDescent="0.3">
      <c r="A599" s="222"/>
      <c r="B599" s="1047"/>
      <c r="C599" s="1094"/>
      <c r="D599" s="1063"/>
      <c r="E599" s="1063"/>
      <c r="F599" s="1047"/>
      <c r="G599" s="1063"/>
      <c r="H599" s="1094"/>
      <c r="I599" s="1047"/>
      <c r="J599" s="132" t="s">
        <v>1919</v>
      </c>
      <c r="K599" s="124" t="s">
        <v>6</v>
      </c>
      <c r="L599" s="138" t="s">
        <v>1920</v>
      </c>
      <c r="M599" s="132" t="str">
        <f>VLOOKUP(L599,CódigosRetorno!$A$2:$B$2080,2,FALSE)</f>
        <v>El dato ingreso como Forma de Pago o Medio de Pago no corresponde al valor esperado (catalogo nro 59)</v>
      </c>
      <c r="N599" s="131" t="s">
        <v>1921</v>
      </c>
      <c r="O599" s="210"/>
    </row>
    <row r="600" spans="1:15" ht="24" x14ac:dyDescent="0.3">
      <c r="A600" s="222"/>
      <c r="B600" s="1047"/>
      <c r="C600" s="1094"/>
      <c r="D600" s="1063"/>
      <c r="E600" s="1063"/>
      <c r="F600" s="1047"/>
      <c r="G600" s="131" t="s">
        <v>1922</v>
      </c>
      <c r="H600" s="132" t="s">
        <v>1068</v>
      </c>
      <c r="I600" s="131" t="s">
        <v>2411</v>
      </c>
      <c r="J600" s="132" t="s">
        <v>1923</v>
      </c>
      <c r="K600" s="124" t="s">
        <v>203</v>
      </c>
      <c r="L600" s="138" t="s">
        <v>1070</v>
      </c>
      <c r="M600" s="132" t="str">
        <f>VLOOKUP(L600,CódigosRetorno!$A$2:$B$2080,2,FALSE)</f>
        <v>El dato ingresado como atributo @listName es incorrecto.</v>
      </c>
      <c r="N600" s="141" t="s">
        <v>9</v>
      </c>
      <c r="O600" s="210"/>
    </row>
    <row r="601" spans="1:15" ht="24" x14ac:dyDescent="0.3">
      <c r="A601" s="222"/>
      <c r="B601" s="1047"/>
      <c r="C601" s="1094"/>
      <c r="D601" s="1063"/>
      <c r="E601" s="1063"/>
      <c r="F601" s="1047"/>
      <c r="G601" s="131" t="s">
        <v>1045</v>
      </c>
      <c r="H601" s="132" t="s">
        <v>1065</v>
      </c>
      <c r="I601" s="131" t="s">
        <v>2411</v>
      </c>
      <c r="J601" s="132" t="s">
        <v>1047</v>
      </c>
      <c r="K601" s="138" t="s">
        <v>203</v>
      </c>
      <c r="L601" s="140" t="s">
        <v>1066</v>
      </c>
      <c r="M601" s="132" t="str">
        <f>VLOOKUP(L601,CódigosRetorno!$A$2:$B$2080,2,FALSE)</f>
        <v>El dato ingresado como atributo @listAgencyName es incorrecto.</v>
      </c>
      <c r="N601" s="141" t="s">
        <v>9</v>
      </c>
      <c r="O601" s="210"/>
    </row>
    <row r="602" spans="1:15" ht="36" x14ac:dyDescent="0.3">
      <c r="A602" s="222"/>
      <c r="B602" s="1047"/>
      <c r="C602" s="1094"/>
      <c r="D602" s="1063"/>
      <c r="E602" s="1063"/>
      <c r="F602" s="1047"/>
      <c r="G602" s="141" t="s">
        <v>1924</v>
      </c>
      <c r="H602" s="91" t="s">
        <v>1072</v>
      </c>
      <c r="I602" s="131" t="s">
        <v>2411</v>
      </c>
      <c r="J602" s="132" t="s">
        <v>1925</v>
      </c>
      <c r="K602" s="138" t="s">
        <v>203</v>
      </c>
      <c r="L602" s="140" t="s">
        <v>1074</v>
      </c>
      <c r="M602" s="132" t="str">
        <f>VLOOKUP(L602,CódigosRetorno!$A$2:$B$2080,2,FALSE)</f>
        <v>El dato ingresado como atributo @listURI es incorrecto.</v>
      </c>
      <c r="N602" s="141" t="s">
        <v>9</v>
      </c>
      <c r="O602" s="210"/>
    </row>
    <row r="603" spans="1:15" ht="36" x14ac:dyDescent="0.3">
      <c r="A603" s="222"/>
      <c r="B603" s="131">
        <f>B598+1</f>
        <v>88</v>
      </c>
      <c r="C603" s="132" t="s">
        <v>2208</v>
      </c>
      <c r="D603" s="124" t="s">
        <v>60</v>
      </c>
      <c r="E603" s="124" t="s">
        <v>179</v>
      </c>
      <c r="F603" s="131" t="s">
        <v>223</v>
      </c>
      <c r="G603" s="124"/>
      <c r="H603" s="132" t="s">
        <v>2209</v>
      </c>
      <c r="I603" s="131">
        <v>1</v>
      </c>
      <c r="J603" s="132" t="s">
        <v>2157</v>
      </c>
      <c r="K603" s="124" t="s">
        <v>6</v>
      </c>
      <c r="L603" s="138" t="s">
        <v>2210</v>
      </c>
      <c r="M603" s="132" t="str">
        <f>VLOOKUP(L603,CódigosRetorno!$A$2:$B$2080,2,FALSE)</f>
        <v>El XML no contiene el tag de BVME transporte ferroviario: Servicio de transporte: Número de autorización de la transacción</v>
      </c>
      <c r="N603" s="141" t="s">
        <v>9</v>
      </c>
      <c r="O603" s="210"/>
    </row>
    <row r="604" spans="1:15" x14ac:dyDescent="0.3">
      <c r="A604" s="222"/>
      <c r="B604" s="430" t="s">
        <v>2117</v>
      </c>
      <c r="C604" s="419"/>
      <c r="D604" s="420"/>
      <c r="E604" s="420"/>
      <c r="F604" s="421"/>
      <c r="G604" s="418"/>
      <c r="H604" s="419"/>
      <c r="I604" s="418"/>
      <c r="J604" s="419"/>
      <c r="K604" s="421" t="s">
        <v>9</v>
      </c>
      <c r="L604" s="428" t="s">
        <v>9</v>
      </c>
      <c r="M604" s="419" t="str">
        <f>VLOOKUP(L604,CódigosRetorno!$A$2:$B$2080,2,FALSE)</f>
        <v>-</v>
      </c>
      <c r="N604" s="422" t="s">
        <v>9</v>
      </c>
      <c r="O604" s="210"/>
    </row>
    <row r="605" spans="1:15" ht="24" x14ac:dyDescent="0.3">
      <c r="A605" s="222"/>
      <c r="B605" s="1047" t="s">
        <v>2605</v>
      </c>
      <c r="C605" s="1094" t="s">
        <v>2119</v>
      </c>
      <c r="D605" s="1063" t="s">
        <v>324</v>
      </c>
      <c r="E605" s="1063" t="s">
        <v>179</v>
      </c>
      <c r="F605" s="138" t="s">
        <v>218</v>
      </c>
      <c r="G605" s="131"/>
      <c r="H605" s="132" t="s">
        <v>1859</v>
      </c>
      <c r="I605" s="131">
        <v>1</v>
      </c>
      <c r="J605" s="132" t="s">
        <v>1329</v>
      </c>
      <c r="K605" s="124" t="s">
        <v>203</v>
      </c>
      <c r="L605" s="138" t="s">
        <v>1330</v>
      </c>
      <c r="M605" s="132" t="str">
        <f>VLOOKUP(L605,CódigosRetorno!$A$2:$B$2080,2,FALSE)</f>
        <v>No existe información en el nombre del concepto.</v>
      </c>
      <c r="N605" s="141" t="s">
        <v>9</v>
      </c>
      <c r="O605" s="210"/>
    </row>
    <row r="606" spans="1:15" ht="24" x14ac:dyDescent="0.3">
      <c r="A606" s="222"/>
      <c r="B606" s="1047"/>
      <c r="C606" s="1094"/>
      <c r="D606" s="1063"/>
      <c r="E606" s="1063"/>
      <c r="F606" s="1117" t="s">
        <v>655</v>
      </c>
      <c r="G606" s="1063" t="s">
        <v>1327</v>
      </c>
      <c r="H606" s="1042" t="s">
        <v>1860</v>
      </c>
      <c r="I606" s="1047">
        <v>1</v>
      </c>
      <c r="J606" s="132" t="s">
        <v>2120</v>
      </c>
      <c r="K606" s="124" t="s">
        <v>6</v>
      </c>
      <c r="L606" s="138" t="s">
        <v>2121</v>
      </c>
      <c r="M606" s="132" t="str">
        <f>VLOOKUP(L606,CódigosRetorno!$A$2:$B$2080,2,FALSE)</f>
        <v>El XML no contiene el tag de Proveedores Estado: Número de Expediente</v>
      </c>
      <c r="N606" s="131" t="s">
        <v>1332</v>
      </c>
      <c r="O606" s="210"/>
    </row>
    <row r="607" spans="1:15" ht="24" x14ac:dyDescent="0.3">
      <c r="A607" s="222"/>
      <c r="B607" s="1047"/>
      <c r="C607" s="1094"/>
      <c r="D607" s="1063"/>
      <c r="E607" s="1063"/>
      <c r="F607" s="1117"/>
      <c r="G607" s="1063"/>
      <c r="H607" s="1042"/>
      <c r="I607" s="1047"/>
      <c r="J607" s="132" t="s">
        <v>2122</v>
      </c>
      <c r="K607" s="124" t="s">
        <v>6</v>
      </c>
      <c r="L607" s="138" t="s">
        <v>2123</v>
      </c>
      <c r="M607" s="132" t="str">
        <f>VLOOKUP(L607,CódigosRetorno!$A$2:$B$2080,2,FALSE)</f>
        <v>El XML no contiene el tag de Proveedores Estado: Código de Unidad Ejecutora</v>
      </c>
      <c r="N607" s="141" t="s">
        <v>9</v>
      </c>
      <c r="O607" s="210"/>
    </row>
    <row r="608" spans="1:15" ht="24" x14ac:dyDescent="0.3">
      <c r="A608" s="222"/>
      <c r="B608" s="1047"/>
      <c r="C608" s="1094"/>
      <c r="D608" s="1063"/>
      <c r="E608" s="1063"/>
      <c r="F608" s="1117"/>
      <c r="G608" s="1063"/>
      <c r="H608" s="1042"/>
      <c r="I608" s="1047"/>
      <c r="J608" s="132" t="s">
        <v>2124</v>
      </c>
      <c r="K608" s="124" t="s">
        <v>6</v>
      </c>
      <c r="L608" s="138" t="s">
        <v>2125</v>
      </c>
      <c r="M608" s="132" t="str">
        <f>VLOOKUP(L608,CódigosRetorno!$A$2:$B$2080,2,FALSE)</f>
        <v>El XML no contiene el tag de Proveedores Estado: N° de Proceso de Selección</v>
      </c>
      <c r="N608" s="141" t="s">
        <v>9</v>
      </c>
      <c r="O608" s="210"/>
    </row>
    <row r="609" spans="1:15" ht="24" x14ac:dyDescent="0.3">
      <c r="A609" s="222"/>
      <c r="B609" s="1047"/>
      <c r="C609" s="1094"/>
      <c r="D609" s="1063"/>
      <c r="E609" s="1063"/>
      <c r="F609" s="1117"/>
      <c r="G609" s="1063"/>
      <c r="H609" s="1042"/>
      <c r="I609" s="1047"/>
      <c r="J609" s="132" t="s">
        <v>2126</v>
      </c>
      <c r="K609" s="124" t="s">
        <v>6</v>
      </c>
      <c r="L609" s="138" t="s">
        <v>2127</v>
      </c>
      <c r="M609" s="132" t="str">
        <f>VLOOKUP(L609,CódigosRetorno!$A$2:$B$2080,2,FALSE)</f>
        <v>El XML no contiene el tag de Proveedores Estado: N° de Contrato</v>
      </c>
      <c r="N609" s="141" t="s">
        <v>9</v>
      </c>
      <c r="O609" s="210"/>
    </row>
    <row r="610" spans="1:15" ht="24" x14ac:dyDescent="0.3">
      <c r="A610" s="222"/>
      <c r="B610" s="1047"/>
      <c r="C610" s="1094"/>
      <c r="D610" s="1063"/>
      <c r="E610" s="1063"/>
      <c r="F610" s="1117"/>
      <c r="G610" s="131" t="s">
        <v>1333</v>
      </c>
      <c r="H610" s="132" t="s">
        <v>1068</v>
      </c>
      <c r="I610" s="131" t="s">
        <v>2411</v>
      </c>
      <c r="J610" s="132" t="s">
        <v>1334</v>
      </c>
      <c r="K610" s="124" t="s">
        <v>203</v>
      </c>
      <c r="L610" s="138" t="s">
        <v>1070</v>
      </c>
      <c r="M610" s="132" t="str">
        <f>VLOOKUP(L610,CódigosRetorno!$A$2:$B$2080,2,FALSE)</f>
        <v>El dato ingresado como atributo @listName es incorrecto.</v>
      </c>
      <c r="N610" s="141" t="s">
        <v>9</v>
      </c>
      <c r="O610" s="210"/>
    </row>
    <row r="611" spans="1:15" ht="24" x14ac:dyDescent="0.3">
      <c r="A611" s="222"/>
      <c r="B611" s="1047"/>
      <c r="C611" s="1094"/>
      <c r="D611" s="1063"/>
      <c r="E611" s="1063"/>
      <c r="F611" s="1117"/>
      <c r="G611" s="131" t="s">
        <v>1045</v>
      </c>
      <c r="H611" s="132" t="s">
        <v>1065</v>
      </c>
      <c r="I611" s="131" t="s">
        <v>2411</v>
      </c>
      <c r="J611" s="132" t="s">
        <v>1047</v>
      </c>
      <c r="K611" s="138" t="s">
        <v>203</v>
      </c>
      <c r="L611" s="140" t="s">
        <v>1066</v>
      </c>
      <c r="M611" s="132" t="str">
        <f>VLOOKUP(L611,CódigosRetorno!$A$2:$B$2080,2,FALSE)</f>
        <v>El dato ingresado como atributo @listAgencyName es incorrecto.</v>
      </c>
      <c r="N611" s="141" t="s">
        <v>9</v>
      </c>
      <c r="O611" s="210"/>
    </row>
    <row r="612" spans="1:15" ht="36" x14ac:dyDescent="0.3">
      <c r="A612" s="222"/>
      <c r="B612" s="1047"/>
      <c r="C612" s="1094"/>
      <c r="D612" s="1063"/>
      <c r="E612" s="1063"/>
      <c r="F612" s="1117"/>
      <c r="G612" s="141" t="s">
        <v>1335</v>
      </c>
      <c r="H612" s="91" t="s">
        <v>1072</v>
      </c>
      <c r="I612" s="131" t="s">
        <v>2411</v>
      </c>
      <c r="J612" s="132" t="s">
        <v>1336</v>
      </c>
      <c r="K612" s="138" t="s">
        <v>203</v>
      </c>
      <c r="L612" s="140" t="s">
        <v>1074</v>
      </c>
      <c r="M612" s="132" t="str">
        <f>VLOOKUP(L612,CódigosRetorno!$A$2:$B$2080,2,FALSE)</f>
        <v>El dato ingresado como atributo @listURI es incorrecto.</v>
      </c>
      <c r="N612" s="141" t="s">
        <v>9</v>
      </c>
      <c r="O612" s="210"/>
    </row>
    <row r="613" spans="1:15" ht="24" x14ac:dyDescent="0.3">
      <c r="A613" s="222"/>
      <c r="B613" s="1047"/>
      <c r="C613" s="1094"/>
      <c r="D613" s="1063"/>
      <c r="E613" s="1063"/>
      <c r="F613" s="1117" t="s">
        <v>2128</v>
      </c>
      <c r="G613" s="1117"/>
      <c r="H613" s="1094" t="s">
        <v>2129</v>
      </c>
      <c r="I613" s="1047">
        <v>1</v>
      </c>
      <c r="J613" s="132" t="s">
        <v>2130</v>
      </c>
      <c r="K613" s="124" t="s">
        <v>6</v>
      </c>
      <c r="L613" s="138" t="s">
        <v>1339</v>
      </c>
      <c r="M613" s="132" t="str">
        <f>VLOOKUP(L613,CódigosRetorno!$A$2:$B$2080,2,FALSE)</f>
        <v>El XML no contiene tag o no existe información del valor del concepto por linea.</v>
      </c>
      <c r="N613" s="141" t="s">
        <v>9</v>
      </c>
      <c r="O613" s="210"/>
    </row>
    <row r="614" spans="1:15" ht="60" x14ac:dyDescent="0.3">
      <c r="A614" s="222"/>
      <c r="B614" s="1047"/>
      <c r="C614" s="1094"/>
      <c r="D614" s="1063"/>
      <c r="E614" s="1063"/>
      <c r="F614" s="1117"/>
      <c r="G614" s="1117"/>
      <c r="H614" s="1094"/>
      <c r="I614" s="1047"/>
      <c r="J614" s="132" t="s">
        <v>2131</v>
      </c>
      <c r="K614" s="124" t="s">
        <v>203</v>
      </c>
      <c r="L614" s="138" t="s">
        <v>1864</v>
      </c>
      <c r="M614" s="132" t="str">
        <f>VLOOKUP(L614,CódigosRetorno!$A$2:$B$2080,2,FALSE)</f>
        <v>El dato ingresado como valor del concepto de la linea no cumple con el formato establecido.</v>
      </c>
      <c r="N614" s="141" t="s">
        <v>9</v>
      </c>
      <c r="O614" s="210"/>
    </row>
    <row r="615" spans="1:15" ht="60" x14ac:dyDescent="0.3">
      <c r="A615" s="222"/>
      <c r="B615" s="1047"/>
      <c r="C615" s="1094"/>
      <c r="D615" s="1063"/>
      <c r="E615" s="1063"/>
      <c r="F615" s="1117"/>
      <c r="G615" s="1117"/>
      <c r="H615" s="1094"/>
      <c r="I615" s="1047"/>
      <c r="J615" s="132" t="s">
        <v>2132</v>
      </c>
      <c r="K615" s="124" t="s">
        <v>203</v>
      </c>
      <c r="L615" s="138" t="s">
        <v>1864</v>
      </c>
      <c r="M615" s="132" t="str">
        <f>VLOOKUP(L615,CódigosRetorno!$A$2:$B$2080,2,FALSE)</f>
        <v>El dato ingresado como valor del concepto de la linea no cumple con el formato establecido.</v>
      </c>
      <c r="N615" s="141" t="s">
        <v>9</v>
      </c>
      <c r="O615" s="210"/>
    </row>
    <row r="616" spans="1:15" ht="60" x14ac:dyDescent="0.3">
      <c r="A616" s="222"/>
      <c r="B616" s="1047"/>
      <c r="C616" s="1094"/>
      <c r="D616" s="1063"/>
      <c r="E616" s="1063"/>
      <c r="F616" s="1117"/>
      <c r="G616" s="1117"/>
      <c r="H616" s="1094"/>
      <c r="I616" s="1047"/>
      <c r="J616" s="132" t="s">
        <v>2133</v>
      </c>
      <c r="K616" s="124" t="s">
        <v>203</v>
      </c>
      <c r="L616" s="138" t="s">
        <v>1864</v>
      </c>
      <c r="M616" s="132" t="str">
        <f>VLOOKUP(L616,CódigosRetorno!$A$2:$B$2080,2,FALSE)</f>
        <v>El dato ingresado como valor del concepto de la linea no cumple con el formato establecido.</v>
      </c>
      <c r="N616" s="141" t="s">
        <v>9</v>
      </c>
      <c r="O616" s="210"/>
    </row>
    <row r="617" spans="1:15" ht="60" x14ac:dyDescent="0.3">
      <c r="A617" s="222"/>
      <c r="B617" s="1047"/>
      <c r="C617" s="1094"/>
      <c r="D617" s="1063"/>
      <c r="E617" s="1063"/>
      <c r="F617" s="1117"/>
      <c r="G617" s="1117"/>
      <c r="H617" s="1094"/>
      <c r="I617" s="1047"/>
      <c r="J617" s="132" t="s">
        <v>2134</v>
      </c>
      <c r="K617" s="124" t="s">
        <v>203</v>
      </c>
      <c r="L617" s="138" t="s">
        <v>1864</v>
      </c>
      <c r="M617" s="132" t="str">
        <f>VLOOKUP(L617,CódigosRetorno!$A$2:$B$2080,2,FALSE)</f>
        <v>El dato ingresado como valor del concepto de la linea no cumple con el formato establecido.</v>
      </c>
      <c r="N617" s="141" t="s">
        <v>9</v>
      </c>
      <c r="O617" s="210"/>
    </row>
    <row r="618" spans="1:15" x14ac:dyDescent="0.3">
      <c r="A618" s="222"/>
      <c r="B618" s="430" t="s">
        <v>2606</v>
      </c>
      <c r="C618" s="431"/>
      <c r="D618" s="434"/>
      <c r="E618" s="425"/>
      <c r="F618" s="432" t="s">
        <v>9</v>
      </c>
      <c r="G618" s="432" t="s">
        <v>9</v>
      </c>
      <c r="H618" s="433" t="s">
        <v>9</v>
      </c>
      <c r="I618" s="432"/>
      <c r="J618" s="419" t="s">
        <v>9</v>
      </c>
      <c r="K618" s="421" t="s">
        <v>9</v>
      </c>
      <c r="L618" s="428" t="s">
        <v>9</v>
      </c>
      <c r="M618" s="419" t="str">
        <f>VLOOKUP(L618,CódigosRetorno!$A$2:$B$2080,2,FALSE)</f>
        <v>-</v>
      </c>
      <c r="N618" s="418" t="s">
        <v>9</v>
      </c>
      <c r="O618" s="210"/>
    </row>
    <row r="619" spans="1:15" ht="36" x14ac:dyDescent="0.3">
      <c r="A619" s="222"/>
      <c r="B619" s="1047">
        <v>93</v>
      </c>
      <c r="C619" s="1094" t="s">
        <v>1890</v>
      </c>
      <c r="D619" s="1063" t="s">
        <v>60</v>
      </c>
      <c r="E619" s="1063" t="s">
        <v>179</v>
      </c>
      <c r="F619" s="1133" t="s">
        <v>174</v>
      </c>
      <c r="G619" s="1133" t="s">
        <v>1891</v>
      </c>
      <c r="H619" s="1130" t="s">
        <v>1892</v>
      </c>
      <c r="I619" s="1047">
        <v>1</v>
      </c>
      <c r="J619" s="132" t="s">
        <v>1893</v>
      </c>
      <c r="K619" s="138" t="s">
        <v>6</v>
      </c>
      <c r="L619" s="140" t="s">
        <v>1894</v>
      </c>
      <c r="M619" s="132" t="str">
        <f>VLOOKUP(L619,CódigosRetorno!$A$2:$B$2080,2,FALSE)</f>
        <v>El XML no contiene el tag o no existe información del Codigo de BBSS de detracción para el tipo de operación.</v>
      </c>
      <c r="N619" s="131" t="s">
        <v>9</v>
      </c>
      <c r="O619" s="210"/>
    </row>
    <row r="620" spans="1:15" ht="24" x14ac:dyDescent="0.3">
      <c r="A620" s="222"/>
      <c r="B620" s="1047"/>
      <c r="C620" s="1094"/>
      <c r="D620" s="1063"/>
      <c r="E620" s="1063"/>
      <c r="F620" s="1134"/>
      <c r="G620" s="1134"/>
      <c r="H620" s="1131"/>
      <c r="I620" s="1047"/>
      <c r="J620" s="132" t="s">
        <v>1895</v>
      </c>
      <c r="K620" s="138" t="s">
        <v>6</v>
      </c>
      <c r="L620" s="140" t="s">
        <v>1896</v>
      </c>
      <c r="M620" s="132" t="str">
        <f>VLOOKUP(L620,CódigosRetorno!$A$2:$B$2080,2,FALSE)</f>
        <v>El XML contiene información de codigo de bien y servicio de detracción que no corresponde al tipo de operación.</v>
      </c>
      <c r="N620" s="141" t="s">
        <v>9</v>
      </c>
      <c r="O620" s="210"/>
    </row>
    <row r="621" spans="1:15" ht="24" x14ac:dyDescent="0.3">
      <c r="A621" s="222"/>
      <c r="B621" s="1047"/>
      <c r="C621" s="1094"/>
      <c r="D621" s="1063"/>
      <c r="E621" s="1063"/>
      <c r="F621" s="1117" t="s">
        <v>141</v>
      </c>
      <c r="G621" s="1047" t="s">
        <v>1897</v>
      </c>
      <c r="H621" s="1043" t="s">
        <v>2607</v>
      </c>
      <c r="I621" s="1047"/>
      <c r="J621" s="132" t="s">
        <v>1899</v>
      </c>
      <c r="K621" s="124" t="s">
        <v>6</v>
      </c>
      <c r="L621" s="138" t="s">
        <v>1894</v>
      </c>
      <c r="M621" s="132" t="str">
        <f>VLOOKUP(L621,CódigosRetorno!$A$2:$B$2080,2,FALSE)</f>
        <v>El XML no contiene el tag o no existe información del Codigo de BBSS de detracción para el tipo de operación.</v>
      </c>
      <c r="N621" s="131" t="s">
        <v>9</v>
      </c>
      <c r="O621" s="210"/>
    </row>
    <row r="622" spans="1:15" ht="24" x14ac:dyDescent="0.3">
      <c r="A622" s="222"/>
      <c r="B622" s="1047"/>
      <c r="C622" s="1094"/>
      <c r="D622" s="1063"/>
      <c r="E622" s="1063"/>
      <c r="F622" s="1117"/>
      <c r="G622" s="1047"/>
      <c r="H622" s="1058"/>
      <c r="I622" s="1047"/>
      <c r="J622" s="132" t="s">
        <v>1900</v>
      </c>
      <c r="K622" s="124" t="s">
        <v>6</v>
      </c>
      <c r="L622" s="138" t="s">
        <v>1901</v>
      </c>
      <c r="M622" s="132" t="str">
        <f>VLOOKUP(L622,CódigosRetorno!$A$2:$B$2080,2,FALSE)</f>
        <v>El codigo de bien o servicio sujeto a detracción no existe en el listado.</v>
      </c>
      <c r="N622" s="131" t="s">
        <v>1902</v>
      </c>
      <c r="O622" s="210"/>
    </row>
    <row r="623" spans="1:15" ht="48" x14ac:dyDescent="0.3">
      <c r="A623" s="222"/>
      <c r="B623" s="1047"/>
      <c r="C623" s="1094"/>
      <c r="D623" s="1063"/>
      <c r="E623" s="1063"/>
      <c r="F623" s="1117"/>
      <c r="G623" s="1047"/>
      <c r="H623" s="1058"/>
      <c r="I623" s="1047"/>
      <c r="J623" s="132" t="s">
        <v>1903</v>
      </c>
      <c r="K623" s="124" t="s">
        <v>6</v>
      </c>
      <c r="L623" s="138" t="s">
        <v>1904</v>
      </c>
      <c r="M623" s="132" t="str">
        <f>VLOOKUP(L623,CódigosRetorno!$A$2:$B$2080,2,FALSE)</f>
        <v>El dato ingresado como codigo de BBSS de detracción no corresponde al valor esperado.</v>
      </c>
      <c r="N623" s="141" t="s">
        <v>9</v>
      </c>
      <c r="O623" s="210"/>
    </row>
    <row r="624" spans="1:15" ht="48" x14ac:dyDescent="0.3">
      <c r="A624" s="222"/>
      <c r="B624" s="1047"/>
      <c r="C624" s="1094"/>
      <c r="D624" s="1063"/>
      <c r="E624" s="1063"/>
      <c r="F624" s="1117"/>
      <c r="G624" s="1047"/>
      <c r="H624" s="1058"/>
      <c r="I624" s="1047"/>
      <c r="J624" s="132" t="s">
        <v>1905</v>
      </c>
      <c r="K624" s="124" t="s">
        <v>6</v>
      </c>
      <c r="L624" s="138" t="s">
        <v>1904</v>
      </c>
      <c r="M624" s="132" t="str">
        <f>VLOOKUP(L624,CódigosRetorno!$A$2:$B$2080,2,FALSE)</f>
        <v>El dato ingresado como codigo de BBSS de detracción no corresponde al valor esperado.</v>
      </c>
      <c r="N624" s="141" t="s">
        <v>9</v>
      </c>
      <c r="O624" s="210"/>
    </row>
    <row r="625" spans="1:15" ht="48" x14ac:dyDescent="0.3">
      <c r="A625" s="222"/>
      <c r="B625" s="1047"/>
      <c r="C625" s="1094"/>
      <c r="D625" s="1063"/>
      <c r="E625" s="1063"/>
      <c r="F625" s="1117"/>
      <c r="G625" s="1047"/>
      <c r="H625" s="1044"/>
      <c r="I625" s="1047"/>
      <c r="J625" s="132" t="s">
        <v>1906</v>
      </c>
      <c r="K625" s="124" t="s">
        <v>6</v>
      </c>
      <c r="L625" s="138" t="s">
        <v>1904</v>
      </c>
      <c r="M625" s="132" t="str">
        <f>VLOOKUP(L625,CódigosRetorno!$A$2:$B$2080,2,FALSE)</f>
        <v>El dato ingresado como codigo de BBSS de detracción no corresponde al valor esperado.</v>
      </c>
      <c r="N625" s="141" t="s">
        <v>9</v>
      </c>
      <c r="O625" s="210"/>
    </row>
    <row r="626" spans="1:15" ht="24" x14ac:dyDescent="0.3">
      <c r="A626" s="222"/>
      <c r="B626" s="1047"/>
      <c r="C626" s="1094"/>
      <c r="D626" s="1063"/>
      <c r="E626" s="1063"/>
      <c r="F626" s="1117"/>
      <c r="G626" s="131" t="s">
        <v>1907</v>
      </c>
      <c r="H626" s="132" t="s">
        <v>1113</v>
      </c>
      <c r="I626" s="131" t="s">
        <v>2411</v>
      </c>
      <c r="J626" s="132" t="s">
        <v>2608</v>
      </c>
      <c r="K626" s="124" t="s">
        <v>203</v>
      </c>
      <c r="L626" s="138" t="s">
        <v>1115</v>
      </c>
      <c r="M626" s="132" t="str">
        <f>VLOOKUP(L626,CódigosRetorno!$A$2:$B$2080,2,FALSE)</f>
        <v>El dato ingresado como atributo @schemeName es incorrecto.</v>
      </c>
      <c r="N626" s="141" t="s">
        <v>9</v>
      </c>
      <c r="O626" s="210"/>
    </row>
    <row r="627" spans="1:15" ht="24" x14ac:dyDescent="0.3">
      <c r="A627" s="222"/>
      <c r="B627" s="1047"/>
      <c r="C627" s="1094"/>
      <c r="D627" s="1063"/>
      <c r="E627" s="1063"/>
      <c r="F627" s="1117"/>
      <c r="G627" s="131" t="s">
        <v>1045</v>
      </c>
      <c r="H627" s="132" t="s">
        <v>1046</v>
      </c>
      <c r="I627" s="131" t="s">
        <v>2411</v>
      </c>
      <c r="J627" s="132" t="s">
        <v>2609</v>
      </c>
      <c r="K627" s="124" t="s">
        <v>203</v>
      </c>
      <c r="L627" s="138" t="s">
        <v>1048</v>
      </c>
      <c r="M627" s="132" t="str">
        <f>VLOOKUP(L627,CódigosRetorno!$A$2:$B$2080,2,FALSE)</f>
        <v>El dato ingresado como atributo @schemeAgencyName es incorrecto.</v>
      </c>
      <c r="N627" s="141" t="s">
        <v>9</v>
      </c>
      <c r="O627" s="210"/>
    </row>
    <row r="628" spans="1:15" ht="36" x14ac:dyDescent="0.3">
      <c r="A628" s="222"/>
      <c r="B628" s="1047"/>
      <c r="C628" s="1094"/>
      <c r="D628" s="1063"/>
      <c r="E628" s="1063"/>
      <c r="F628" s="1117"/>
      <c r="G628" s="131" t="s">
        <v>1909</v>
      </c>
      <c r="H628" s="91" t="s">
        <v>1117</v>
      </c>
      <c r="I628" s="131" t="s">
        <v>2411</v>
      </c>
      <c r="J628" s="132" t="s">
        <v>2610</v>
      </c>
      <c r="K628" s="138" t="s">
        <v>203</v>
      </c>
      <c r="L628" s="140" t="s">
        <v>1119</v>
      </c>
      <c r="M628" s="132" t="str">
        <f>VLOOKUP(L628,CódigosRetorno!$A$2:$B$2080,2,FALSE)</f>
        <v>El dato ingresado como atributo @schemeURI es incorrecto.</v>
      </c>
      <c r="N628" s="141" t="s">
        <v>9</v>
      </c>
      <c r="O628" s="210"/>
    </row>
    <row r="629" spans="1:15" ht="36" x14ac:dyDescent="0.3">
      <c r="A629" s="222"/>
      <c r="B629" s="1048">
        <f>B619+1</f>
        <v>94</v>
      </c>
      <c r="C629" s="1043" t="s">
        <v>1911</v>
      </c>
      <c r="D629" s="1061" t="s">
        <v>60</v>
      </c>
      <c r="E629" s="1061" t="s">
        <v>179</v>
      </c>
      <c r="F629" s="138" t="s">
        <v>338</v>
      </c>
      <c r="G629" s="141" t="s">
        <v>1891</v>
      </c>
      <c r="H629" s="132" t="s">
        <v>1912</v>
      </c>
      <c r="I629" s="131">
        <v>1</v>
      </c>
      <c r="J629" s="132" t="s">
        <v>1913</v>
      </c>
      <c r="K629" s="138" t="s">
        <v>6</v>
      </c>
      <c r="L629" s="140" t="s">
        <v>1914</v>
      </c>
      <c r="M629" s="132" t="str">
        <f>VLOOKUP(L629,CódigosRetorno!$A$2:$B$2080,2,FALSE)</f>
        <v>El xml no contiene el tag o no existe información en el nro de cuenta de detracción</v>
      </c>
      <c r="N629" s="131" t="s">
        <v>9</v>
      </c>
      <c r="O629" s="210"/>
    </row>
    <row r="630" spans="1:15" ht="24" x14ac:dyDescent="0.3">
      <c r="A630" s="222"/>
      <c r="B630" s="1057"/>
      <c r="C630" s="1058"/>
      <c r="D630" s="1062"/>
      <c r="E630" s="1062"/>
      <c r="F630" s="138" t="s">
        <v>218</v>
      </c>
      <c r="G630" s="131"/>
      <c r="H630" s="132" t="s">
        <v>2611</v>
      </c>
      <c r="I630" s="131">
        <v>1</v>
      </c>
      <c r="J630" s="132" t="s">
        <v>1916</v>
      </c>
      <c r="K630" s="124" t="s">
        <v>6</v>
      </c>
      <c r="L630" s="138" t="s">
        <v>1914</v>
      </c>
      <c r="M630" s="132" t="str">
        <f>VLOOKUP(L630,CódigosRetorno!$A$2:$B$2080,2,FALSE)</f>
        <v>El xml no contiene el tag o no existe información en el nro de cuenta de detracción</v>
      </c>
      <c r="N630" s="131" t="s">
        <v>9</v>
      </c>
      <c r="O630" s="210"/>
    </row>
    <row r="631" spans="1:15" ht="24" x14ac:dyDescent="0.3">
      <c r="A631" s="222"/>
      <c r="B631" s="1057"/>
      <c r="C631" s="1058"/>
      <c r="D631" s="1062"/>
      <c r="E631" s="1062"/>
      <c r="F631" s="138" t="s">
        <v>2612</v>
      </c>
      <c r="G631" s="131" t="s">
        <v>1917</v>
      </c>
      <c r="H631" s="132" t="s">
        <v>1918</v>
      </c>
      <c r="I631" s="131"/>
      <c r="J631" s="132" t="s">
        <v>1919</v>
      </c>
      <c r="K631" s="124" t="s">
        <v>6</v>
      </c>
      <c r="L631" s="138" t="s">
        <v>1920</v>
      </c>
      <c r="M631" s="132" t="str">
        <f>VLOOKUP(L631,CódigosRetorno!$A$2:$B$2080,2,FALSE)</f>
        <v>El dato ingreso como Forma de Pago o Medio de Pago no corresponde al valor esperado (catalogo nro 59)</v>
      </c>
      <c r="N631" s="131" t="s">
        <v>1921</v>
      </c>
      <c r="O631" s="210"/>
    </row>
    <row r="632" spans="1:15" ht="24" x14ac:dyDescent="0.3">
      <c r="A632" s="222"/>
      <c r="B632" s="1057"/>
      <c r="C632" s="1058"/>
      <c r="D632" s="1062"/>
      <c r="E632" s="1062"/>
      <c r="F632" s="1118"/>
      <c r="G632" s="131" t="s">
        <v>1922</v>
      </c>
      <c r="H632" s="132" t="s">
        <v>1068</v>
      </c>
      <c r="I632" s="131" t="s">
        <v>2411</v>
      </c>
      <c r="J632" s="132" t="s">
        <v>2613</v>
      </c>
      <c r="K632" s="124" t="s">
        <v>203</v>
      </c>
      <c r="L632" s="138" t="s">
        <v>1070</v>
      </c>
      <c r="M632" s="132" t="str">
        <f>VLOOKUP(L632,CódigosRetorno!$A$2:$B$2080,2,FALSE)</f>
        <v>El dato ingresado como atributo @listName es incorrecto.</v>
      </c>
      <c r="N632" s="141" t="s">
        <v>9</v>
      </c>
      <c r="O632" s="210"/>
    </row>
    <row r="633" spans="1:15" ht="24" x14ac:dyDescent="0.3">
      <c r="A633" s="222"/>
      <c r="B633" s="1057"/>
      <c r="C633" s="1058"/>
      <c r="D633" s="1062"/>
      <c r="E633" s="1062"/>
      <c r="F633" s="1119"/>
      <c r="G633" s="131" t="s">
        <v>1045</v>
      </c>
      <c r="H633" s="132" t="s">
        <v>1065</v>
      </c>
      <c r="I633" s="131" t="s">
        <v>2411</v>
      </c>
      <c r="J633" s="132" t="s">
        <v>2609</v>
      </c>
      <c r="K633" s="138" t="s">
        <v>203</v>
      </c>
      <c r="L633" s="140" t="s">
        <v>1066</v>
      </c>
      <c r="M633" s="132" t="str">
        <f>VLOOKUP(L633,CódigosRetorno!$A$2:$B$2080,2,FALSE)</f>
        <v>El dato ingresado como atributo @listAgencyName es incorrecto.</v>
      </c>
      <c r="N633" s="141" t="s">
        <v>9</v>
      </c>
      <c r="O633" s="210"/>
    </row>
    <row r="634" spans="1:15" ht="36" x14ac:dyDescent="0.3">
      <c r="A634" s="222"/>
      <c r="B634" s="1049"/>
      <c r="C634" s="1044"/>
      <c r="D634" s="1065"/>
      <c r="E634" s="1065"/>
      <c r="F634" s="1120"/>
      <c r="G634" s="141" t="s">
        <v>1924</v>
      </c>
      <c r="H634" s="91" t="s">
        <v>1072</v>
      </c>
      <c r="I634" s="131" t="s">
        <v>2411</v>
      </c>
      <c r="J634" s="132" t="s">
        <v>2614</v>
      </c>
      <c r="K634" s="138" t="s">
        <v>203</v>
      </c>
      <c r="L634" s="140" t="s">
        <v>1074</v>
      </c>
      <c r="M634" s="132" t="str">
        <f>VLOOKUP(L634,CódigosRetorno!$A$2:$B$2080,2,FALSE)</f>
        <v>El dato ingresado como atributo @listURI es incorrecto.</v>
      </c>
      <c r="N634" s="141" t="s">
        <v>9</v>
      </c>
      <c r="O634" s="210"/>
    </row>
    <row r="635" spans="1:15" ht="24" x14ac:dyDescent="0.3">
      <c r="A635" s="222"/>
      <c r="B635" s="1047">
        <f>B629+1</f>
        <v>95</v>
      </c>
      <c r="C635" s="1042" t="s">
        <v>1926</v>
      </c>
      <c r="D635" s="1063" t="s">
        <v>60</v>
      </c>
      <c r="E635" s="1063" t="s">
        <v>179</v>
      </c>
      <c r="F635" s="1117" t="s">
        <v>295</v>
      </c>
      <c r="G635" s="1047" t="s">
        <v>296</v>
      </c>
      <c r="H635" s="1042" t="s">
        <v>1927</v>
      </c>
      <c r="I635" s="1047">
        <v>1</v>
      </c>
      <c r="J635" s="132" t="s">
        <v>1928</v>
      </c>
      <c r="K635" s="124" t="s">
        <v>6</v>
      </c>
      <c r="L635" s="77" t="s">
        <v>1929</v>
      </c>
      <c r="M635" s="132" t="str">
        <f>VLOOKUP(L635,CódigosRetorno!$A$2:$B$2080,2,FALSE)</f>
        <v>El xml no contiene el tag o no existe información en el monto de detraccion</v>
      </c>
      <c r="N635" s="141" t="s">
        <v>9</v>
      </c>
      <c r="O635" s="210"/>
    </row>
    <row r="636" spans="1:15" ht="24" x14ac:dyDescent="0.3">
      <c r="A636" s="222"/>
      <c r="B636" s="1047"/>
      <c r="C636" s="1042"/>
      <c r="D636" s="1063"/>
      <c r="E636" s="1063"/>
      <c r="F636" s="1117"/>
      <c r="G636" s="1047"/>
      <c r="H636" s="1042"/>
      <c r="I636" s="1047"/>
      <c r="J636" s="132" t="s">
        <v>1751</v>
      </c>
      <c r="K636" s="124" t="s">
        <v>6</v>
      </c>
      <c r="L636" s="77" t="s">
        <v>1930</v>
      </c>
      <c r="M636" s="132" t="str">
        <f>VLOOKUP(L636,CódigosRetorno!$A$2:$B$2080,2,FALSE)</f>
        <v>El dato ingresado en monto de detraccion no cumple con el formato establecido</v>
      </c>
      <c r="N636" s="141" t="s">
        <v>9</v>
      </c>
      <c r="O636" s="210"/>
    </row>
    <row r="637" spans="1:15" ht="24" x14ac:dyDescent="0.3">
      <c r="A637" s="222"/>
      <c r="B637" s="1047"/>
      <c r="C637" s="1042"/>
      <c r="D637" s="1063"/>
      <c r="E637" s="1063"/>
      <c r="F637" s="138" t="s">
        <v>141</v>
      </c>
      <c r="G637" s="131"/>
      <c r="H637" s="403" t="s">
        <v>1353</v>
      </c>
      <c r="I637" s="127">
        <v>1</v>
      </c>
      <c r="J637" s="132" t="s">
        <v>1931</v>
      </c>
      <c r="K637" s="124" t="s">
        <v>6</v>
      </c>
      <c r="L637" s="138" t="s">
        <v>1932</v>
      </c>
      <c r="M637" s="132" t="str">
        <f>VLOOKUP(L637,CódigosRetorno!$A$2:$B$2080,2,FALSE)</f>
        <v>La moneda del monto de la detracción debe ser PEN</v>
      </c>
      <c r="N637" s="141" t="s">
        <v>9</v>
      </c>
      <c r="O637" s="210"/>
    </row>
    <row r="638" spans="1:15" ht="24" x14ac:dyDescent="0.3">
      <c r="A638" s="222"/>
      <c r="B638" s="1048"/>
      <c r="C638" s="1059"/>
      <c r="D638" s="1061"/>
      <c r="E638" s="1061"/>
      <c r="F638" s="319" t="s">
        <v>1406</v>
      </c>
      <c r="G638" s="125" t="s">
        <v>1933</v>
      </c>
      <c r="H638" s="132" t="s">
        <v>1934</v>
      </c>
      <c r="I638" s="131">
        <v>1</v>
      </c>
      <c r="J638" s="134" t="s">
        <v>181</v>
      </c>
      <c r="K638" s="122" t="s">
        <v>9</v>
      </c>
      <c r="L638" s="406" t="s">
        <v>9</v>
      </c>
      <c r="M638" s="132" t="str">
        <f>VLOOKUP(L638,CódigosRetorno!$A$2:$B$2080,2,FALSE)</f>
        <v>-</v>
      </c>
      <c r="N638" s="131" t="s">
        <v>9</v>
      </c>
      <c r="O638" s="210"/>
    </row>
    <row r="639" spans="1:15" x14ac:dyDescent="0.3">
      <c r="A639" s="222"/>
      <c r="B639" s="435" t="s">
        <v>1935</v>
      </c>
      <c r="C639" s="436"/>
      <c r="D639" s="437"/>
      <c r="E639" s="437"/>
      <c r="F639" s="438"/>
      <c r="G639" s="439"/>
      <c r="H639" s="440"/>
      <c r="I639" s="418"/>
      <c r="J639" s="419"/>
      <c r="K639" s="421" t="s">
        <v>9</v>
      </c>
      <c r="L639" s="428" t="s">
        <v>9</v>
      </c>
      <c r="M639" s="419" t="str">
        <f>VLOOKUP(L639,CódigosRetorno!$A$2:$B$2080,2,FALSE)</f>
        <v>-</v>
      </c>
      <c r="N639" s="418"/>
      <c r="O639" s="210"/>
    </row>
    <row r="640" spans="1:15" ht="24" x14ac:dyDescent="0.3">
      <c r="A640" s="222"/>
      <c r="B640" s="1049" t="s">
        <v>2615</v>
      </c>
      <c r="C640" s="1044" t="s">
        <v>2616</v>
      </c>
      <c r="D640" s="1065" t="s">
        <v>324</v>
      </c>
      <c r="E640" s="1065" t="s">
        <v>179</v>
      </c>
      <c r="F640" s="320" t="s">
        <v>218</v>
      </c>
      <c r="G640" s="127"/>
      <c r="H640" s="132" t="s">
        <v>1859</v>
      </c>
      <c r="I640" s="131">
        <v>1</v>
      </c>
      <c r="J640" s="132" t="s">
        <v>1329</v>
      </c>
      <c r="K640" s="124" t="s">
        <v>203</v>
      </c>
      <c r="L640" s="138" t="s">
        <v>1330</v>
      </c>
      <c r="M640" s="132" t="str">
        <f>VLOOKUP(L640,CódigosRetorno!$A$2:$B$2080,2,FALSE)</f>
        <v>No existe información en el nombre del concepto.</v>
      </c>
      <c r="N640" s="141" t="s">
        <v>9</v>
      </c>
      <c r="O640" s="210"/>
    </row>
    <row r="641" spans="1:15" ht="24" x14ac:dyDescent="0.3">
      <c r="A641" s="222"/>
      <c r="B641" s="1047"/>
      <c r="C641" s="1094"/>
      <c r="D641" s="1063"/>
      <c r="E641" s="1063"/>
      <c r="F641" s="1117" t="s">
        <v>655</v>
      </c>
      <c r="G641" s="1063" t="s">
        <v>1327</v>
      </c>
      <c r="H641" s="1094" t="s">
        <v>1860</v>
      </c>
      <c r="I641" s="1047">
        <v>1</v>
      </c>
      <c r="J641" s="132" t="s">
        <v>1938</v>
      </c>
      <c r="K641" s="124" t="s">
        <v>6</v>
      </c>
      <c r="L641" s="138" t="s">
        <v>1939</v>
      </c>
      <c r="M641" s="132" t="str">
        <f>VLOOKUP(L641,CódigosRetorno!$A$2:$B$2080,2,FALSE)</f>
        <v>El XML no contiene el tag de matricula de embarcación en Detracciones para recursos hidrobiologicos.</v>
      </c>
      <c r="N641" s="141" t="s">
        <v>9</v>
      </c>
      <c r="O641" s="210"/>
    </row>
    <row r="642" spans="1:15" ht="24" x14ac:dyDescent="0.3">
      <c r="A642" s="222"/>
      <c r="B642" s="1047"/>
      <c r="C642" s="1094"/>
      <c r="D642" s="1063"/>
      <c r="E642" s="1063"/>
      <c r="F642" s="1117"/>
      <c r="G642" s="1063"/>
      <c r="H642" s="1094"/>
      <c r="I642" s="1047"/>
      <c r="J642" s="132" t="s">
        <v>1940</v>
      </c>
      <c r="K642" s="124" t="s">
        <v>6</v>
      </c>
      <c r="L642" s="138" t="s">
        <v>1941</v>
      </c>
      <c r="M642" s="132" t="str">
        <f>VLOOKUP(L642,CódigosRetorno!$A$2:$B$2080,2,FALSE)</f>
        <v>El XML no contiene el tag de nombre de embarcación en Detracciones para recursos hidrobiologicos.</v>
      </c>
      <c r="N642" s="141" t="s">
        <v>9</v>
      </c>
      <c r="O642" s="210"/>
    </row>
    <row r="643" spans="1:15" ht="24" x14ac:dyDescent="0.3">
      <c r="A643" s="222"/>
      <c r="B643" s="1047"/>
      <c r="C643" s="1094"/>
      <c r="D643" s="1063"/>
      <c r="E643" s="1063"/>
      <c r="F643" s="1117"/>
      <c r="G643" s="1063"/>
      <c r="H643" s="1094"/>
      <c r="I643" s="1047"/>
      <c r="J643" s="132" t="s">
        <v>1942</v>
      </c>
      <c r="K643" s="124" t="s">
        <v>6</v>
      </c>
      <c r="L643" s="138" t="s">
        <v>1943</v>
      </c>
      <c r="M643" s="132" t="str">
        <f>VLOOKUP(L643,CódigosRetorno!$A$2:$B$2080,2,FALSE)</f>
        <v>El XML no contiene el tag de tipo de especie vendidas en Detracciones para recursos hidrobiologicos.</v>
      </c>
      <c r="N643" s="141" t="s">
        <v>9</v>
      </c>
      <c r="O643" s="210"/>
    </row>
    <row r="644" spans="1:15" ht="24" x14ac:dyDescent="0.3">
      <c r="A644" s="222"/>
      <c r="B644" s="1047"/>
      <c r="C644" s="1094"/>
      <c r="D644" s="1063"/>
      <c r="E644" s="1063"/>
      <c r="F644" s="1117"/>
      <c r="G644" s="1063"/>
      <c r="H644" s="1094"/>
      <c r="I644" s="1047"/>
      <c r="J644" s="132" t="s">
        <v>1944</v>
      </c>
      <c r="K644" s="124" t="s">
        <v>6</v>
      </c>
      <c r="L644" s="138" t="s">
        <v>1945</v>
      </c>
      <c r="M644" s="132" t="str">
        <f>VLOOKUP(L644,CódigosRetorno!$A$2:$B$2080,2,FALSE)</f>
        <v>El XML no contiene el tag de lugar de descarga en Detracciones para recursos hidrobiologicos.</v>
      </c>
      <c r="N644" s="141" t="s">
        <v>9</v>
      </c>
      <c r="O644" s="210"/>
    </row>
    <row r="645" spans="1:15" ht="24" x14ac:dyDescent="0.3">
      <c r="A645" s="222"/>
      <c r="B645" s="1047"/>
      <c r="C645" s="1094"/>
      <c r="D645" s="1063"/>
      <c r="E645" s="1063"/>
      <c r="F645" s="1117"/>
      <c r="G645" s="131" t="s">
        <v>1333</v>
      </c>
      <c r="H645" s="132" t="s">
        <v>1068</v>
      </c>
      <c r="I645" s="131" t="s">
        <v>2411</v>
      </c>
      <c r="J645" s="132" t="s">
        <v>1334</v>
      </c>
      <c r="K645" s="124" t="s">
        <v>203</v>
      </c>
      <c r="L645" s="138" t="s">
        <v>1070</v>
      </c>
      <c r="M645" s="132" t="str">
        <f>VLOOKUP(L645,CódigosRetorno!$A$2:$B$2080,2,FALSE)</f>
        <v>El dato ingresado como atributo @listName es incorrecto.</v>
      </c>
      <c r="N645" s="141" t="s">
        <v>9</v>
      </c>
      <c r="O645" s="210"/>
    </row>
    <row r="646" spans="1:15" ht="24" x14ac:dyDescent="0.3">
      <c r="A646" s="222"/>
      <c r="B646" s="1047"/>
      <c r="C646" s="1094"/>
      <c r="D646" s="1063"/>
      <c r="E646" s="1063"/>
      <c r="F646" s="1117"/>
      <c r="G646" s="131" t="s">
        <v>1045</v>
      </c>
      <c r="H646" s="132" t="s">
        <v>1065</v>
      </c>
      <c r="I646" s="131" t="s">
        <v>2411</v>
      </c>
      <c r="J646" s="132" t="s">
        <v>1047</v>
      </c>
      <c r="K646" s="138" t="s">
        <v>203</v>
      </c>
      <c r="L646" s="140" t="s">
        <v>1066</v>
      </c>
      <c r="M646" s="132" t="str">
        <f>VLOOKUP(L646,CódigosRetorno!$A$2:$B$2080,2,FALSE)</f>
        <v>El dato ingresado como atributo @listAgencyName es incorrecto.</v>
      </c>
      <c r="N646" s="141" t="s">
        <v>9</v>
      </c>
      <c r="O646" s="210"/>
    </row>
    <row r="647" spans="1:15" ht="36" x14ac:dyDescent="0.3">
      <c r="A647" s="222"/>
      <c r="B647" s="1047"/>
      <c r="C647" s="1094"/>
      <c r="D647" s="1063"/>
      <c r="E647" s="1063"/>
      <c r="F647" s="1117"/>
      <c r="G647" s="141" t="s">
        <v>1335</v>
      </c>
      <c r="H647" s="91" t="s">
        <v>1072</v>
      </c>
      <c r="I647" s="131" t="s">
        <v>2411</v>
      </c>
      <c r="J647" s="132" t="s">
        <v>1336</v>
      </c>
      <c r="K647" s="138" t="s">
        <v>203</v>
      </c>
      <c r="L647" s="140" t="s">
        <v>1074</v>
      </c>
      <c r="M647" s="132" t="str">
        <f>VLOOKUP(L647,CódigosRetorno!$A$2:$B$2080,2,FALSE)</f>
        <v>El dato ingresado como atributo @listURI es incorrecto.</v>
      </c>
      <c r="N647" s="141" t="s">
        <v>9</v>
      </c>
      <c r="O647" s="210"/>
    </row>
    <row r="648" spans="1:15" ht="24" x14ac:dyDescent="0.3">
      <c r="A648" s="222"/>
      <c r="B648" s="1047"/>
      <c r="C648" s="1094"/>
      <c r="D648" s="1063" t="s">
        <v>324</v>
      </c>
      <c r="E648" s="1063" t="s">
        <v>179</v>
      </c>
      <c r="F648" s="1117" t="s">
        <v>1946</v>
      </c>
      <c r="G648" s="1117" t="s">
        <v>1947</v>
      </c>
      <c r="H648" s="1094" t="s">
        <v>2617</v>
      </c>
      <c r="I648" s="1047">
        <v>1</v>
      </c>
      <c r="J648" s="132" t="s">
        <v>1949</v>
      </c>
      <c r="K648" s="124" t="s">
        <v>6</v>
      </c>
      <c r="L648" s="138" t="s">
        <v>1339</v>
      </c>
      <c r="M648" s="132" t="str">
        <f>VLOOKUP(L648,CódigosRetorno!$A$2:$B$2080,2,FALSE)</f>
        <v>El XML no contiene tag o no existe información del valor del concepto por linea.</v>
      </c>
      <c r="N648" s="141" t="s">
        <v>9</v>
      </c>
      <c r="O648" s="210"/>
    </row>
    <row r="649" spans="1:15" ht="60" x14ac:dyDescent="0.3">
      <c r="A649" s="222"/>
      <c r="B649" s="1047"/>
      <c r="C649" s="1094"/>
      <c r="D649" s="1063"/>
      <c r="E649" s="1063"/>
      <c r="F649" s="1117"/>
      <c r="G649" s="1117"/>
      <c r="H649" s="1094"/>
      <c r="I649" s="1047"/>
      <c r="J649" s="132" t="s">
        <v>1950</v>
      </c>
      <c r="K649" s="124" t="s">
        <v>203</v>
      </c>
      <c r="L649" s="138" t="s">
        <v>1864</v>
      </c>
      <c r="M649" s="132" t="str">
        <f>VLOOKUP(L649,CódigosRetorno!$A$2:$B$2080,2,FALSE)</f>
        <v>El dato ingresado como valor del concepto de la linea no cumple con el formato establecido.</v>
      </c>
      <c r="N649" s="141" t="s">
        <v>9</v>
      </c>
      <c r="O649" s="210"/>
    </row>
    <row r="650" spans="1:15" ht="60" x14ac:dyDescent="0.3">
      <c r="A650" s="222"/>
      <c r="B650" s="1047"/>
      <c r="C650" s="1094"/>
      <c r="D650" s="1063"/>
      <c r="E650" s="1063"/>
      <c r="F650" s="1117"/>
      <c r="G650" s="1117"/>
      <c r="H650" s="1094"/>
      <c r="I650" s="1047"/>
      <c r="J650" s="132" t="s">
        <v>1951</v>
      </c>
      <c r="K650" s="124" t="s">
        <v>203</v>
      </c>
      <c r="L650" s="138" t="s">
        <v>1864</v>
      </c>
      <c r="M650" s="132" t="str">
        <f>VLOOKUP(L650,CódigosRetorno!$A$2:$B$2080,2,FALSE)</f>
        <v>El dato ingresado como valor del concepto de la linea no cumple con el formato establecido.</v>
      </c>
      <c r="N650" s="141" t="s">
        <v>9</v>
      </c>
      <c r="O650" s="210"/>
    </row>
    <row r="651" spans="1:15" ht="60" x14ac:dyDescent="0.3">
      <c r="A651" s="222"/>
      <c r="B651" s="1047"/>
      <c r="C651" s="1094"/>
      <c r="D651" s="1063"/>
      <c r="E651" s="1063"/>
      <c r="F651" s="1117"/>
      <c r="G651" s="1117"/>
      <c r="H651" s="1094"/>
      <c r="I651" s="1047"/>
      <c r="J651" s="132" t="s">
        <v>1952</v>
      </c>
      <c r="K651" s="124" t="s">
        <v>203</v>
      </c>
      <c r="L651" s="138" t="s">
        <v>1864</v>
      </c>
      <c r="M651" s="132" t="str">
        <f>VLOOKUP(L651,CódigosRetorno!$A$2:$B$2080,2,FALSE)</f>
        <v>El dato ingresado como valor del concepto de la linea no cumple con el formato establecido.</v>
      </c>
      <c r="N651" s="141" t="s">
        <v>9</v>
      </c>
      <c r="O651" s="210"/>
    </row>
    <row r="652" spans="1:15" ht="60" x14ac:dyDescent="0.3">
      <c r="A652" s="222"/>
      <c r="B652" s="1047"/>
      <c r="C652" s="1094"/>
      <c r="D652" s="1063"/>
      <c r="E652" s="1063"/>
      <c r="F652" s="1117"/>
      <c r="G652" s="1117"/>
      <c r="H652" s="1094"/>
      <c r="I652" s="1047"/>
      <c r="J652" s="132" t="s">
        <v>1953</v>
      </c>
      <c r="K652" s="124" t="s">
        <v>203</v>
      </c>
      <c r="L652" s="138" t="s">
        <v>1864</v>
      </c>
      <c r="M652" s="132" t="str">
        <f>VLOOKUP(L652,CódigosRetorno!$A$2:$B$2080,2,FALSE)</f>
        <v>El dato ingresado como valor del concepto de la linea no cumple con el formato establecido.</v>
      </c>
      <c r="N652" s="141" t="s">
        <v>9</v>
      </c>
      <c r="O652" s="210"/>
    </row>
    <row r="653" spans="1:15" ht="24" x14ac:dyDescent="0.3">
      <c r="A653" s="222"/>
      <c r="B653" s="1047">
        <v>100</v>
      </c>
      <c r="C653" s="1094" t="s">
        <v>1954</v>
      </c>
      <c r="D653" s="1063" t="s">
        <v>324</v>
      </c>
      <c r="E653" s="1063" t="s">
        <v>179</v>
      </c>
      <c r="F653" s="138" t="s">
        <v>218</v>
      </c>
      <c r="G653" s="131"/>
      <c r="H653" s="132" t="s">
        <v>1859</v>
      </c>
      <c r="I653" s="131">
        <v>1</v>
      </c>
      <c r="J653" s="132" t="s">
        <v>1329</v>
      </c>
      <c r="K653" s="124" t="s">
        <v>203</v>
      </c>
      <c r="L653" s="138" t="s">
        <v>1330</v>
      </c>
      <c r="M653" s="132" t="str">
        <f>VLOOKUP(L653,CódigosRetorno!$A$2:$B$2080,2,FALSE)</f>
        <v>No existe información en el nombre del concepto.</v>
      </c>
      <c r="N653" s="141" t="s">
        <v>9</v>
      </c>
      <c r="O653" s="210"/>
    </row>
    <row r="654" spans="1:15" ht="36" x14ac:dyDescent="0.3">
      <c r="A654" s="222"/>
      <c r="B654" s="1047"/>
      <c r="C654" s="1094"/>
      <c r="D654" s="1063"/>
      <c r="E654" s="1063"/>
      <c r="F654" s="138" t="s">
        <v>655</v>
      </c>
      <c r="G654" s="124" t="s">
        <v>1327</v>
      </c>
      <c r="H654" s="132" t="s">
        <v>1860</v>
      </c>
      <c r="I654" s="131">
        <v>1</v>
      </c>
      <c r="J654" s="132" t="s">
        <v>1955</v>
      </c>
      <c r="K654" s="124" t="s">
        <v>6</v>
      </c>
      <c r="L654" s="138" t="s">
        <v>1956</v>
      </c>
      <c r="M654" s="132" t="str">
        <f>VLOOKUP(L654,CódigosRetorno!$A$2:$B$2080,2,FALSE)</f>
        <v>El XML no contiene el tag de cantidad de especies vendidas en Detracciones para recursos hidrobiologicos.</v>
      </c>
      <c r="N654" s="141" t="s">
        <v>9</v>
      </c>
      <c r="O654" s="210"/>
    </row>
    <row r="655" spans="1:15" ht="24" x14ac:dyDescent="0.3">
      <c r="A655" s="222"/>
      <c r="B655" s="1047"/>
      <c r="C655" s="1094"/>
      <c r="D655" s="1063"/>
      <c r="E655" s="1063"/>
      <c r="F655" s="1117"/>
      <c r="G655" s="131" t="s">
        <v>1333</v>
      </c>
      <c r="H655" s="132" t="s">
        <v>1068</v>
      </c>
      <c r="I655" s="131" t="s">
        <v>2411</v>
      </c>
      <c r="J655" s="132" t="s">
        <v>1334</v>
      </c>
      <c r="K655" s="124" t="s">
        <v>203</v>
      </c>
      <c r="L655" s="138" t="s">
        <v>1070</v>
      </c>
      <c r="M655" s="132" t="str">
        <f>VLOOKUP(L655,CódigosRetorno!$A$2:$B$2080,2,FALSE)</f>
        <v>El dato ingresado como atributo @listName es incorrecto.</v>
      </c>
      <c r="N655" s="141" t="s">
        <v>9</v>
      </c>
      <c r="O655" s="210"/>
    </row>
    <row r="656" spans="1:15" ht="24" x14ac:dyDescent="0.3">
      <c r="A656" s="222"/>
      <c r="B656" s="1047"/>
      <c r="C656" s="1094"/>
      <c r="D656" s="1063"/>
      <c r="E656" s="1063"/>
      <c r="F656" s="1117"/>
      <c r="G656" s="131" t="s">
        <v>1045</v>
      </c>
      <c r="H656" s="132" t="s">
        <v>1065</v>
      </c>
      <c r="I656" s="131" t="s">
        <v>2411</v>
      </c>
      <c r="J656" s="132" t="s">
        <v>1047</v>
      </c>
      <c r="K656" s="138" t="s">
        <v>203</v>
      </c>
      <c r="L656" s="140" t="s">
        <v>1066</v>
      </c>
      <c r="M656" s="132" t="str">
        <f>VLOOKUP(L656,CódigosRetorno!$A$2:$B$2080,2,FALSE)</f>
        <v>El dato ingresado como atributo @listAgencyName es incorrecto.</v>
      </c>
      <c r="N656" s="141" t="s">
        <v>9</v>
      </c>
      <c r="O656" s="210"/>
    </row>
    <row r="657" spans="1:15" ht="36" x14ac:dyDescent="0.3">
      <c r="A657" s="222"/>
      <c r="B657" s="1047"/>
      <c r="C657" s="1094"/>
      <c r="D657" s="1063"/>
      <c r="E657" s="1063"/>
      <c r="F657" s="1117"/>
      <c r="G657" s="141" t="s">
        <v>1335</v>
      </c>
      <c r="H657" s="91" t="s">
        <v>1072</v>
      </c>
      <c r="I657" s="131" t="s">
        <v>2411</v>
      </c>
      <c r="J657" s="132" t="s">
        <v>1336</v>
      </c>
      <c r="K657" s="138" t="s">
        <v>203</v>
      </c>
      <c r="L657" s="140" t="s">
        <v>1074</v>
      </c>
      <c r="M657" s="132" t="str">
        <f>VLOOKUP(L657,CódigosRetorno!$A$2:$B$2080,2,FALSE)</f>
        <v>El dato ingresado como atributo @listURI es incorrecto.</v>
      </c>
      <c r="N657" s="141" t="s">
        <v>9</v>
      </c>
      <c r="O657" s="210"/>
    </row>
    <row r="658" spans="1:15" ht="24" x14ac:dyDescent="0.3">
      <c r="A658" s="222"/>
      <c r="B658" s="1047"/>
      <c r="C658" s="1094"/>
      <c r="D658" s="1063"/>
      <c r="E658" s="1063"/>
      <c r="F658" s="1117" t="s">
        <v>295</v>
      </c>
      <c r="G658" s="1117" t="s">
        <v>296</v>
      </c>
      <c r="H658" s="1094" t="s">
        <v>2618</v>
      </c>
      <c r="I658" s="1047">
        <v>1</v>
      </c>
      <c r="J658" s="132" t="s">
        <v>1958</v>
      </c>
      <c r="K658" s="124" t="s">
        <v>6</v>
      </c>
      <c r="L658" s="138" t="s">
        <v>1959</v>
      </c>
      <c r="M658" s="132" t="str">
        <f>VLOOKUP(L658,CódigosRetorno!$A$2:$B$2080,2,FALSE)</f>
        <v>El XML no contiene tag de la cantidad del concepto por linea.</v>
      </c>
      <c r="N658" s="131" t="s">
        <v>9</v>
      </c>
      <c r="O658" s="210"/>
    </row>
    <row r="659" spans="1:15" ht="36" x14ac:dyDescent="0.3">
      <c r="A659" s="222"/>
      <c r="B659" s="1047"/>
      <c r="C659" s="1094"/>
      <c r="D659" s="1063"/>
      <c r="E659" s="1063"/>
      <c r="F659" s="1117"/>
      <c r="G659" s="1117"/>
      <c r="H659" s="1094"/>
      <c r="I659" s="1047"/>
      <c r="J659" s="132" t="s">
        <v>1960</v>
      </c>
      <c r="K659" s="124" t="s">
        <v>203</v>
      </c>
      <c r="L659" s="138" t="s">
        <v>1961</v>
      </c>
      <c r="M659" s="132" t="str">
        <f>VLOOKUP(L659,CódigosRetorno!$A$2:$B$2080,2,FALSE)</f>
        <v>El dato ingresado como cantidad del concepto de la linea no cumple con el formato establecido.</v>
      </c>
      <c r="N659" s="141" t="s">
        <v>9</v>
      </c>
      <c r="O659" s="210"/>
    </row>
    <row r="660" spans="1:15" ht="24" x14ac:dyDescent="0.3">
      <c r="A660" s="222"/>
      <c r="B660" s="1047"/>
      <c r="C660" s="1094"/>
      <c r="D660" s="1063"/>
      <c r="E660" s="1063"/>
      <c r="F660" s="138" t="s">
        <v>1274</v>
      </c>
      <c r="G660" s="138" t="s">
        <v>1962</v>
      </c>
      <c r="H660" s="91" t="s">
        <v>1963</v>
      </c>
      <c r="I660" s="131">
        <v>1</v>
      </c>
      <c r="J660" s="132" t="s">
        <v>1964</v>
      </c>
      <c r="K660" s="124" t="s">
        <v>6</v>
      </c>
      <c r="L660" s="138" t="s">
        <v>1965</v>
      </c>
      <c r="M660" s="132" t="str">
        <f>VLOOKUP(L660,CódigosRetorno!$A$2:$B$2080,2,FALSE)</f>
        <v>El dato ingresado como unidad de medida de cantidad de especie vendidas no corresponde al valor esperado.</v>
      </c>
      <c r="N660" s="131" t="s">
        <v>9</v>
      </c>
      <c r="O660" s="210"/>
    </row>
    <row r="661" spans="1:15" ht="24" x14ac:dyDescent="0.3">
      <c r="A661" s="222"/>
      <c r="B661" s="1047">
        <f>B653+1</f>
        <v>101</v>
      </c>
      <c r="C661" s="1094" t="s">
        <v>1966</v>
      </c>
      <c r="D661" s="1063" t="s">
        <v>324</v>
      </c>
      <c r="E661" s="1063" t="s">
        <v>179</v>
      </c>
      <c r="F661" s="138" t="s">
        <v>218</v>
      </c>
      <c r="G661" s="131"/>
      <c r="H661" s="132" t="s">
        <v>1859</v>
      </c>
      <c r="I661" s="131">
        <v>1</v>
      </c>
      <c r="J661" s="132" t="s">
        <v>1329</v>
      </c>
      <c r="K661" s="124" t="s">
        <v>203</v>
      </c>
      <c r="L661" s="138" t="s">
        <v>1330</v>
      </c>
      <c r="M661" s="132" t="str">
        <f>VLOOKUP(L661,CódigosRetorno!$A$2:$B$2080,2,FALSE)</f>
        <v>No existe información en el nombre del concepto.</v>
      </c>
      <c r="N661" s="141" t="s">
        <v>9</v>
      </c>
      <c r="O661" s="210"/>
    </row>
    <row r="662" spans="1:15" ht="36" x14ac:dyDescent="0.3">
      <c r="A662" s="222"/>
      <c r="B662" s="1047"/>
      <c r="C662" s="1094"/>
      <c r="D662" s="1063"/>
      <c r="E662" s="1063"/>
      <c r="F662" s="138" t="s">
        <v>655</v>
      </c>
      <c r="G662" s="124" t="s">
        <v>1327</v>
      </c>
      <c r="H662" s="132" t="s">
        <v>1860</v>
      </c>
      <c r="I662" s="131">
        <v>1</v>
      </c>
      <c r="J662" s="132" t="s">
        <v>1967</v>
      </c>
      <c r="K662" s="124" t="s">
        <v>6</v>
      </c>
      <c r="L662" s="138" t="s">
        <v>1968</v>
      </c>
      <c r="M662" s="132" t="str">
        <f>VLOOKUP(L662,CódigosRetorno!$A$2:$B$2080,2,FALSE)</f>
        <v>El XML no contiene el tag de fecha de descarga en Detracciones para recursos hidrobiologicos.</v>
      </c>
      <c r="N662" s="141" t="s">
        <v>9</v>
      </c>
      <c r="O662" s="210"/>
    </row>
    <row r="663" spans="1:15" ht="24" x14ac:dyDescent="0.3">
      <c r="A663" s="222"/>
      <c r="B663" s="1047"/>
      <c r="C663" s="1094"/>
      <c r="D663" s="1063"/>
      <c r="E663" s="1063"/>
      <c r="F663" s="1117"/>
      <c r="G663" s="131" t="s">
        <v>1333</v>
      </c>
      <c r="H663" s="132" t="s">
        <v>1068</v>
      </c>
      <c r="I663" s="131" t="s">
        <v>2411</v>
      </c>
      <c r="J663" s="132" t="s">
        <v>1334</v>
      </c>
      <c r="K663" s="124" t="s">
        <v>203</v>
      </c>
      <c r="L663" s="138" t="s">
        <v>1070</v>
      </c>
      <c r="M663" s="132" t="str">
        <f>VLOOKUP(L663,CódigosRetorno!$A$2:$B$2080,2,FALSE)</f>
        <v>El dato ingresado como atributo @listName es incorrecto.</v>
      </c>
      <c r="N663" s="141" t="s">
        <v>9</v>
      </c>
      <c r="O663" s="210"/>
    </row>
    <row r="664" spans="1:15" ht="24" x14ac:dyDescent="0.3">
      <c r="A664" s="222"/>
      <c r="B664" s="1047"/>
      <c r="C664" s="1094"/>
      <c r="D664" s="1063"/>
      <c r="E664" s="1063"/>
      <c r="F664" s="1117"/>
      <c r="G664" s="131" t="s">
        <v>1045</v>
      </c>
      <c r="H664" s="132" t="s">
        <v>1065</v>
      </c>
      <c r="I664" s="131" t="s">
        <v>2411</v>
      </c>
      <c r="J664" s="132" t="s">
        <v>1047</v>
      </c>
      <c r="K664" s="138" t="s">
        <v>203</v>
      </c>
      <c r="L664" s="140" t="s">
        <v>1066</v>
      </c>
      <c r="M664" s="132" t="str">
        <f>VLOOKUP(L664,CódigosRetorno!$A$2:$B$2080,2,FALSE)</f>
        <v>El dato ingresado como atributo @listAgencyName es incorrecto.</v>
      </c>
      <c r="N664" s="141" t="s">
        <v>9</v>
      </c>
      <c r="O664" s="210"/>
    </row>
    <row r="665" spans="1:15" ht="36" x14ac:dyDescent="0.3">
      <c r="A665" s="222"/>
      <c r="B665" s="1047"/>
      <c r="C665" s="1094"/>
      <c r="D665" s="1063"/>
      <c r="E665" s="1063"/>
      <c r="F665" s="1117"/>
      <c r="G665" s="141" t="s">
        <v>1335</v>
      </c>
      <c r="H665" s="91" t="s">
        <v>1072</v>
      </c>
      <c r="I665" s="131" t="s">
        <v>2411</v>
      </c>
      <c r="J665" s="132" t="s">
        <v>1336</v>
      </c>
      <c r="K665" s="138" t="s">
        <v>203</v>
      </c>
      <c r="L665" s="140" t="s">
        <v>1074</v>
      </c>
      <c r="M665" s="132" t="str">
        <f>VLOOKUP(L665,CódigosRetorno!$A$2:$B$2080,2,FALSE)</f>
        <v>El dato ingresado como atributo @listURI es incorrecto.</v>
      </c>
      <c r="N665" s="141" t="s">
        <v>9</v>
      </c>
      <c r="O665" s="210"/>
    </row>
    <row r="666" spans="1:15" ht="36" x14ac:dyDescent="0.3">
      <c r="A666" s="222"/>
      <c r="B666" s="1047"/>
      <c r="C666" s="1094"/>
      <c r="D666" s="1063"/>
      <c r="E666" s="1063"/>
      <c r="F666" s="138" t="s">
        <v>174</v>
      </c>
      <c r="G666" s="138" t="s">
        <v>175</v>
      </c>
      <c r="H666" s="132" t="s">
        <v>1970</v>
      </c>
      <c r="I666" s="131">
        <v>1</v>
      </c>
      <c r="J666" s="132" t="s">
        <v>1971</v>
      </c>
      <c r="K666" s="124" t="s">
        <v>6</v>
      </c>
      <c r="L666" s="138" t="s">
        <v>1884</v>
      </c>
      <c r="M666" s="132" t="str">
        <f>VLOOKUP(L666,CódigosRetorno!$A$2:$B$2080,2,FALSE)</f>
        <v>El XML no contiene tag de la fecha del concepto por linea.</v>
      </c>
      <c r="N666" s="131" t="s">
        <v>9</v>
      </c>
      <c r="O666" s="210"/>
    </row>
    <row r="667" spans="1:15" x14ac:dyDescent="0.3">
      <c r="A667" s="222"/>
      <c r="B667" s="430" t="s">
        <v>1972</v>
      </c>
      <c r="C667" s="424"/>
      <c r="D667" s="441"/>
      <c r="E667" s="441" t="s">
        <v>9</v>
      </c>
      <c r="F667" s="442" t="s">
        <v>9</v>
      </c>
      <c r="G667" s="422" t="s">
        <v>9</v>
      </c>
      <c r="H667" s="443" t="s">
        <v>9</v>
      </c>
      <c r="I667" s="422" t="s">
        <v>9</v>
      </c>
      <c r="J667" s="444" t="s">
        <v>9</v>
      </c>
      <c r="K667" s="421" t="s">
        <v>9</v>
      </c>
      <c r="L667" s="428" t="s">
        <v>9</v>
      </c>
      <c r="M667" s="419" t="str">
        <f>VLOOKUP(L667,CódigosRetorno!$A$2:$B$2080,2,FALSE)</f>
        <v>-</v>
      </c>
      <c r="N667" s="418" t="s">
        <v>9</v>
      </c>
      <c r="O667" s="210"/>
    </row>
    <row r="668" spans="1:15" ht="36" x14ac:dyDescent="0.3">
      <c r="A668" s="222"/>
      <c r="B668" s="1047">
        <f>B661+1</f>
        <v>102</v>
      </c>
      <c r="C668" s="1094" t="s">
        <v>1973</v>
      </c>
      <c r="D668" s="1063" t="s">
        <v>324</v>
      </c>
      <c r="E668" s="1063" t="s">
        <v>179</v>
      </c>
      <c r="F668" s="1117" t="s">
        <v>211</v>
      </c>
      <c r="G668" s="1117" t="s">
        <v>212</v>
      </c>
      <c r="H668" s="1141" t="s">
        <v>1974</v>
      </c>
      <c r="I668" s="1047"/>
      <c r="J668" s="132" t="s">
        <v>2619</v>
      </c>
      <c r="K668" s="124" t="s">
        <v>6</v>
      </c>
      <c r="L668" s="138" t="s">
        <v>1976</v>
      </c>
      <c r="M668" s="132" t="str">
        <f>VLOOKUP(L668,CódigosRetorno!$A$2:$B$2080,2,FALSE)</f>
        <v>El XML no contiene el tag o no existe información del ubigeo de punto de origen en Detracciones - Servicio de transporte de carga.</v>
      </c>
      <c r="N668" s="131" t="s">
        <v>1140</v>
      </c>
      <c r="O668" s="210"/>
    </row>
    <row r="669" spans="1:15" ht="24" x14ac:dyDescent="0.3">
      <c r="A669" s="222"/>
      <c r="B669" s="1047"/>
      <c r="C669" s="1094"/>
      <c r="D669" s="1063"/>
      <c r="E669" s="1063"/>
      <c r="F669" s="1117"/>
      <c r="G669" s="1117"/>
      <c r="H669" s="1141"/>
      <c r="I669" s="1047"/>
      <c r="J669" s="132" t="s">
        <v>214</v>
      </c>
      <c r="K669" s="124" t="s">
        <v>203</v>
      </c>
      <c r="L669" s="138" t="s">
        <v>761</v>
      </c>
      <c r="M669" s="132" t="str">
        <f>VLOOKUP(L669,CódigosRetorno!$A$2:$B$2080,2,FALSE)</f>
        <v>Debe corresponder a algún valor válido establecido en el catálogo 13</v>
      </c>
      <c r="N669" s="131" t="s">
        <v>1140</v>
      </c>
      <c r="O669" s="210"/>
    </row>
    <row r="670" spans="1:15" ht="24" x14ac:dyDescent="0.3">
      <c r="A670" s="222"/>
      <c r="B670" s="1047"/>
      <c r="C670" s="1094"/>
      <c r="D670" s="1063"/>
      <c r="E670" s="1063"/>
      <c r="F670" s="1117"/>
      <c r="G670" s="138" t="s">
        <v>1141</v>
      </c>
      <c r="H670" s="90" t="s">
        <v>1046</v>
      </c>
      <c r="I670" s="131" t="s">
        <v>2411</v>
      </c>
      <c r="J670" s="132" t="s">
        <v>1142</v>
      </c>
      <c r="K670" s="124" t="s">
        <v>203</v>
      </c>
      <c r="L670" s="138" t="s">
        <v>1048</v>
      </c>
      <c r="M670" s="132" t="str">
        <f>VLOOKUP(L670,CódigosRetorno!$A$2:$B$2080,2,FALSE)</f>
        <v>El dato ingresado como atributo @schemeAgencyName es incorrecto.</v>
      </c>
      <c r="N670" s="131" t="s">
        <v>9</v>
      </c>
      <c r="O670" s="210"/>
    </row>
    <row r="671" spans="1:15" ht="24" x14ac:dyDescent="0.3">
      <c r="A671" s="222"/>
      <c r="B671" s="1047"/>
      <c r="C671" s="1094"/>
      <c r="D671" s="1063"/>
      <c r="E671" s="1063"/>
      <c r="F671" s="1117"/>
      <c r="G671" s="138" t="s">
        <v>1143</v>
      </c>
      <c r="H671" s="90" t="s">
        <v>1113</v>
      </c>
      <c r="I671" s="131" t="s">
        <v>2411</v>
      </c>
      <c r="J671" s="132" t="s">
        <v>1144</v>
      </c>
      <c r="K671" s="124" t="s">
        <v>203</v>
      </c>
      <c r="L671" s="138" t="s">
        <v>1115</v>
      </c>
      <c r="M671" s="132" t="str">
        <f>VLOOKUP(L671,CódigosRetorno!$A$2:$B$2080,2,FALSE)</f>
        <v>El dato ingresado como atributo @schemeName es incorrecto.</v>
      </c>
      <c r="N671" s="141" t="s">
        <v>9</v>
      </c>
      <c r="O671" s="210"/>
    </row>
    <row r="672" spans="1:15" ht="36" x14ac:dyDescent="0.3">
      <c r="A672" s="222"/>
      <c r="B672" s="1047"/>
      <c r="C672" s="1094"/>
      <c r="D672" s="1063"/>
      <c r="E672" s="1063"/>
      <c r="F672" s="1117" t="s">
        <v>1127</v>
      </c>
      <c r="G672" s="1117"/>
      <c r="H672" s="1141" t="s">
        <v>1977</v>
      </c>
      <c r="I672" s="1047">
        <v>1</v>
      </c>
      <c r="J672" s="132" t="s">
        <v>2620</v>
      </c>
      <c r="K672" s="124" t="s">
        <v>6</v>
      </c>
      <c r="L672" s="138" t="s">
        <v>1979</v>
      </c>
      <c r="M672" s="132" t="str">
        <f>VLOOKUP(L672,CódigosRetorno!$A$2:$B$2080,2,FALSE)</f>
        <v>El XML no contiene el tag o no existe información de la dirección del punto de origen en Detracciones - Servicio de transporte de carga.</v>
      </c>
      <c r="N672" s="131" t="s">
        <v>9</v>
      </c>
      <c r="O672" s="210"/>
    </row>
    <row r="673" spans="1:15" ht="48" x14ac:dyDescent="0.3">
      <c r="A673" s="222"/>
      <c r="B673" s="1047"/>
      <c r="C673" s="1094"/>
      <c r="D673" s="1063"/>
      <c r="E673" s="1063"/>
      <c r="F673" s="1117"/>
      <c r="G673" s="1117"/>
      <c r="H673" s="1141"/>
      <c r="I673" s="1047"/>
      <c r="J673" s="132" t="s">
        <v>1980</v>
      </c>
      <c r="K673" s="124" t="s">
        <v>203</v>
      </c>
      <c r="L673" s="77" t="s">
        <v>1162</v>
      </c>
      <c r="M673" s="132" t="str">
        <f>VLOOKUP(L673,CódigosRetorno!$A$2:$B$2080,2,FALSE)</f>
        <v>El dato ingresado como direccion completa y detallada no cumple con el formato establecido.</v>
      </c>
      <c r="N673" s="131" t="s">
        <v>9</v>
      </c>
      <c r="O673" s="210"/>
    </row>
    <row r="674" spans="1:15" ht="36" x14ac:dyDescent="0.3">
      <c r="A674" s="222"/>
      <c r="B674" s="1047">
        <f>B668+1</f>
        <v>103</v>
      </c>
      <c r="C674" s="1094" t="s">
        <v>1981</v>
      </c>
      <c r="D674" s="1063" t="s">
        <v>324</v>
      </c>
      <c r="E674" s="1063" t="s">
        <v>179</v>
      </c>
      <c r="F674" s="1117" t="s">
        <v>211</v>
      </c>
      <c r="G674" s="1117" t="s">
        <v>212</v>
      </c>
      <c r="H674" s="1141" t="s">
        <v>1982</v>
      </c>
      <c r="I674" s="1047">
        <v>1</v>
      </c>
      <c r="J674" s="132" t="s">
        <v>2620</v>
      </c>
      <c r="K674" s="124" t="s">
        <v>6</v>
      </c>
      <c r="L674" s="138" t="s">
        <v>1983</v>
      </c>
      <c r="M674" s="132" t="str">
        <f>VLOOKUP(L674,CódigosRetorno!$A$2:$B$2080,2,FALSE)</f>
        <v>El XML no contiene el tag o no existe información del ubigeo de punto de destino en Detracciones - Servicio de transporte de carga.</v>
      </c>
      <c r="N674" s="131" t="s">
        <v>1140</v>
      </c>
      <c r="O674" s="210"/>
    </row>
    <row r="675" spans="1:15" ht="24" x14ac:dyDescent="0.3">
      <c r="A675" s="222"/>
      <c r="B675" s="1047"/>
      <c r="C675" s="1094"/>
      <c r="D675" s="1063"/>
      <c r="E675" s="1063"/>
      <c r="F675" s="1117"/>
      <c r="G675" s="1117"/>
      <c r="H675" s="1141"/>
      <c r="I675" s="1047"/>
      <c r="J675" s="132" t="s">
        <v>214</v>
      </c>
      <c r="K675" s="124" t="s">
        <v>203</v>
      </c>
      <c r="L675" s="138" t="s">
        <v>761</v>
      </c>
      <c r="M675" s="132" t="str">
        <f>VLOOKUP(L675,CódigosRetorno!$A$2:$B$2080,2,FALSE)</f>
        <v>Debe corresponder a algún valor válido establecido en el catálogo 13</v>
      </c>
      <c r="N675" s="131" t="s">
        <v>1140</v>
      </c>
      <c r="O675" s="210"/>
    </row>
    <row r="676" spans="1:15" ht="24" x14ac:dyDescent="0.3">
      <c r="A676" s="222"/>
      <c r="B676" s="1047"/>
      <c r="C676" s="1094"/>
      <c r="D676" s="1063"/>
      <c r="E676" s="1063"/>
      <c r="F676" s="1117"/>
      <c r="G676" s="138" t="s">
        <v>1141</v>
      </c>
      <c r="H676" s="90" t="s">
        <v>1046</v>
      </c>
      <c r="I676" s="131" t="s">
        <v>2411</v>
      </c>
      <c r="J676" s="132" t="s">
        <v>1142</v>
      </c>
      <c r="K676" s="124" t="s">
        <v>203</v>
      </c>
      <c r="L676" s="138" t="s">
        <v>1048</v>
      </c>
      <c r="M676" s="132" t="str">
        <f>VLOOKUP(L676,CódigosRetorno!$A$2:$B$2080,2,FALSE)</f>
        <v>El dato ingresado como atributo @schemeAgencyName es incorrecto.</v>
      </c>
      <c r="N676" s="131" t="s">
        <v>9</v>
      </c>
      <c r="O676" s="210"/>
    </row>
    <row r="677" spans="1:15" ht="24" x14ac:dyDescent="0.3">
      <c r="A677" s="222"/>
      <c r="B677" s="1047"/>
      <c r="C677" s="1094"/>
      <c r="D677" s="1063"/>
      <c r="E677" s="1063"/>
      <c r="F677" s="1117"/>
      <c r="G677" s="138" t="s">
        <v>1143</v>
      </c>
      <c r="H677" s="90" t="s">
        <v>1113</v>
      </c>
      <c r="I677" s="131" t="s">
        <v>2411</v>
      </c>
      <c r="J677" s="132" t="s">
        <v>1144</v>
      </c>
      <c r="K677" s="124" t="s">
        <v>203</v>
      </c>
      <c r="L677" s="138" t="s">
        <v>1115</v>
      </c>
      <c r="M677" s="132" t="str">
        <f>VLOOKUP(L677,CódigosRetorno!$A$2:$B$2080,2,FALSE)</f>
        <v>El dato ingresado como atributo @schemeName es incorrecto.</v>
      </c>
      <c r="N677" s="141" t="s">
        <v>9</v>
      </c>
      <c r="O677" s="210"/>
    </row>
    <row r="678" spans="1:15" ht="36" x14ac:dyDescent="0.3">
      <c r="A678" s="222"/>
      <c r="B678" s="1047"/>
      <c r="C678" s="1094"/>
      <c r="D678" s="1063"/>
      <c r="E678" s="1063"/>
      <c r="F678" s="1117" t="s">
        <v>1127</v>
      </c>
      <c r="G678" s="1117"/>
      <c r="H678" s="1141" t="s">
        <v>1984</v>
      </c>
      <c r="I678" s="131">
        <v>1</v>
      </c>
      <c r="J678" s="132" t="s">
        <v>1985</v>
      </c>
      <c r="K678" s="124" t="s">
        <v>6</v>
      </c>
      <c r="L678" s="138" t="s">
        <v>1986</v>
      </c>
      <c r="M678" s="132" t="str">
        <f>VLOOKUP(L678,CódigosRetorno!$A$2:$B$2080,2,FALSE)</f>
        <v>El XML no contiene el tag o no existe información de la dirección del punto de destino en Detracciones - Servicio de transporte de carga.</v>
      </c>
      <c r="N678" s="131" t="s">
        <v>9</v>
      </c>
      <c r="O678" s="210"/>
    </row>
    <row r="679" spans="1:15" ht="60" x14ac:dyDescent="0.3">
      <c r="A679" s="222"/>
      <c r="B679" s="1047"/>
      <c r="C679" s="1094"/>
      <c r="D679" s="1063"/>
      <c r="E679" s="1063"/>
      <c r="F679" s="1117"/>
      <c r="G679" s="1117"/>
      <c r="H679" s="1141"/>
      <c r="I679" s="131">
        <v>1</v>
      </c>
      <c r="J679" s="132" t="s">
        <v>1161</v>
      </c>
      <c r="K679" s="124" t="s">
        <v>203</v>
      </c>
      <c r="L679" s="77" t="s">
        <v>1162</v>
      </c>
      <c r="M679" s="132" t="str">
        <f>VLOOKUP(L679,CódigosRetorno!$A$2:$B$2080,2,FALSE)</f>
        <v>El dato ingresado como direccion completa y detallada no cumple con el formato establecido.</v>
      </c>
      <c r="N679" s="131" t="s">
        <v>9</v>
      </c>
      <c r="O679" s="210"/>
    </row>
    <row r="680" spans="1:15" ht="36" x14ac:dyDescent="0.3">
      <c r="A680" s="222"/>
      <c r="B680" s="1047">
        <f>B674+1</f>
        <v>104</v>
      </c>
      <c r="C680" s="1094" t="s">
        <v>1987</v>
      </c>
      <c r="D680" s="1063" t="s">
        <v>324</v>
      </c>
      <c r="E680" s="1063" t="s">
        <v>179</v>
      </c>
      <c r="F680" s="1117" t="s">
        <v>1341</v>
      </c>
      <c r="G680" s="1142"/>
      <c r="H680" s="1094" t="s">
        <v>1988</v>
      </c>
      <c r="I680" s="1047">
        <v>1</v>
      </c>
      <c r="J680" s="132" t="s">
        <v>1978</v>
      </c>
      <c r="K680" s="138" t="s">
        <v>6</v>
      </c>
      <c r="L680" s="140" t="s">
        <v>1989</v>
      </c>
      <c r="M680" s="132" t="str">
        <f>VLOOKUP(L680,CódigosRetorno!$A$2:$B$2080,2,FALSE)</f>
        <v>El XML no contiene el tag o no existe información del Detalle del viaje en Detracciones - Servicio de transporte de carga.</v>
      </c>
      <c r="N680" s="131" t="s">
        <v>9</v>
      </c>
      <c r="O680" s="210"/>
    </row>
    <row r="681" spans="1:15" ht="60" x14ac:dyDescent="0.3">
      <c r="A681" s="222"/>
      <c r="B681" s="1047"/>
      <c r="C681" s="1094"/>
      <c r="D681" s="1063"/>
      <c r="E681" s="1063"/>
      <c r="F681" s="1117"/>
      <c r="G681" s="1142"/>
      <c r="H681" s="1094"/>
      <c r="I681" s="1047"/>
      <c r="J681" s="132" t="s">
        <v>1990</v>
      </c>
      <c r="K681" s="138" t="s">
        <v>203</v>
      </c>
      <c r="L681" s="140" t="s">
        <v>1991</v>
      </c>
      <c r="M681" s="132" t="str">
        <f>VLOOKUP(L681,CódigosRetorno!$A$2:$B$2080,2,FALSE)</f>
        <v>El dato ingresado como detalle del viaje no cumple con el formato establecido.</v>
      </c>
      <c r="N681" s="131" t="s">
        <v>9</v>
      </c>
      <c r="O681" s="210"/>
    </row>
    <row r="682" spans="1:15" ht="36" x14ac:dyDescent="0.3">
      <c r="A682" s="222"/>
      <c r="B682" s="1047">
        <f>B680+1</f>
        <v>105</v>
      </c>
      <c r="C682" s="1042" t="s">
        <v>1992</v>
      </c>
      <c r="D682" s="1063" t="s">
        <v>324</v>
      </c>
      <c r="E682" s="1063" t="s">
        <v>179</v>
      </c>
      <c r="F682" s="138" t="s">
        <v>325</v>
      </c>
      <c r="G682" s="124" t="s">
        <v>1993</v>
      </c>
      <c r="H682" s="132" t="s">
        <v>1994</v>
      </c>
      <c r="I682" s="131">
        <v>1</v>
      </c>
      <c r="J682" s="132" t="s">
        <v>1995</v>
      </c>
      <c r="K682" s="124" t="s">
        <v>6</v>
      </c>
      <c r="L682" s="138" t="s">
        <v>1996</v>
      </c>
      <c r="M682" s="132" t="str">
        <f>VLOOKUP(L682,CódigosRetorno!$A$2:$B$2080,2,FALSE)</f>
        <v>Detracciones - Servicio de transporte de carga, debe tener un (y solo uno) Valor Referencial del Servicio de Transporte.</v>
      </c>
      <c r="N682" s="131" t="s">
        <v>9</v>
      </c>
      <c r="O682" s="210"/>
    </row>
    <row r="683" spans="1:15" ht="36" x14ac:dyDescent="0.3">
      <c r="A683" s="222"/>
      <c r="B683" s="1047"/>
      <c r="C683" s="1042"/>
      <c r="D683" s="1063"/>
      <c r="E683" s="1063"/>
      <c r="F683" s="1117" t="s">
        <v>295</v>
      </c>
      <c r="G683" s="1063" t="s">
        <v>296</v>
      </c>
      <c r="H683" s="1094" t="s">
        <v>1997</v>
      </c>
      <c r="I683" s="1047">
        <v>1</v>
      </c>
      <c r="J683" s="132" t="s">
        <v>1985</v>
      </c>
      <c r="K683" s="124" t="s">
        <v>6</v>
      </c>
      <c r="L683" s="138" t="s">
        <v>1998</v>
      </c>
      <c r="M683" s="132" t="str">
        <f>VLOOKUP(L683,CódigosRetorno!$A$2:$B$2080,2,FALSE)</f>
        <v>El XML no contiene el tag o no existe información del monto del valor referencial en Detracciones - Servicios de transporte de carga.</v>
      </c>
      <c r="N683" s="131" t="s">
        <v>9</v>
      </c>
      <c r="O683" s="210"/>
    </row>
    <row r="684" spans="1:15" ht="36" x14ac:dyDescent="0.3">
      <c r="A684" s="222"/>
      <c r="B684" s="1047"/>
      <c r="C684" s="1042"/>
      <c r="D684" s="1063"/>
      <c r="E684" s="1063"/>
      <c r="F684" s="1117"/>
      <c r="G684" s="1063"/>
      <c r="H684" s="1094"/>
      <c r="I684" s="1047"/>
      <c r="J684" s="132" t="s">
        <v>1999</v>
      </c>
      <c r="K684" s="124" t="s">
        <v>6</v>
      </c>
      <c r="L684" s="138" t="s">
        <v>2000</v>
      </c>
      <c r="M684" s="132" t="str">
        <f>VLOOKUP(L684,CódigosRetorno!$A$2:$B$2080,2,FALSE)</f>
        <v>El dato ingresado como monto valor referencial en Detracciones - Servicios de transporte de carga no cumple con el formato establecido.</v>
      </c>
      <c r="N684" s="131" t="s">
        <v>9</v>
      </c>
      <c r="O684" s="210"/>
    </row>
    <row r="685" spans="1:15" x14ac:dyDescent="0.3">
      <c r="A685" s="222"/>
      <c r="B685" s="1047"/>
      <c r="C685" s="1042"/>
      <c r="D685" s="1063"/>
      <c r="E685" s="1063"/>
      <c r="F685" s="320" t="s">
        <v>141</v>
      </c>
      <c r="G685" s="130" t="s">
        <v>303</v>
      </c>
      <c r="H685" s="403" t="s">
        <v>1353</v>
      </c>
      <c r="I685" s="127">
        <v>1</v>
      </c>
      <c r="J685" s="132" t="s">
        <v>2001</v>
      </c>
      <c r="K685" s="124" t="s">
        <v>6</v>
      </c>
      <c r="L685" s="138" t="s">
        <v>1932</v>
      </c>
      <c r="M685" s="132" t="str">
        <f>VLOOKUP(L685,CódigosRetorno!$A$2:$B$2080,2,FALSE)</f>
        <v>La moneda del monto de la detracción debe ser PEN</v>
      </c>
      <c r="N685" s="131" t="s">
        <v>9</v>
      </c>
      <c r="O685" s="210"/>
    </row>
    <row r="686" spans="1:15" ht="24" x14ac:dyDescent="0.3">
      <c r="A686" s="222"/>
      <c r="B686" s="1047">
        <f>B682+1</f>
        <v>106</v>
      </c>
      <c r="C686" s="1094" t="s">
        <v>2002</v>
      </c>
      <c r="D686" s="1063" t="s">
        <v>324</v>
      </c>
      <c r="E686" s="1063" t="s">
        <v>179</v>
      </c>
      <c r="F686" s="138" t="s">
        <v>325</v>
      </c>
      <c r="G686" s="124" t="s">
        <v>2003</v>
      </c>
      <c r="H686" s="132" t="s">
        <v>1994</v>
      </c>
      <c r="I686" s="131">
        <v>1</v>
      </c>
      <c r="J686" s="132" t="s">
        <v>2004</v>
      </c>
      <c r="K686" s="124" t="s">
        <v>6</v>
      </c>
      <c r="L686" s="138" t="s">
        <v>2005</v>
      </c>
      <c r="M686" s="132" t="str">
        <f>VLOOKUP(L686,CódigosRetorno!$A$2:$B$2080,2,FALSE)</f>
        <v>Detracciones - Servicio de transporte de carga, debe tener un (y solo uno) Valor Referencial sobre la carga efectiva.</v>
      </c>
      <c r="N686" s="131" t="s">
        <v>9</v>
      </c>
      <c r="O686" s="210"/>
    </row>
    <row r="687" spans="1:15" ht="36" x14ac:dyDescent="0.3">
      <c r="A687" s="222"/>
      <c r="B687" s="1047"/>
      <c r="C687" s="1094"/>
      <c r="D687" s="1063"/>
      <c r="E687" s="1063"/>
      <c r="F687" s="1117" t="s">
        <v>295</v>
      </c>
      <c r="G687" s="1063" t="s">
        <v>296</v>
      </c>
      <c r="H687" s="1094" t="s">
        <v>1997</v>
      </c>
      <c r="I687" s="1047">
        <v>1</v>
      </c>
      <c r="J687" s="132" t="s">
        <v>1985</v>
      </c>
      <c r="K687" s="124" t="s">
        <v>6</v>
      </c>
      <c r="L687" s="138" t="s">
        <v>1998</v>
      </c>
      <c r="M687" s="132" t="str">
        <f>VLOOKUP(L687,CódigosRetorno!$A$2:$B$2080,2,FALSE)</f>
        <v>El XML no contiene el tag o no existe información del monto del valor referencial en Detracciones - Servicios de transporte de carga.</v>
      </c>
      <c r="N687" s="131" t="s">
        <v>9</v>
      </c>
      <c r="O687" s="210"/>
    </row>
    <row r="688" spans="1:15" ht="36" x14ac:dyDescent="0.3">
      <c r="A688" s="222"/>
      <c r="B688" s="1047"/>
      <c r="C688" s="1094"/>
      <c r="D688" s="1063"/>
      <c r="E688" s="1063"/>
      <c r="F688" s="1117"/>
      <c r="G688" s="1063"/>
      <c r="H688" s="1094"/>
      <c r="I688" s="1047"/>
      <c r="J688" s="132" t="s">
        <v>2006</v>
      </c>
      <c r="K688" s="124" t="s">
        <v>6</v>
      </c>
      <c r="L688" s="138" t="s">
        <v>2000</v>
      </c>
      <c r="M688" s="132" t="str">
        <f>VLOOKUP(L688,CódigosRetorno!$A$2:$B$2080,2,FALSE)</f>
        <v>El dato ingresado como monto valor referencial en Detracciones - Servicios de transporte de carga no cumple con el formato establecido.</v>
      </c>
      <c r="N688" s="131" t="s">
        <v>9</v>
      </c>
      <c r="O688" s="210"/>
    </row>
    <row r="689" spans="1:15" x14ac:dyDescent="0.3">
      <c r="A689" s="222"/>
      <c r="B689" s="1047"/>
      <c r="C689" s="1094"/>
      <c r="D689" s="1063"/>
      <c r="E689" s="1063"/>
      <c r="F689" s="320" t="s">
        <v>141</v>
      </c>
      <c r="G689" s="130" t="s">
        <v>303</v>
      </c>
      <c r="H689" s="403" t="s">
        <v>1353</v>
      </c>
      <c r="I689" s="127">
        <v>1</v>
      </c>
      <c r="J689" s="132" t="s">
        <v>2001</v>
      </c>
      <c r="K689" s="124" t="s">
        <v>6</v>
      </c>
      <c r="L689" s="138" t="s">
        <v>1932</v>
      </c>
      <c r="M689" s="132" t="str">
        <f>VLOOKUP(L689,CódigosRetorno!$A$2:$B$2080,2,FALSE)</f>
        <v>La moneda del monto de la detracción debe ser PEN</v>
      </c>
      <c r="N689" s="131" t="s">
        <v>9</v>
      </c>
      <c r="O689" s="210"/>
    </row>
    <row r="690" spans="1:15" ht="36" x14ac:dyDescent="0.3">
      <c r="A690" s="222"/>
      <c r="B690" s="1047">
        <f>B686+1</f>
        <v>107</v>
      </c>
      <c r="C690" s="1094" t="s">
        <v>2007</v>
      </c>
      <c r="D690" s="1063" t="s">
        <v>324</v>
      </c>
      <c r="E690" s="1063" t="s">
        <v>179</v>
      </c>
      <c r="F690" s="138" t="s">
        <v>325</v>
      </c>
      <c r="G690" s="124" t="s">
        <v>2008</v>
      </c>
      <c r="H690" s="132" t="s">
        <v>1994</v>
      </c>
      <c r="I690" s="131">
        <v>1</v>
      </c>
      <c r="J690" s="132" t="s">
        <v>2009</v>
      </c>
      <c r="K690" s="124" t="s">
        <v>6</v>
      </c>
      <c r="L690" s="138" t="s">
        <v>2010</v>
      </c>
      <c r="M690" s="132" t="str">
        <f>VLOOKUP(L690,CódigosRetorno!$A$2:$B$2080,2,FALSE)</f>
        <v>Detracciones - Servicio de transporte de carga, debe tener un (y solo uno) Valor Referencial sobre la carga util nominal.</v>
      </c>
      <c r="N690" s="131" t="s">
        <v>9</v>
      </c>
      <c r="O690" s="210"/>
    </row>
    <row r="691" spans="1:15" ht="36" x14ac:dyDescent="0.3">
      <c r="A691" s="222"/>
      <c r="B691" s="1047"/>
      <c r="C691" s="1094"/>
      <c r="D691" s="1063"/>
      <c r="E691" s="1063"/>
      <c r="F691" s="1117" t="s">
        <v>295</v>
      </c>
      <c r="G691" s="1063" t="s">
        <v>296</v>
      </c>
      <c r="H691" s="1094" t="s">
        <v>1997</v>
      </c>
      <c r="I691" s="1047">
        <v>1</v>
      </c>
      <c r="J691" s="132" t="s">
        <v>1985</v>
      </c>
      <c r="K691" s="124" t="s">
        <v>6</v>
      </c>
      <c r="L691" s="138" t="s">
        <v>1998</v>
      </c>
      <c r="M691" s="132" t="str">
        <f>VLOOKUP(L691,CódigosRetorno!$A$2:$B$2080,2,FALSE)</f>
        <v>El XML no contiene el tag o no existe información del monto del valor referencial en Detracciones - Servicios de transporte de carga.</v>
      </c>
      <c r="N691" s="131" t="s">
        <v>9</v>
      </c>
      <c r="O691" s="210"/>
    </row>
    <row r="692" spans="1:15" ht="36" x14ac:dyDescent="0.3">
      <c r="A692" s="222"/>
      <c r="B692" s="1047"/>
      <c r="C692" s="1094"/>
      <c r="D692" s="1063"/>
      <c r="E692" s="1063"/>
      <c r="F692" s="1117"/>
      <c r="G692" s="1063"/>
      <c r="H692" s="1094"/>
      <c r="I692" s="1047"/>
      <c r="J692" s="132" t="s">
        <v>1999</v>
      </c>
      <c r="K692" s="124" t="s">
        <v>6</v>
      </c>
      <c r="L692" s="138" t="s">
        <v>2000</v>
      </c>
      <c r="M692" s="132" t="str">
        <f>VLOOKUP(L692,CódigosRetorno!$A$2:$B$2080,2,FALSE)</f>
        <v>El dato ingresado como monto valor referencial en Detracciones - Servicios de transporte de carga no cumple con el formato establecido.</v>
      </c>
      <c r="N692" s="131" t="s">
        <v>9</v>
      </c>
      <c r="O692" s="210"/>
    </row>
    <row r="693" spans="1:15" x14ac:dyDescent="0.3">
      <c r="A693" s="222"/>
      <c r="B693" s="1047"/>
      <c r="C693" s="1094"/>
      <c r="D693" s="1063"/>
      <c r="E693" s="1063"/>
      <c r="F693" s="320" t="s">
        <v>141</v>
      </c>
      <c r="G693" s="130" t="s">
        <v>303</v>
      </c>
      <c r="H693" s="403" t="s">
        <v>1353</v>
      </c>
      <c r="I693" s="127">
        <v>1</v>
      </c>
      <c r="J693" s="132" t="s">
        <v>2001</v>
      </c>
      <c r="K693" s="124" t="s">
        <v>6</v>
      </c>
      <c r="L693" s="138" t="s">
        <v>1932</v>
      </c>
      <c r="M693" s="132" t="str">
        <f>VLOOKUP(L693,CódigosRetorno!$A$2:$B$2080,2,FALSE)</f>
        <v>La moneda del monto de la detracción debe ser PEN</v>
      </c>
      <c r="N693" s="131" t="s">
        <v>9</v>
      </c>
      <c r="O693" s="210"/>
    </row>
    <row r="694" spans="1:15" x14ac:dyDescent="0.3">
      <c r="A694" s="222"/>
      <c r="B694" s="430" t="s">
        <v>2011</v>
      </c>
      <c r="C694" s="424"/>
      <c r="D694" s="420"/>
      <c r="E694" s="420"/>
      <c r="F694" s="421"/>
      <c r="G694" s="418"/>
      <c r="H694" s="424"/>
      <c r="I694" s="418"/>
      <c r="J694" s="419"/>
      <c r="K694" s="421" t="s">
        <v>9</v>
      </c>
      <c r="L694" s="428" t="s">
        <v>9</v>
      </c>
      <c r="M694" s="419" t="str">
        <f>VLOOKUP(L694,CódigosRetorno!$A$2:$B$2080,2,FALSE)</f>
        <v>-</v>
      </c>
      <c r="N694" s="418"/>
      <c r="O694" s="210"/>
    </row>
    <row r="695" spans="1:15" ht="36" x14ac:dyDescent="0.3">
      <c r="A695" s="222"/>
      <c r="B695" s="1047">
        <f>B690+1</f>
        <v>108</v>
      </c>
      <c r="C695" s="1094" t="s">
        <v>2012</v>
      </c>
      <c r="D695" s="1063" t="s">
        <v>324</v>
      </c>
      <c r="E695" s="1063" t="s">
        <v>179</v>
      </c>
      <c r="F695" s="138" t="s">
        <v>211</v>
      </c>
      <c r="G695" s="124" t="s">
        <v>212</v>
      </c>
      <c r="H695" s="134" t="s">
        <v>2013</v>
      </c>
      <c r="I695" s="131"/>
      <c r="J695" s="132" t="s">
        <v>2014</v>
      </c>
      <c r="K695" s="124" t="s">
        <v>203</v>
      </c>
      <c r="L695" s="138" t="s">
        <v>761</v>
      </c>
      <c r="M695" s="132" t="str">
        <f>VLOOKUP(L695,CódigosRetorno!$A$2:$B$2080,2,FALSE)</f>
        <v>Debe corresponder a algún valor válido establecido en el catálogo 13</v>
      </c>
      <c r="N695" s="131" t="s">
        <v>1140</v>
      </c>
      <c r="O695" s="210"/>
    </row>
    <row r="696" spans="1:15" ht="24" x14ac:dyDescent="0.3">
      <c r="A696" s="222"/>
      <c r="B696" s="1047"/>
      <c r="C696" s="1094"/>
      <c r="D696" s="1063"/>
      <c r="E696" s="1063"/>
      <c r="F696" s="1118"/>
      <c r="G696" s="131" t="s">
        <v>1141</v>
      </c>
      <c r="H696" s="139" t="s">
        <v>1046</v>
      </c>
      <c r="I696" s="131" t="s">
        <v>2411</v>
      </c>
      <c r="J696" s="132" t="s">
        <v>1142</v>
      </c>
      <c r="K696" s="124" t="s">
        <v>203</v>
      </c>
      <c r="L696" s="138" t="s">
        <v>1048</v>
      </c>
      <c r="M696" s="132" t="str">
        <f>VLOOKUP(L696,CódigosRetorno!$A$2:$B$2080,2,FALSE)</f>
        <v>El dato ingresado como atributo @schemeAgencyName es incorrecto.</v>
      </c>
      <c r="N696" s="131" t="s">
        <v>9</v>
      </c>
      <c r="O696" s="210"/>
    </row>
    <row r="697" spans="1:15" ht="24" x14ac:dyDescent="0.3">
      <c r="A697" s="222"/>
      <c r="B697" s="1047"/>
      <c r="C697" s="1094"/>
      <c r="D697" s="1063"/>
      <c r="E697" s="1063"/>
      <c r="F697" s="1120"/>
      <c r="G697" s="131" t="s">
        <v>1143</v>
      </c>
      <c r="H697" s="139" t="s">
        <v>1113</v>
      </c>
      <c r="I697" s="131" t="s">
        <v>2411</v>
      </c>
      <c r="J697" s="132" t="s">
        <v>1144</v>
      </c>
      <c r="K697" s="124" t="s">
        <v>203</v>
      </c>
      <c r="L697" s="138" t="s">
        <v>1115</v>
      </c>
      <c r="M697" s="132" t="str">
        <f>VLOOKUP(L697,CódigosRetorno!$A$2:$B$2080,2,FALSE)</f>
        <v>El dato ingresado como atributo @schemeName es incorrecto.</v>
      </c>
      <c r="N697" s="141" t="s">
        <v>9</v>
      </c>
      <c r="O697" s="210"/>
    </row>
    <row r="698" spans="1:15" ht="24" x14ac:dyDescent="0.3">
      <c r="A698" s="222"/>
      <c r="B698" s="1047"/>
      <c r="C698" s="1094"/>
      <c r="D698" s="1063"/>
      <c r="E698" s="1063"/>
      <c r="F698" s="320" t="s">
        <v>325</v>
      </c>
      <c r="G698" s="131" t="s">
        <v>1993</v>
      </c>
      <c r="H698" s="134" t="s">
        <v>2015</v>
      </c>
      <c r="I698" s="131"/>
      <c r="J698" s="132" t="s">
        <v>181</v>
      </c>
      <c r="K698" s="124"/>
      <c r="L698" s="138" t="s">
        <v>9</v>
      </c>
      <c r="M698" s="132" t="str">
        <f>VLOOKUP(L698,CódigosRetorno!$A$2:$B$2080,2,FALSE)</f>
        <v>-</v>
      </c>
      <c r="N698" s="141" t="s">
        <v>9</v>
      </c>
      <c r="O698" s="210"/>
    </row>
    <row r="699" spans="1:15" ht="36" x14ac:dyDescent="0.3">
      <c r="A699" s="222"/>
      <c r="B699" s="1047">
        <f>B695+1</f>
        <v>109</v>
      </c>
      <c r="C699" s="1094" t="s">
        <v>2016</v>
      </c>
      <c r="D699" s="1063" t="s">
        <v>324</v>
      </c>
      <c r="E699" s="1063" t="s">
        <v>179</v>
      </c>
      <c r="F699" s="138" t="s">
        <v>211</v>
      </c>
      <c r="G699" s="124" t="s">
        <v>212</v>
      </c>
      <c r="H699" s="134" t="s">
        <v>2017</v>
      </c>
      <c r="I699" s="131"/>
      <c r="J699" s="132" t="s">
        <v>2014</v>
      </c>
      <c r="K699" s="124" t="s">
        <v>203</v>
      </c>
      <c r="L699" s="138" t="s">
        <v>761</v>
      </c>
      <c r="M699" s="132" t="str">
        <f>VLOOKUP(L699,CódigosRetorno!$A$2:$B$2080,2,FALSE)</f>
        <v>Debe corresponder a algún valor válido establecido en el catálogo 13</v>
      </c>
      <c r="N699" s="131" t="s">
        <v>1140</v>
      </c>
      <c r="O699" s="210"/>
    </row>
    <row r="700" spans="1:15" ht="24" x14ac:dyDescent="0.3">
      <c r="A700" s="222"/>
      <c r="B700" s="1047"/>
      <c r="C700" s="1094"/>
      <c r="D700" s="1063"/>
      <c r="E700" s="1063"/>
      <c r="F700" s="1117"/>
      <c r="G700" s="131" t="s">
        <v>1141</v>
      </c>
      <c r="H700" s="139" t="s">
        <v>1046</v>
      </c>
      <c r="I700" s="131" t="s">
        <v>2411</v>
      </c>
      <c r="J700" s="132" t="s">
        <v>1142</v>
      </c>
      <c r="K700" s="124" t="s">
        <v>203</v>
      </c>
      <c r="L700" s="138" t="s">
        <v>1048</v>
      </c>
      <c r="M700" s="132" t="str">
        <f>VLOOKUP(L700,CódigosRetorno!$A$2:$B$2080,2,FALSE)</f>
        <v>El dato ingresado como atributo @schemeAgencyName es incorrecto.</v>
      </c>
      <c r="N700" s="131" t="s">
        <v>9</v>
      </c>
      <c r="O700" s="210"/>
    </row>
    <row r="701" spans="1:15" ht="24" x14ac:dyDescent="0.3">
      <c r="A701" s="222"/>
      <c r="B701" s="1047"/>
      <c r="C701" s="1094"/>
      <c r="D701" s="1063"/>
      <c r="E701" s="1063"/>
      <c r="F701" s="1117"/>
      <c r="G701" s="131" t="s">
        <v>1143</v>
      </c>
      <c r="H701" s="139" t="s">
        <v>1113</v>
      </c>
      <c r="I701" s="131" t="s">
        <v>2411</v>
      </c>
      <c r="J701" s="132" t="s">
        <v>1144</v>
      </c>
      <c r="K701" s="124" t="s">
        <v>203</v>
      </c>
      <c r="L701" s="138" t="s">
        <v>1115</v>
      </c>
      <c r="M701" s="132" t="str">
        <f>VLOOKUP(L701,CódigosRetorno!$A$2:$B$2080,2,FALSE)</f>
        <v>El dato ingresado como atributo @schemeName es incorrecto.</v>
      </c>
      <c r="N701" s="141" t="s">
        <v>9</v>
      </c>
      <c r="O701" s="210"/>
    </row>
    <row r="702" spans="1:15" ht="60" x14ac:dyDescent="0.3">
      <c r="A702" s="222"/>
      <c r="B702" s="1048">
        <f>B699+1</f>
        <v>110</v>
      </c>
      <c r="C702" s="1043" t="s">
        <v>2018</v>
      </c>
      <c r="D702" s="1061" t="s">
        <v>324</v>
      </c>
      <c r="E702" s="1061" t="s">
        <v>179</v>
      </c>
      <c r="F702" s="138" t="s">
        <v>218</v>
      </c>
      <c r="G702" s="131"/>
      <c r="H702" s="134" t="s">
        <v>2019</v>
      </c>
      <c r="I702" s="131" t="s">
        <v>2411</v>
      </c>
      <c r="J702" s="132" t="s">
        <v>2020</v>
      </c>
      <c r="K702" s="124" t="s">
        <v>203</v>
      </c>
      <c r="L702" s="138" t="s">
        <v>2021</v>
      </c>
      <c r="M702" s="132" t="str">
        <f>VLOOKUP(L702,CódigosRetorno!$A$2:$B$2080,2,FALSE)</f>
        <v>El dato ingresado como descripcion del tramo no cumple con el formato establecido.</v>
      </c>
      <c r="N702" s="131" t="s">
        <v>9</v>
      </c>
      <c r="O702" s="210"/>
    </row>
    <row r="703" spans="1:15" ht="36" x14ac:dyDescent="0.3">
      <c r="A703" s="222"/>
      <c r="B703" s="1049"/>
      <c r="C703" s="1044"/>
      <c r="D703" s="1065"/>
      <c r="E703" s="1065"/>
      <c r="F703" s="138" t="s">
        <v>1777</v>
      </c>
      <c r="G703" s="131" t="s">
        <v>280</v>
      </c>
      <c r="H703" s="134" t="s">
        <v>2022</v>
      </c>
      <c r="I703" s="131"/>
      <c r="J703" s="132" t="s">
        <v>181</v>
      </c>
      <c r="K703" s="124"/>
      <c r="L703" s="138" t="s">
        <v>9</v>
      </c>
      <c r="M703" s="132" t="str">
        <f>VLOOKUP(L703,CódigosRetorno!$A$2:$B$2080,2,FALSE)</f>
        <v>-</v>
      </c>
      <c r="N703" s="131" t="s">
        <v>9</v>
      </c>
      <c r="O703" s="210"/>
    </row>
    <row r="704" spans="1:15" ht="36" x14ac:dyDescent="0.3">
      <c r="A704" s="222"/>
      <c r="B704" s="1048">
        <f>B702+1</f>
        <v>111</v>
      </c>
      <c r="C704" s="1043" t="s">
        <v>2621</v>
      </c>
      <c r="D704" s="1061" t="s">
        <v>324</v>
      </c>
      <c r="E704" s="1061" t="s">
        <v>179</v>
      </c>
      <c r="F704" s="138" t="s">
        <v>295</v>
      </c>
      <c r="G704" s="124" t="s">
        <v>296</v>
      </c>
      <c r="H704" s="134" t="s">
        <v>2024</v>
      </c>
      <c r="I704" s="131" t="s">
        <v>2411</v>
      </c>
      <c r="J704" s="132" t="s">
        <v>2622</v>
      </c>
      <c r="K704" s="124" t="s">
        <v>203</v>
      </c>
      <c r="L704" s="138" t="s">
        <v>2026</v>
      </c>
      <c r="M704" s="132" t="str">
        <f>VLOOKUP(L704,CódigosRetorno!$A$2:$B$2080,2,FALSE)</f>
        <v>El dato ingresado como valor refrencia del tramo virtual no cumple con el formato establecido.</v>
      </c>
      <c r="N704" s="131" t="s">
        <v>9</v>
      </c>
      <c r="O704" s="210"/>
    </row>
    <row r="705" spans="1:15" x14ac:dyDescent="0.3">
      <c r="A705" s="222"/>
      <c r="B705" s="1049"/>
      <c r="C705" s="1044"/>
      <c r="D705" s="1065"/>
      <c r="E705" s="1065"/>
      <c r="F705" s="320" t="s">
        <v>141</v>
      </c>
      <c r="G705" s="130" t="s">
        <v>303</v>
      </c>
      <c r="H705" s="403" t="s">
        <v>1353</v>
      </c>
      <c r="I705" s="127">
        <v>1</v>
      </c>
      <c r="J705" s="132" t="s">
        <v>2001</v>
      </c>
      <c r="K705" s="124" t="s">
        <v>6</v>
      </c>
      <c r="L705" s="138" t="s">
        <v>1932</v>
      </c>
      <c r="M705" s="132" t="str">
        <f>VLOOKUP(L705,CódigosRetorno!$A$2:$B$2080,2,FALSE)</f>
        <v>La moneda del monto de la detracción debe ser PEN</v>
      </c>
      <c r="N705" s="131" t="s">
        <v>9</v>
      </c>
      <c r="O705" s="210"/>
    </row>
    <row r="706" spans="1:15" x14ac:dyDescent="0.3">
      <c r="A706" s="222"/>
      <c r="B706" s="430" t="s">
        <v>2027</v>
      </c>
      <c r="C706" s="424"/>
      <c r="D706" s="420"/>
      <c r="E706" s="420"/>
      <c r="F706" s="421"/>
      <c r="G706" s="418"/>
      <c r="H706" s="424"/>
      <c r="I706" s="418"/>
      <c r="J706" s="419"/>
      <c r="K706" s="421" t="s">
        <v>9</v>
      </c>
      <c r="L706" s="428" t="s">
        <v>9</v>
      </c>
      <c r="M706" s="445" t="str">
        <f>VLOOKUP(L706,CódigosRetorno!$A$2:$B$2080,2,FALSE)</f>
        <v>-</v>
      </c>
      <c r="N706" s="422" t="s">
        <v>9</v>
      </c>
      <c r="O706" s="210"/>
    </row>
    <row r="707" spans="1:15" ht="60" x14ac:dyDescent="0.3">
      <c r="A707" s="222"/>
      <c r="B707" s="1047">
        <f>B704+1</f>
        <v>112</v>
      </c>
      <c r="C707" s="1094" t="s">
        <v>2028</v>
      </c>
      <c r="D707" s="1063" t="s">
        <v>324</v>
      </c>
      <c r="E707" s="1063" t="s">
        <v>179</v>
      </c>
      <c r="F707" s="138" t="s">
        <v>295</v>
      </c>
      <c r="G707" s="131" t="s">
        <v>2029</v>
      </c>
      <c r="H707" s="134" t="s">
        <v>2030</v>
      </c>
      <c r="I707" s="131"/>
      <c r="J707" s="132" t="s">
        <v>2031</v>
      </c>
      <c r="K707" s="124" t="s">
        <v>203</v>
      </c>
      <c r="L707" s="138" t="s">
        <v>2032</v>
      </c>
      <c r="M707" s="132" t="str">
        <f>VLOOKUP(L707,CódigosRetorno!$A$2:$B$2080,2,FALSE)</f>
        <v>El dato ingresado como configuración vehicular no cumple con el formato establecido.</v>
      </c>
      <c r="N707" s="131" t="s">
        <v>9</v>
      </c>
      <c r="O707" s="210"/>
    </row>
    <row r="708" spans="1:15" ht="24" x14ac:dyDescent="0.3">
      <c r="A708" s="222"/>
      <c r="B708" s="1047"/>
      <c r="C708" s="1094"/>
      <c r="D708" s="1063"/>
      <c r="E708" s="1063"/>
      <c r="F708" s="1117"/>
      <c r="G708" s="131" t="s">
        <v>2033</v>
      </c>
      <c r="H708" s="134" t="s">
        <v>1065</v>
      </c>
      <c r="I708" s="131" t="s">
        <v>2411</v>
      </c>
      <c r="J708" s="132" t="s">
        <v>2034</v>
      </c>
      <c r="K708" s="124" t="s">
        <v>203</v>
      </c>
      <c r="L708" s="138" t="s">
        <v>1066</v>
      </c>
      <c r="M708" s="132" t="str">
        <f>VLOOKUP(L708,CódigosRetorno!$A$2:$B$2080,2,FALSE)</f>
        <v>El dato ingresado como atributo @listAgencyName es incorrecto.</v>
      </c>
      <c r="N708" s="131" t="s">
        <v>9</v>
      </c>
      <c r="O708" s="210"/>
    </row>
    <row r="709" spans="1:15" ht="24" x14ac:dyDescent="0.3">
      <c r="A709" s="222"/>
      <c r="B709" s="1047"/>
      <c r="C709" s="1094"/>
      <c r="D709" s="1063"/>
      <c r="E709" s="1063"/>
      <c r="F709" s="1117"/>
      <c r="G709" s="131" t="s">
        <v>2035</v>
      </c>
      <c r="H709" s="134" t="s">
        <v>1068</v>
      </c>
      <c r="I709" s="131" t="s">
        <v>2411</v>
      </c>
      <c r="J709" s="132" t="s">
        <v>2036</v>
      </c>
      <c r="K709" s="124" t="s">
        <v>203</v>
      </c>
      <c r="L709" s="138" t="s">
        <v>1070</v>
      </c>
      <c r="M709" s="132" t="str">
        <f>VLOOKUP(L709,CódigosRetorno!$A$2:$B$2080,2,FALSE)</f>
        <v>El dato ingresado como atributo @listName es incorrecto.</v>
      </c>
      <c r="N709" s="141" t="s">
        <v>9</v>
      </c>
      <c r="O709" s="210"/>
    </row>
    <row r="710" spans="1:15" ht="48" x14ac:dyDescent="0.3">
      <c r="A710" s="222"/>
      <c r="B710" s="1047">
        <f>B707+1</f>
        <v>113</v>
      </c>
      <c r="C710" s="1094" t="s">
        <v>2037</v>
      </c>
      <c r="D710" s="1063" t="s">
        <v>324</v>
      </c>
      <c r="E710" s="1063" t="s">
        <v>179</v>
      </c>
      <c r="F710" s="138" t="s">
        <v>1314</v>
      </c>
      <c r="G710" s="131" t="s">
        <v>1993</v>
      </c>
      <c r="H710" s="134" t="s">
        <v>2038</v>
      </c>
      <c r="I710" s="131">
        <v>1</v>
      </c>
      <c r="J710" s="132" t="s">
        <v>2039</v>
      </c>
      <c r="K710" s="124" t="s">
        <v>203</v>
      </c>
      <c r="L710" s="138" t="s">
        <v>2040</v>
      </c>
      <c r="M710" s="132" t="str">
        <f>VLOOKUP(L710,CódigosRetorno!$A$2:$B$2080,2,FALSE)</f>
        <v>El dato ingresado como tipo de carga util es incorrecto.</v>
      </c>
      <c r="N710" s="131" t="s">
        <v>9</v>
      </c>
      <c r="O710" s="210"/>
    </row>
    <row r="711" spans="1:15" ht="24" x14ac:dyDescent="0.3">
      <c r="A711" s="222"/>
      <c r="B711" s="1047"/>
      <c r="C711" s="1094"/>
      <c r="D711" s="1063"/>
      <c r="E711" s="1063"/>
      <c r="F711" s="1117" t="s">
        <v>295</v>
      </c>
      <c r="G711" s="1047" t="s">
        <v>296</v>
      </c>
      <c r="H711" s="1094" t="s">
        <v>2623</v>
      </c>
      <c r="I711" s="1047">
        <v>1</v>
      </c>
      <c r="J711" s="132" t="s">
        <v>2042</v>
      </c>
      <c r="K711" s="124" t="s">
        <v>203</v>
      </c>
      <c r="L711" s="138" t="s">
        <v>2043</v>
      </c>
      <c r="M711" s="132" t="str">
        <f>VLOOKUP(L711,CódigosRetorno!$A$2:$B$2080,2,FALSE)</f>
        <v>El XML no contiene el tag o no existe información del valor de la carga en TM.</v>
      </c>
      <c r="N711" s="131" t="s">
        <v>9</v>
      </c>
      <c r="O711" s="210"/>
    </row>
    <row r="712" spans="1:15" ht="36" x14ac:dyDescent="0.3">
      <c r="A712" s="222"/>
      <c r="B712" s="1047"/>
      <c r="C712" s="1094"/>
      <c r="D712" s="1063"/>
      <c r="E712" s="1063"/>
      <c r="F712" s="1117"/>
      <c r="G712" s="1047"/>
      <c r="H712" s="1094"/>
      <c r="I712" s="1047"/>
      <c r="J712" s="132" t="s">
        <v>2025</v>
      </c>
      <c r="K712" s="124" t="s">
        <v>203</v>
      </c>
      <c r="L712" s="138" t="s">
        <v>2044</v>
      </c>
      <c r="M712" s="132" t="str">
        <f>VLOOKUP(L712,CódigosRetorno!$A$2:$B$2080,2,FALSE)</f>
        <v>El dato ingresado como valor de la carga en TM cumple con el formato establecido.</v>
      </c>
      <c r="N712" s="131" t="s">
        <v>9</v>
      </c>
      <c r="O712" s="210"/>
    </row>
    <row r="713" spans="1:15" ht="24" x14ac:dyDescent="0.3">
      <c r="A713" s="222"/>
      <c r="B713" s="1047"/>
      <c r="C713" s="1094"/>
      <c r="D713" s="1063"/>
      <c r="E713" s="1063"/>
      <c r="F713" s="138"/>
      <c r="G713" s="124" t="s">
        <v>1962</v>
      </c>
      <c r="H713" s="139" t="s">
        <v>1487</v>
      </c>
      <c r="I713" s="131">
        <v>1</v>
      </c>
      <c r="J713" s="132" t="s">
        <v>2624</v>
      </c>
      <c r="K713" s="124" t="s">
        <v>203</v>
      </c>
      <c r="L713" s="138" t="s">
        <v>2046</v>
      </c>
      <c r="M713" s="132" t="str">
        <f>VLOOKUP(L713,CódigosRetorno!$A$2:$B$2080,2,FALSE)</f>
        <v>El dato ingresado como unidad de medida de la carga  del vehiculo no corresponde al valor esperado.</v>
      </c>
      <c r="N713" s="131" t="s">
        <v>9</v>
      </c>
      <c r="O713" s="210"/>
    </row>
    <row r="714" spans="1:15" ht="48" x14ac:dyDescent="0.3">
      <c r="A714" s="222"/>
      <c r="B714" s="1047">
        <f>B710+1</f>
        <v>114</v>
      </c>
      <c r="C714" s="1094" t="s">
        <v>2047</v>
      </c>
      <c r="D714" s="1063" t="s">
        <v>324</v>
      </c>
      <c r="E714" s="1063" t="s">
        <v>179</v>
      </c>
      <c r="F714" s="138" t="s">
        <v>1314</v>
      </c>
      <c r="G714" s="131" t="s">
        <v>2003</v>
      </c>
      <c r="H714" s="134" t="s">
        <v>2625</v>
      </c>
      <c r="I714" s="131"/>
      <c r="J714" s="132" t="s">
        <v>2039</v>
      </c>
      <c r="K714" s="124" t="s">
        <v>203</v>
      </c>
      <c r="L714" s="138" t="s">
        <v>2040</v>
      </c>
      <c r="M714" s="132" t="str">
        <f>VLOOKUP(L714,CódigosRetorno!$A$2:$B$2080,2,FALSE)</f>
        <v>El dato ingresado como tipo de carga util es incorrecto.</v>
      </c>
      <c r="N714" s="131" t="s">
        <v>9</v>
      </c>
      <c r="O714" s="210"/>
    </row>
    <row r="715" spans="1:15" ht="24" x14ac:dyDescent="0.3">
      <c r="A715" s="222"/>
      <c r="B715" s="1047"/>
      <c r="C715" s="1094"/>
      <c r="D715" s="1063"/>
      <c r="E715" s="1063"/>
      <c r="F715" s="1117" t="s">
        <v>295</v>
      </c>
      <c r="G715" s="1047" t="s">
        <v>296</v>
      </c>
      <c r="H715" s="1094" t="s">
        <v>2623</v>
      </c>
      <c r="I715" s="1047"/>
      <c r="J715" s="132" t="s">
        <v>2042</v>
      </c>
      <c r="K715" s="124" t="s">
        <v>203</v>
      </c>
      <c r="L715" s="138" t="s">
        <v>2043</v>
      </c>
      <c r="M715" s="132" t="str">
        <f>VLOOKUP(L715,CódigosRetorno!$A$2:$B$2080,2,FALSE)</f>
        <v>El XML no contiene el tag o no existe información del valor de la carga en TM.</v>
      </c>
      <c r="N715" s="131" t="s">
        <v>9</v>
      </c>
      <c r="O715" s="210"/>
    </row>
    <row r="716" spans="1:15" ht="36" x14ac:dyDescent="0.3">
      <c r="A716" s="222"/>
      <c r="B716" s="1047"/>
      <c r="C716" s="1094"/>
      <c r="D716" s="1063"/>
      <c r="E716" s="1063"/>
      <c r="F716" s="1117"/>
      <c r="G716" s="1047"/>
      <c r="H716" s="1094"/>
      <c r="I716" s="1047"/>
      <c r="J716" s="132" t="s">
        <v>2025</v>
      </c>
      <c r="K716" s="124" t="s">
        <v>203</v>
      </c>
      <c r="L716" s="138" t="s">
        <v>2044</v>
      </c>
      <c r="M716" s="132" t="str">
        <f>VLOOKUP(L716,CódigosRetorno!$A$2:$B$2080,2,FALSE)</f>
        <v>El dato ingresado como valor de la carga en TM cumple con el formato establecido.</v>
      </c>
      <c r="N716" s="131" t="s">
        <v>9</v>
      </c>
      <c r="O716" s="210"/>
    </row>
    <row r="717" spans="1:15" ht="48" x14ac:dyDescent="0.3">
      <c r="A717" s="222"/>
      <c r="B717" s="1047"/>
      <c r="C717" s="1094"/>
      <c r="D717" s="1063"/>
      <c r="E717" s="1063"/>
      <c r="F717" s="138"/>
      <c r="G717" s="124" t="s">
        <v>1962</v>
      </c>
      <c r="H717" s="134" t="s">
        <v>2049</v>
      </c>
      <c r="I717" s="131">
        <v>1</v>
      </c>
      <c r="J717" s="132" t="s">
        <v>2624</v>
      </c>
      <c r="K717" s="124" t="s">
        <v>203</v>
      </c>
      <c r="L717" s="138" t="s">
        <v>2046</v>
      </c>
      <c r="M717" s="132" t="str">
        <f>VLOOKUP(L717,CódigosRetorno!$A$2:$B$2080,2,FALSE)</f>
        <v>El dato ingresado como unidad de medida de la carga  del vehiculo no corresponde al valor esperado.</v>
      </c>
      <c r="N717" s="131" t="s">
        <v>9</v>
      </c>
      <c r="O717" s="210"/>
    </row>
    <row r="718" spans="1:15" ht="48" x14ac:dyDescent="0.3">
      <c r="A718" s="222"/>
      <c r="B718" s="1048">
        <f>B714+1</f>
        <v>115</v>
      </c>
      <c r="C718" s="1043" t="s">
        <v>2050</v>
      </c>
      <c r="D718" s="1061" t="s">
        <v>324</v>
      </c>
      <c r="E718" s="1061" t="s">
        <v>179</v>
      </c>
      <c r="F718" s="138" t="s">
        <v>1477</v>
      </c>
      <c r="G718" s="131" t="s">
        <v>2051</v>
      </c>
      <c r="H718" s="134" t="s">
        <v>2052</v>
      </c>
      <c r="I718" s="131"/>
      <c r="J718" s="132" t="s">
        <v>181</v>
      </c>
      <c r="K718" s="124" t="s">
        <v>9</v>
      </c>
      <c r="L718" s="138" t="s">
        <v>9</v>
      </c>
      <c r="M718" s="132" t="str">
        <f>VLOOKUP(L718,CódigosRetorno!$A$2:$B$2080,2,FALSE)</f>
        <v>-</v>
      </c>
      <c r="N718" s="131" t="s">
        <v>9</v>
      </c>
      <c r="O718" s="210"/>
    </row>
    <row r="719" spans="1:15" x14ac:dyDescent="0.3">
      <c r="A719" s="222"/>
      <c r="B719" s="1049"/>
      <c r="C719" s="1044"/>
      <c r="D719" s="1065"/>
      <c r="E719" s="1065"/>
      <c r="F719" s="320" t="s">
        <v>141</v>
      </c>
      <c r="G719" s="130" t="s">
        <v>303</v>
      </c>
      <c r="H719" s="403" t="s">
        <v>1353</v>
      </c>
      <c r="I719" s="127">
        <v>1</v>
      </c>
      <c r="J719" s="132" t="s">
        <v>2001</v>
      </c>
      <c r="K719" s="124" t="s">
        <v>6</v>
      </c>
      <c r="L719" s="138" t="s">
        <v>1932</v>
      </c>
      <c r="M719" s="132" t="str">
        <f>VLOOKUP(L719,CódigosRetorno!$A$2:$B$2080,2,FALSE)</f>
        <v>La moneda del monto de la detracción debe ser PEN</v>
      </c>
      <c r="N719" s="131" t="s">
        <v>9</v>
      </c>
      <c r="O719" s="210"/>
    </row>
    <row r="720" spans="1:15" ht="36" x14ac:dyDescent="0.3">
      <c r="A720" s="222"/>
      <c r="B720" s="1048">
        <f>B718+1</f>
        <v>116</v>
      </c>
      <c r="C720" s="1043" t="s">
        <v>2626</v>
      </c>
      <c r="D720" s="1061" t="s">
        <v>324</v>
      </c>
      <c r="E720" s="1061" t="s">
        <v>179</v>
      </c>
      <c r="F720" s="138" t="s">
        <v>295</v>
      </c>
      <c r="G720" s="131" t="s">
        <v>296</v>
      </c>
      <c r="H720" s="134" t="s">
        <v>2054</v>
      </c>
      <c r="I720" s="131"/>
      <c r="J720" s="132" t="s">
        <v>2025</v>
      </c>
      <c r="K720" s="124" t="s">
        <v>203</v>
      </c>
      <c r="L720" s="138" t="s">
        <v>2055</v>
      </c>
      <c r="M720" s="132" t="str">
        <f>VLOOKUP(L720,CódigosRetorno!$A$2:$B$2080,2,FALSE)</f>
        <v>El dato ingresado como valor referencial de carga util nominal no cumple con el formato establecido.</v>
      </c>
      <c r="N720" s="131" t="s">
        <v>9</v>
      </c>
      <c r="O720" s="210"/>
    </row>
    <row r="721" spans="1:15" x14ac:dyDescent="0.3">
      <c r="A721" s="222"/>
      <c r="B721" s="1049"/>
      <c r="C721" s="1044"/>
      <c r="D721" s="1065"/>
      <c r="E721" s="1065"/>
      <c r="F721" s="320" t="s">
        <v>141</v>
      </c>
      <c r="G721" s="130" t="s">
        <v>303</v>
      </c>
      <c r="H721" s="403" t="s">
        <v>1353</v>
      </c>
      <c r="I721" s="127">
        <v>1</v>
      </c>
      <c r="J721" s="132" t="s">
        <v>2001</v>
      </c>
      <c r="K721" s="124" t="s">
        <v>6</v>
      </c>
      <c r="L721" s="138" t="s">
        <v>1932</v>
      </c>
      <c r="M721" s="132" t="str">
        <f>VLOOKUP(L721,CódigosRetorno!$A$2:$B$2080,2,FALSE)</f>
        <v>La moneda del monto de la detracción debe ser PEN</v>
      </c>
      <c r="N721" s="131" t="s">
        <v>9</v>
      </c>
      <c r="O721" s="210"/>
    </row>
    <row r="722" spans="1:15" ht="36" x14ac:dyDescent="0.3">
      <c r="A722" s="222"/>
      <c r="B722" s="131">
        <f>B720+1</f>
        <v>117</v>
      </c>
      <c r="C722" s="132" t="s">
        <v>2056</v>
      </c>
      <c r="D722" s="124" t="s">
        <v>324</v>
      </c>
      <c r="E722" s="124" t="s">
        <v>179</v>
      </c>
      <c r="F722" s="138" t="s">
        <v>2057</v>
      </c>
      <c r="G722" s="131" t="s">
        <v>2058</v>
      </c>
      <c r="H722" s="134" t="s">
        <v>2059</v>
      </c>
      <c r="I722" s="131"/>
      <c r="J722" s="132" t="s">
        <v>181</v>
      </c>
      <c r="K722" s="124" t="s">
        <v>9</v>
      </c>
      <c r="L722" s="138" t="s">
        <v>9</v>
      </c>
      <c r="M722" s="132" t="str">
        <f>VLOOKUP(L722,CódigosRetorno!$A$2:$B$2080,2,FALSE)</f>
        <v>-</v>
      </c>
      <c r="N722" s="131" t="s">
        <v>9</v>
      </c>
      <c r="O722" s="210"/>
    </row>
    <row r="723" spans="1:15" x14ac:dyDescent="0.3">
      <c r="A723" s="222"/>
      <c r="B723" s="1146" t="s">
        <v>2211</v>
      </c>
      <c r="C723" s="1146"/>
      <c r="D723" s="1146"/>
      <c r="E723" s="1146"/>
      <c r="F723" s="420"/>
      <c r="G723" s="420"/>
      <c r="H723" s="419"/>
      <c r="I723" s="418"/>
      <c r="J723" s="419"/>
      <c r="K723" s="421" t="s">
        <v>9</v>
      </c>
      <c r="L723" s="428" t="s">
        <v>9</v>
      </c>
      <c r="M723" s="419" t="str">
        <f>VLOOKUP(L723,CódigosRetorno!$A$2:$B$2080,2,FALSE)</f>
        <v>-</v>
      </c>
      <c r="N723" s="422" t="s">
        <v>9</v>
      </c>
      <c r="O723" s="210"/>
    </row>
    <row r="724" spans="1:15" ht="24" x14ac:dyDescent="0.3">
      <c r="A724" s="222"/>
      <c r="B724" s="1063">
        <v>118</v>
      </c>
      <c r="C724" s="1094" t="s">
        <v>2627</v>
      </c>
      <c r="D724" s="1063" t="s">
        <v>324</v>
      </c>
      <c r="E724" s="1063" t="s">
        <v>179</v>
      </c>
      <c r="F724" s="138" t="s">
        <v>218</v>
      </c>
      <c r="G724" s="131"/>
      <c r="H724" s="132" t="s">
        <v>1859</v>
      </c>
      <c r="I724" s="131">
        <v>1</v>
      </c>
      <c r="J724" s="132" t="s">
        <v>181</v>
      </c>
      <c r="K724" s="124" t="s">
        <v>9</v>
      </c>
      <c r="L724" s="138" t="s">
        <v>9</v>
      </c>
      <c r="M724" s="132" t="str">
        <f>VLOOKUP(L724,CódigosRetorno!$A$2:$B$2080,2,FALSE)</f>
        <v>-</v>
      </c>
      <c r="N724" s="141" t="s">
        <v>9</v>
      </c>
      <c r="O724" s="210"/>
    </row>
    <row r="725" spans="1:15" ht="36" x14ac:dyDescent="0.3">
      <c r="A725" s="222"/>
      <c r="B725" s="1063"/>
      <c r="C725" s="1094"/>
      <c r="D725" s="1063"/>
      <c r="E725" s="1063"/>
      <c r="F725" s="138" t="s">
        <v>655</v>
      </c>
      <c r="G725" s="124" t="s">
        <v>1327</v>
      </c>
      <c r="H725" s="134" t="s">
        <v>1860</v>
      </c>
      <c r="I725" s="131">
        <v>1</v>
      </c>
      <c r="J725" s="132" t="s">
        <v>181</v>
      </c>
      <c r="K725" s="124" t="s">
        <v>9</v>
      </c>
      <c r="L725" s="138" t="s">
        <v>9</v>
      </c>
      <c r="M725" s="132" t="str">
        <f>VLOOKUP(L725,CódigosRetorno!$A$2:$B$2080,2,FALSE)</f>
        <v>-</v>
      </c>
      <c r="N725" s="131" t="s">
        <v>1332</v>
      </c>
      <c r="O725" s="210"/>
    </row>
    <row r="726" spans="1:15" ht="24" x14ac:dyDescent="0.3">
      <c r="A726" s="222"/>
      <c r="B726" s="1063"/>
      <c r="C726" s="1094"/>
      <c r="D726" s="1063"/>
      <c r="E726" s="1063"/>
      <c r="F726" s="1117"/>
      <c r="G726" s="131" t="s">
        <v>1333</v>
      </c>
      <c r="H726" s="132" t="s">
        <v>1068</v>
      </c>
      <c r="I726" s="131" t="s">
        <v>2411</v>
      </c>
      <c r="J726" s="132" t="s">
        <v>181</v>
      </c>
      <c r="K726" s="124" t="s">
        <v>9</v>
      </c>
      <c r="L726" s="138" t="s">
        <v>9</v>
      </c>
      <c r="M726" s="132" t="str">
        <f>VLOOKUP(L726,CódigosRetorno!$A$2:$B$2080,2,FALSE)</f>
        <v>-</v>
      </c>
      <c r="N726" s="141" t="s">
        <v>9</v>
      </c>
      <c r="O726" s="210"/>
    </row>
    <row r="727" spans="1:15" x14ac:dyDescent="0.3">
      <c r="A727" s="222"/>
      <c r="B727" s="1063"/>
      <c r="C727" s="1094"/>
      <c r="D727" s="1063"/>
      <c r="E727" s="1063"/>
      <c r="F727" s="1117"/>
      <c r="G727" s="131" t="s">
        <v>1045</v>
      </c>
      <c r="H727" s="132" t="s">
        <v>1065</v>
      </c>
      <c r="I727" s="131" t="s">
        <v>2411</v>
      </c>
      <c r="J727" s="132" t="s">
        <v>181</v>
      </c>
      <c r="K727" s="124" t="s">
        <v>9</v>
      </c>
      <c r="L727" s="138" t="s">
        <v>9</v>
      </c>
      <c r="M727" s="132" t="str">
        <f>VLOOKUP(L727,CódigosRetorno!$A$2:$B$2080,2,FALSE)</f>
        <v>-</v>
      </c>
      <c r="N727" s="141" t="s">
        <v>9</v>
      </c>
      <c r="O727" s="210"/>
    </row>
    <row r="728" spans="1:15" ht="36" x14ac:dyDescent="0.3">
      <c r="A728" s="222"/>
      <c r="B728" s="1063"/>
      <c r="C728" s="1094"/>
      <c r="D728" s="1063"/>
      <c r="E728" s="1063"/>
      <c r="F728" s="1117"/>
      <c r="G728" s="141" t="s">
        <v>1335</v>
      </c>
      <c r="H728" s="91" t="s">
        <v>1072</v>
      </c>
      <c r="I728" s="131" t="s">
        <v>2411</v>
      </c>
      <c r="J728" s="132" t="s">
        <v>181</v>
      </c>
      <c r="K728" s="124" t="s">
        <v>9</v>
      </c>
      <c r="L728" s="138" t="s">
        <v>9</v>
      </c>
      <c r="M728" s="132" t="str">
        <f>VLOOKUP(L728,CódigosRetorno!$A$2:$B$2080,2,FALSE)</f>
        <v>-</v>
      </c>
      <c r="N728" s="141" t="s">
        <v>9</v>
      </c>
      <c r="O728" s="210"/>
    </row>
    <row r="729" spans="1:15" ht="24" x14ac:dyDescent="0.3">
      <c r="A729" s="222"/>
      <c r="B729" s="1063"/>
      <c r="C729" s="1094"/>
      <c r="D729" s="1063"/>
      <c r="E729" s="1063"/>
      <c r="F729" s="348" t="s">
        <v>174</v>
      </c>
      <c r="G729" s="319" t="s">
        <v>2213</v>
      </c>
      <c r="H729" s="318" t="s">
        <v>2214</v>
      </c>
      <c r="I729" s="131"/>
      <c r="J729" s="132"/>
      <c r="K729" s="124" t="s">
        <v>9</v>
      </c>
      <c r="L729" s="138" t="s">
        <v>9</v>
      </c>
      <c r="M729" s="132" t="str">
        <f>VLOOKUP(L729,CódigosRetorno!$A$2:$B$2080,2,FALSE)</f>
        <v>-</v>
      </c>
      <c r="N729" s="141" t="s">
        <v>9</v>
      </c>
      <c r="O729" s="210"/>
    </row>
    <row r="730" spans="1:15" ht="36" x14ac:dyDescent="0.3">
      <c r="A730" s="222"/>
      <c r="B730" s="1063"/>
      <c r="C730" s="1094"/>
      <c r="D730" s="1063"/>
      <c r="E730" s="1063"/>
      <c r="F730" s="349" t="s">
        <v>705</v>
      </c>
      <c r="G730" s="320"/>
      <c r="H730" s="200" t="s">
        <v>2215</v>
      </c>
      <c r="I730" s="131">
        <v>1</v>
      </c>
      <c r="J730" s="132" t="s">
        <v>2216</v>
      </c>
      <c r="K730" s="124" t="s">
        <v>203</v>
      </c>
      <c r="L730" s="138" t="s">
        <v>2217</v>
      </c>
      <c r="M730" s="132" t="str">
        <f>VLOOKUP(L730,CódigosRetorno!$A$2:$B$2080,2,FALSE)</f>
        <v>El valor ingresado como numero de DAM no cumple con el estandar</v>
      </c>
      <c r="N730" s="141" t="s">
        <v>9</v>
      </c>
      <c r="O730" s="210"/>
    </row>
    <row r="731" spans="1:15" ht="24" x14ac:dyDescent="0.3">
      <c r="A731" s="222"/>
      <c r="B731" s="1061">
        <f>B724+1</f>
        <v>119</v>
      </c>
      <c r="C731" s="1043" t="s">
        <v>2218</v>
      </c>
      <c r="D731" s="1061" t="s">
        <v>324</v>
      </c>
      <c r="E731" s="1061" t="s">
        <v>179</v>
      </c>
      <c r="F731" s="138" t="s">
        <v>218</v>
      </c>
      <c r="G731" s="131" t="s">
        <v>1327</v>
      </c>
      <c r="H731" s="132" t="s">
        <v>1859</v>
      </c>
      <c r="I731" s="132"/>
      <c r="J731" s="132" t="s">
        <v>181</v>
      </c>
      <c r="K731" s="124" t="s">
        <v>9</v>
      </c>
      <c r="L731" s="138" t="s">
        <v>9</v>
      </c>
      <c r="M731" s="132" t="str">
        <f>VLOOKUP(L731,CódigosRetorno!$A$2:$B$2080,2,FALSE)</f>
        <v>-</v>
      </c>
      <c r="N731" s="131" t="s">
        <v>1332</v>
      </c>
      <c r="O731" s="210"/>
    </row>
    <row r="732" spans="1:15" ht="36" x14ac:dyDescent="0.3">
      <c r="A732" s="222"/>
      <c r="B732" s="1062"/>
      <c r="C732" s="1058"/>
      <c r="D732" s="1062"/>
      <c r="E732" s="1062"/>
      <c r="F732" s="138" t="s">
        <v>655</v>
      </c>
      <c r="G732" s="124" t="s">
        <v>1327</v>
      </c>
      <c r="H732" s="134" t="s">
        <v>1860</v>
      </c>
      <c r="I732" s="131">
        <v>1</v>
      </c>
      <c r="J732" s="132" t="s">
        <v>181</v>
      </c>
      <c r="K732" s="124" t="s">
        <v>9</v>
      </c>
      <c r="L732" s="138" t="s">
        <v>9</v>
      </c>
      <c r="M732" s="132" t="str">
        <f>VLOOKUP(L732,CódigosRetorno!$A$2:$B$2080,2,FALSE)</f>
        <v>-</v>
      </c>
      <c r="N732" s="131" t="s">
        <v>1332</v>
      </c>
      <c r="O732" s="210"/>
    </row>
    <row r="733" spans="1:15" ht="24" x14ac:dyDescent="0.3">
      <c r="A733" s="222"/>
      <c r="B733" s="1062"/>
      <c r="C733" s="1058"/>
      <c r="D733" s="1062"/>
      <c r="E733" s="1062"/>
      <c r="F733" s="1117"/>
      <c r="G733" s="131" t="s">
        <v>1333</v>
      </c>
      <c r="H733" s="132" t="s">
        <v>1068</v>
      </c>
      <c r="I733" s="132"/>
      <c r="J733" s="132" t="s">
        <v>181</v>
      </c>
      <c r="K733" s="124" t="s">
        <v>9</v>
      </c>
      <c r="L733" s="138" t="s">
        <v>9</v>
      </c>
      <c r="M733" s="132" t="str">
        <f>VLOOKUP(L733,CódigosRetorno!$A$2:$B$2080,2,FALSE)</f>
        <v>-</v>
      </c>
      <c r="N733" s="131" t="s">
        <v>9</v>
      </c>
      <c r="O733" s="210"/>
    </row>
    <row r="734" spans="1:15" x14ac:dyDescent="0.3">
      <c r="A734" s="222"/>
      <c r="B734" s="1062"/>
      <c r="C734" s="1058"/>
      <c r="D734" s="1062"/>
      <c r="E734" s="1062"/>
      <c r="F734" s="1117"/>
      <c r="G734" s="131" t="s">
        <v>1045</v>
      </c>
      <c r="H734" s="132" t="s">
        <v>1065</v>
      </c>
      <c r="I734" s="132"/>
      <c r="J734" s="132" t="s">
        <v>181</v>
      </c>
      <c r="K734" s="124" t="s">
        <v>9</v>
      </c>
      <c r="L734" s="138" t="s">
        <v>9</v>
      </c>
      <c r="M734" s="132" t="str">
        <f>VLOOKUP(L734,CódigosRetorno!$A$2:$B$2080,2,FALSE)</f>
        <v>-</v>
      </c>
      <c r="N734" s="131" t="s">
        <v>9</v>
      </c>
      <c r="O734" s="210"/>
    </row>
    <row r="735" spans="1:15" ht="36" x14ac:dyDescent="0.3">
      <c r="A735" s="222"/>
      <c r="B735" s="1062"/>
      <c r="C735" s="1058"/>
      <c r="D735" s="1062"/>
      <c r="E735" s="1062"/>
      <c r="F735" s="1118"/>
      <c r="G735" s="198" t="s">
        <v>1335</v>
      </c>
      <c r="H735" s="328" t="s">
        <v>1072</v>
      </c>
      <c r="I735" s="132"/>
      <c r="J735" s="132" t="s">
        <v>181</v>
      </c>
      <c r="K735" s="124" t="s">
        <v>9</v>
      </c>
      <c r="L735" s="138" t="s">
        <v>9</v>
      </c>
      <c r="M735" s="132" t="str">
        <f>VLOOKUP(L735,CódigosRetorno!$A$2:$B$2080,2,FALSE)</f>
        <v>-</v>
      </c>
      <c r="N735" s="131" t="s">
        <v>9</v>
      </c>
      <c r="O735" s="210"/>
    </row>
    <row r="736" spans="1:15" ht="24" x14ac:dyDescent="0.3">
      <c r="A736" s="222"/>
      <c r="B736" s="1062"/>
      <c r="C736" s="1058"/>
      <c r="D736" s="1062"/>
      <c r="E736" s="1062"/>
      <c r="F736" s="125" t="s">
        <v>757</v>
      </c>
      <c r="G736" s="125"/>
      <c r="H736" s="128" t="s">
        <v>2219</v>
      </c>
      <c r="I736" s="189"/>
      <c r="J736" s="134" t="s">
        <v>181</v>
      </c>
      <c r="K736" s="124" t="s">
        <v>9</v>
      </c>
      <c r="L736" s="138" t="s">
        <v>9</v>
      </c>
      <c r="M736" s="132" t="str">
        <f>VLOOKUP(L736,CódigosRetorno!$A$2:$B$2080,2,FALSE)</f>
        <v>-</v>
      </c>
      <c r="N736" s="131" t="s">
        <v>9</v>
      </c>
      <c r="O736" s="210"/>
    </row>
    <row r="737" spans="1:15" ht="24" x14ac:dyDescent="0.3">
      <c r="A737" s="222"/>
      <c r="B737" s="1062"/>
      <c r="C737" s="1058"/>
      <c r="D737" s="1062"/>
      <c r="E737" s="1062"/>
      <c r="F737" s="126" t="s">
        <v>338</v>
      </c>
      <c r="G737" s="126"/>
      <c r="H737" s="142" t="s">
        <v>2220</v>
      </c>
      <c r="I737" s="189"/>
      <c r="J737" s="134" t="s">
        <v>181</v>
      </c>
      <c r="K737" s="124" t="s">
        <v>9</v>
      </c>
      <c r="L737" s="138" t="s">
        <v>9</v>
      </c>
      <c r="M737" s="132" t="str">
        <f>VLOOKUP(L737,CódigosRetorno!$A$2:$B$2080,2,FALSE)</f>
        <v>-</v>
      </c>
      <c r="N737" s="131" t="s">
        <v>9</v>
      </c>
      <c r="O737" s="210"/>
    </row>
    <row r="738" spans="1:15" ht="24" x14ac:dyDescent="0.3">
      <c r="A738" s="222"/>
      <c r="B738" s="1062"/>
      <c r="C738" s="1058"/>
      <c r="D738" s="1062"/>
      <c r="E738" s="1062"/>
      <c r="F738" s="126" t="s">
        <v>223</v>
      </c>
      <c r="G738" s="126"/>
      <c r="H738" s="142" t="s">
        <v>2221</v>
      </c>
      <c r="I738" s="189"/>
      <c r="J738" s="134" t="s">
        <v>181</v>
      </c>
      <c r="K738" s="124" t="s">
        <v>9</v>
      </c>
      <c r="L738" s="138" t="s">
        <v>9</v>
      </c>
      <c r="M738" s="132" t="str">
        <f>VLOOKUP(L738,CódigosRetorno!$A$2:$B$2080,2,FALSE)</f>
        <v>-</v>
      </c>
      <c r="N738" s="131" t="s">
        <v>9</v>
      </c>
      <c r="O738" s="210"/>
    </row>
    <row r="739" spans="1:15" ht="24" x14ac:dyDescent="0.3">
      <c r="A739" s="222"/>
      <c r="B739" s="1062"/>
      <c r="C739" s="1058"/>
      <c r="D739" s="1062"/>
      <c r="E739" s="1062"/>
      <c r="F739" s="126" t="s">
        <v>223</v>
      </c>
      <c r="G739" s="126"/>
      <c r="H739" s="142" t="s">
        <v>2222</v>
      </c>
      <c r="I739" s="189"/>
      <c r="J739" s="134" t="s">
        <v>181</v>
      </c>
      <c r="K739" s="124" t="s">
        <v>9</v>
      </c>
      <c r="L739" s="138" t="s">
        <v>9</v>
      </c>
      <c r="M739" s="132" t="str">
        <f>VLOOKUP(L739,CódigosRetorno!$A$2:$B$2080,2,FALSE)</f>
        <v>-</v>
      </c>
      <c r="N739" s="131" t="s">
        <v>9</v>
      </c>
      <c r="O739" s="210"/>
    </row>
    <row r="740" spans="1:15" ht="24" x14ac:dyDescent="0.3">
      <c r="A740" s="222"/>
      <c r="B740" s="1062"/>
      <c r="C740" s="1058"/>
      <c r="D740" s="1062"/>
      <c r="E740" s="1062"/>
      <c r="F740" s="126" t="s">
        <v>703</v>
      </c>
      <c r="G740" s="126"/>
      <c r="H740" s="142" t="s">
        <v>2223</v>
      </c>
      <c r="I740" s="189"/>
      <c r="J740" s="134" t="s">
        <v>181</v>
      </c>
      <c r="K740" s="124" t="s">
        <v>9</v>
      </c>
      <c r="L740" s="138" t="s">
        <v>9</v>
      </c>
      <c r="M740" s="132" t="str">
        <f>VLOOKUP(L740,CódigosRetorno!$A$2:$B$2080,2,FALSE)</f>
        <v>-</v>
      </c>
      <c r="N740" s="131" t="s">
        <v>9</v>
      </c>
      <c r="O740" s="210"/>
    </row>
    <row r="741" spans="1:15" ht="24" x14ac:dyDescent="0.3">
      <c r="A741" s="222"/>
      <c r="B741" s="1062"/>
      <c r="C741" s="1058"/>
      <c r="D741" s="1062"/>
      <c r="E741" s="1062"/>
      <c r="F741" s="126" t="s">
        <v>223</v>
      </c>
      <c r="G741" s="126"/>
      <c r="H741" s="142" t="s">
        <v>2224</v>
      </c>
      <c r="I741" s="189"/>
      <c r="J741" s="134" t="s">
        <v>181</v>
      </c>
      <c r="K741" s="124" t="s">
        <v>9</v>
      </c>
      <c r="L741" s="138" t="s">
        <v>9</v>
      </c>
      <c r="M741" s="132" t="str">
        <f>VLOOKUP(L741,CódigosRetorno!$A$2:$B$2080,2,FALSE)</f>
        <v>-</v>
      </c>
      <c r="N741" s="131" t="s">
        <v>9</v>
      </c>
      <c r="O741" s="210"/>
    </row>
    <row r="742" spans="1:15" ht="24" x14ac:dyDescent="0.3">
      <c r="A742" s="222"/>
      <c r="B742" s="1062"/>
      <c r="C742" s="1058"/>
      <c r="D742" s="1062"/>
      <c r="E742" s="1062"/>
      <c r="F742" s="126" t="s">
        <v>223</v>
      </c>
      <c r="G742" s="126"/>
      <c r="H742" s="142" t="s">
        <v>2225</v>
      </c>
      <c r="I742" s="189"/>
      <c r="J742" s="134" t="s">
        <v>181</v>
      </c>
      <c r="K742" s="124" t="s">
        <v>9</v>
      </c>
      <c r="L742" s="138" t="s">
        <v>9</v>
      </c>
      <c r="M742" s="132" t="str">
        <f>VLOOKUP(L742,CódigosRetorno!$A$2:$B$2080,2,FALSE)</f>
        <v>-</v>
      </c>
      <c r="N742" s="131" t="s">
        <v>9</v>
      </c>
      <c r="O742" s="210"/>
    </row>
    <row r="743" spans="1:15" ht="24" x14ac:dyDescent="0.3">
      <c r="A743" s="222"/>
      <c r="B743" s="1062"/>
      <c r="C743" s="1058"/>
      <c r="D743" s="1062"/>
      <c r="E743" s="1062"/>
      <c r="F743" s="126" t="s">
        <v>338</v>
      </c>
      <c r="G743" s="205"/>
      <c r="H743" s="142" t="s">
        <v>2226</v>
      </c>
      <c r="I743" s="189"/>
      <c r="J743" s="134" t="s">
        <v>181</v>
      </c>
      <c r="K743" s="124" t="s">
        <v>9</v>
      </c>
      <c r="L743" s="138" t="s">
        <v>9</v>
      </c>
      <c r="M743" s="132" t="str">
        <f>VLOOKUP(L743,CódigosRetorno!$A$2:$B$2080,2,FALSE)</f>
        <v>-</v>
      </c>
      <c r="N743" s="131" t="s">
        <v>9</v>
      </c>
      <c r="O743" s="210"/>
    </row>
    <row r="744" spans="1:15" ht="24" x14ac:dyDescent="0.3">
      <c r="A744" s="222"/>
      <c r="B744" s="1062"/>
      <c r="C744" s="1058"/>
      <c r="D744" s="1062"/>
      <c r="E744" s="1062"/>
      <c r="F744" s="126" t="s">
        <v>2227</v>
      </c>
      <c r="G744" s="205"/>
      <c r="H744" s="142" t="s">
        <v>2228</v>
      </c>
      <c r="I744" s="189"/>
      <c r="J744" s="134" t="s">
        <v>181</v>
      </c>
      <c r="K744" s="124" t="s">
        <v>9</v>
      </c>
      <c r="L744" s="138" t="s">
        <v>9</v>
      </c>
      <c r="M744" s="132" t="str">
        <f>VLOOKUP(L744,CódigosRetorno!$A$2:$B$2080,2,FALSE)</f>
        <v>-</v>
      </c>
      <c r="N744" s="131" t="s">
        <v>9</v>
      </c>
      <c r="O744" s="210"/>
    </row>
    <row r="745" spans="1:15" ht="24" x14ac:dyDescent="0.3">
      <c r="A745" s="222"/>
      <c r="B745" s="1062"/>
      <c r="C745" s="1058"/>
      <c r="D745" s="1062"/>
      <c r="E745" s="1062"/>
      <c r="F745" s="206" t="s">
        <v>223</v>
      </c>
      <c r="G745" s="205"/>
      <c r="H745" s="142" t="s">
        <v>2229</v>
      </c>
      <c r="I745" s="189"/>
      <c r="J745" s="134" t="s">
        <v>181</v>
      </c>
      <c r="K745" s="124" t="s">
        <v>9</v>
      </c>
      <c r="L745" s="138" t="s">
        <v>9</v>
      </c>
      <c r="M745" s="132" t="str">
        <f>VLOOKUP(L745,CódigosRetorno!$A$2:$B$2080,2,FALSE)</f>
        <v>-</v>
      </c>
      <c r="N745" s="131" t="s">
        <v>9</v>
      </c>
      <c r="O745" s="210"/>
    </row>
    <row r="746" spans="1:15" ht="24" x14ac:dyDescent="0.3">
      <c r="A746" s="222"/>
      <c r="B746" s="1062"/>
      <c r="C746" s="1058"/>
      <c r="D746" s="1062"/>
      <c r="E746" s="1062"/>
      <c r="F746" s="206" t="s">
        <v>655</v>
      </c>
      <c r="G746" s="126" t="s">
        <v>1182</v>
      </c>
      <c r="H746" s="142" t="s">
        <v>2230</v>
      </c>
      <c r="I746" s="189"/>
      <c r="J746" s="134" t="s">
        <v>181</v>
      </c>
      <c r="K746" s="124" t="s">
        <v>9</v>
      </c>
      <c r="L746" s="138" t="s">
        <v>9</v>
      </c>
      <c r="M746" s="132" t="str">
        <f>VLOOKUP(L746,CódigosRetorno!$A$2:$B$2080,2,FALSE)</f>
        <v>-</v>
      </c>
      <c r="N746" s="131" t="s">
        <v>9</v>
      </c>
      <c r="O746" s="210"/>
    </row>
    <row r="747" spans="1:15" ht="24" x14ac:dyDescent="0.3">
      <c r="A747" s="222"/>
      <c r="B747" s="1062"/>
      <c r="C747" s="1058"/>
      <c r="D747" s="1062"/>
      <c r="E747" s="1062"/>
      <c r="F747" s="206" t="s">
        <v>655</v>
      </c>
      <c r="G747" s="126" t="s">
        <v>1182</v>
      </c>
      <c r="H747" s="142" t="s">
        <v>2231</v>
      </c>
      <c r="I747" s="189"/>
      <c r="J747" s="134" t="s">
        <v>181</v>
      </c>
      <c r="K747" s="124" t="s">
        <v>9</v>
      </c>
      <c r="L747" s="138" t="s">
        <v>9</v>
      </c>
      <c r="M747" s="132" t="str">
        <f>VLOOKUP(L747,CódigosRetorno!$A$2:$B$2080,2,FALSE)</f>
        <v>-</v>
      </c>
      <c r="N747" s="131" t="s">
        <v>9</v>
      </c>
      <c r="O747" s="210"/>
    </row>
    <row r="748" spans="1:15" ht="24" x14ac:dyDescent="0.3">
      <c r="A748" s="222"/>
      <c r="B748" s="1062"/>
      <c r="C748" s="1058"/>
      <c r="D748" s="1062"/>
      <c r="E748" s="1062"/>
      <c r="F748" s="206" t="s">
        <v>223</v>
      </c>
      <c r="G748" s="205"/>
      <c r="H748" s="142" t="s">
        <v>2232</v>
      </c>
      <c r="I748" s="189"/>
      <c r="J748" s="134" t="s">
        <v>181</v>
      </c>
      <c r="K748" s="124" t="s">
        <v>9</v>
      </c>
      <c r="L748" s="138" t="s">
        <v>9</v>
      </c>
      <c r="M748" s="132" t="str">
        <f>VLOOKUP(L748,CódigosRetorno!$A$2:$B$2080,2,FALSE)</f>
        <v>-</v>
      </c>
      <c r="N748" s="131" t="s">
        <v>9</v>
      </c>
      <c r="O748" s="210"/>
    </row>
    <row r="749" spans="1:15" ht="24" x14ac:dyDescent="0.3">
      <c r="A749" s="222"/>
      <c r="B749" s="1062"/>
      <c r="C749" s="1058"/>
      <c r="D749" s="1062"/>
      <c r="E749" s="1062"/>
      <c r="F749" s="206" t="s">
        <v>1777</v>
      </c>
      <c r="G749" s="126" t="s">
        <v>280</v>
      </c>
      <c r="H749" s="142" t="s">
        <v>2233</v>
      </c>
      <c r="I749" s="189"/>
      <c r="J749" s="134" t="s">
        <v>181</v>
      </c>
      <c r="K749" s="124" t="s">
        <v>9</v>
      </c>
      <c r="L749" s="138" t="s">
        <v>9</v>
      </c>
      <c r="M749" s="132" t="str">
        <f>VLOOKUP(L749,CódigosRetorno!$A$2:$B$2080,2,FALSE)</f>
        <v>-</v>
      </c>
      <c r="N749" s="131" t="s">
        <v>9</v>
      </c>
      <c r="O749" s="210"/>
    </row>
    <row r="750" spans="1:15" ht="24" x14ac:dyDescent="0.3">
      <c r="A750" s="222"/>
      <c r="B750" s="1062"/>
      <c r="C750" s="1058"/>
      <c r="D750" s="1062"/>
      <c r="E750" s="1062"/>
      <c r="F750" s="206" t="s">
        <v>286</v>
      </c>
      <c r="G750" s="126" t="s">
        <v>1182</v>
      </c>
      <c r="H750" s="142" t="s">
        <v>2234</v>
      </c>
      <c r="I750" s="189"/>
      <c r="J750" s="134" t="s">
        <v>181</v>
      </c>
      <c r="K750" s="124" t="s">
        <v>9</v>
      </c>
      <c r="L750" s="138" t="s">
        <v>9</v>
      </c>
      <c r="M750" s="132" t="str">
        <f>VLOOKUP(L750,CódigosRetorno!$A$2:$B$2080,2,FALSE)</f>
        <v>-</v>
      </c>
      <c r="N750" s="131" t="s">
        <v>9</v>
      </c>
      <c r="O750" s="210"/>
    </row>
    <row r="751" spans="1:15" ht="24" x14ac:dyDescent="0.3">
      <c r="A751" s="222"/>
      <c r="B751" s="1062"/>
      <c r="C751" s="1058"/>
      <c r="D751" s="1062"/>
      <c r="E751" s="1062"/>
      <c r="F751" s="206" t="s">
        <v>286</v>
      </c>
      <c r="G751" s="126" t="s">
        <v>1182</v>
      </c>
      <c r="H751" s="142" t="s">
        <v>2235</v>
      </c>
      <c r="I751" s="189"/>
      <c r="J751" s="134" t="s">
        <v>181</v>
      </c>
      <c r="K751" s="124" t="s">
        <v>9</v>
      </c>
      <c r="L751" s="138" t="s">
        <v>9</v>
      </c>
      <c r="M751" s="132" t="str">
        <f>VLOOKUP(L751,CódigosRetorno!$A$2:$B$2080,2,FALSE)</f>
        <v>-</v>
      </c>
      <c r="N751" s="131" t="s">
        <v>9</v>
      </c>
      <c r="O751" s="210"/>
    </row>
    <row r="752" spans="1:15" ht="24" x14ac:dyDescent="0.3">
      <c r="A752" s="222"/>
      <c r="B752" s="1062"/>
      <c r="C752" s="1058"/>
      <c r="D752" s="1062"/>
      <c r="E752" s="1062"/>
      <c r="F752" s="206" t="s">
        <v>1777</v>
      </c>
      <c r="G752" s="126" t="s">
        <v>280</v>
      </c>
      <c r="H752" s="142" t="s">
        <v>2236</v>
      </c>
      <c r="I752" s="189"/>
      <c r="J752" s="134" t="s">
        <v>181</v>
      </c>
      <c r="K752" s="124" t="s">
        <v>9</v>
      </c>
      <c r="L752" s="138" t="s">
        <v>9</v>
      </c>
      <c r="M752" s="132" t="str">
        <f>VLOOKUP(L752,CódigosRetorno!$A$2:$B$2080,2,FALSE)</f>
        <v>-</v>
      </c>
      <c r="N752" s="131" t="s">
        <v>9</v>
      </c>
      <c r="O752" s="210"/>
    </row>
    <row r="753" spans="1:15" ht="24" x14ac:dyDescent="0.3">
      <c r="A753" s="222"/>
      <c r="B753" s="1062"/>
      <c r="C753" s="1058"/>
      <c r="D753" s="1062"/>
      <c r="E753" s="1062"/>
      <c r="F753" s="206" t="s">
        <v>223</v>
      </c>
      <c r="G753" s="205"/>
      <c r="H753" s="199" t="s">
        <v>2237</v>
      </c>
      <c r="I753" s="189"/>
      <c r="J753" s="134" t="s">
        <v>181</v>
      </c>
      <c r="K753" s="124" t="s">
        <v>9</v>
      </c>
      <c r="L753" s="138" t="s">
        <v>9</v>
      </c>
      <c r="M753" s="132" t="str">
        <f>VLOOKUP(L753,CódigosRetorno!$A$2:$B$2080,2,FALSE)</f>
        <v>-</v>
      </c>
      <c r="N753" s="131" t="s">
        <v>9</v>
      </c>
      <c r="O753" s="210"/>
    </row>
    <row r="754" spans="1:15" ht="24" x14ac:dyDescent="0.3">
      <c r="A754" s="222"/>
      <c r="B754" s="1062"/>
      <c r="C754" s="1058"/>
      <c r="D754" s="1062"/>
      <c r="E754" s="1149"/>
      <c r="F754" s="206" t="s">
        <v>338</v>
      </c>
      <c r="G754" s="206"/>
      <c r="H754" s="199" t="s">
        <v>2238</v>
      </c>
      <c r="I754" s="189"/>
      <c r="J754" s="134" t="s">
        <v>181</v>
      </c>
      <c r="K754" s="124" t="s">
        <v>9</v>
      </c>
      <c r="L754" s="138" t="s">
        <v>9</v>
      </c>
      <c r="M754" s="132" t="str">
        <f>VLOOKUP(L754,CódigosRetorno!$A$2:$B$2080,2,FALSE)</f>
        <v>-</v>
      </c>
      <c r="N754" s="131" t="s">
        <v>9</v>
      </c>
      <c r="O754" s="210"/>
    </row>
    <row r="755" spans="1:15" ht="24" x14ac:dyDescent="0.3">
      <c r="A755" s="222"/>
      <c r="B755" s="1062"/>
      <c r="C755" s="1058"/>
      <c r="D755" s="1062"/>
      <c r="E755" s="1149"/>
      <c r="F755" s="271" t="s">
        <v>1777</v>
      </c>
      <c r="G755" s="271" t="s">
        <v>280</v>
      </c>
      <c r="H755" s="199" t="s">
        <v>2239</v>
      </c>
      <c r="I755" s="189"/>
      <c r="J755" s="134" t="s">
        <v>181</v>
      </c>
      <c r="K755" s="124" t="s">
        <v>9</v>
      </c>
      <c r="L755" s="138" t="s">
        <v>9</v>
      </c>
      <c r="M755" s="132" t="str">
        <f>VLOOKUP(L755,CódigosRetorno!$A$2:$B$2080,2,FALSE)</f>
        <v>-</v>
      </c>
      <c r="N755" s="131" t="s">
        <v>9</v>
      </c>
      <c r="O755" s="210"/>
    </row>
    <row r="756" spans="1:15" ht="24" x14ac:dyDescent="0.3">
      <c r="A756" s="222"/>
      <c r="B756" s="1062"/>
      <c r="C756" s="1058"/>
      <c r="D756" s="1062"/>
      <c r="E756" s="1149"/>
      <c r="F756" s="271" t="s">
        <v>1447</v>
      </c>
      <c r="G756" s="271" t="s">
        <v>2240</v>
      </c>
      <c r="H756" s="199" t="s">
        <v>2241</v>
      </c>
      <c r="I756" s="189"/>
      <c r="J756" s="134" t="s">
        <v>181</v>
      </c>
      <c r="K756" s="124" t="s">
        <v>9</v>
      </c>
      <c r="L756" s="138" t="s">
        <v>9</v>
      </c>
      <c r="M756" s="132" t="str">
        <f>VLOOKUP(L756,CódigosRetorno!$A$2:$B$2080,2,FALSE)</f>
        <v>-</v>
      </c>
      <c r="N756" s="131" t="s">
        <v>9</v>
      </c>
      <c r="O756" s="210"/>
    </row>
    <row r="757" spans="1:15" ht="24" x14ac:dyDescent="0.3">
      <c r="A757" s="222"/>
      <c r="B757" s="1062"/>
      <c r="C757" s="1058"/>
      <c r="D757" s="1062"/>
      <c r="E757" s="1149"/>
      <c r="F757" s="271" t="s">
        <v>1447</v>
      </c>
      <c r="G757" s="271" t="s">
        <v>2240</v>
      </c>
      <c r="H757" s="199" t="s">
        <v>2242</v>
      </c>
      <c r="I757" s="189"/>
      <c r="J757" s="134" t="s">
        <v>181</v>
      </c>
      <c r="K757" s="124" t="s">
        <v>9</v>
      </c>
      <c r="L757" s="138" t="s">
        <v>9</v>
      </c>
      <c r="M757" s="132" t="str">
        <f>VLOOKUP(L757,CódigosRetorno!$A$2:$B$2080,2,FALSE)</f>
        <v>-</v>
      </c>
      <c r="N757" s="131" t="s">
        <v>9</v>
      </c>
      <c r="O757" s="210"/>
    </row>
    <row r="758" spans="1:15" ht="24" x14ac:dyDescent="0.3">
      <c r="A758" s="222"/>
      <c r="B758" s="1062"/>
      <c r="C758" s="1058"/>
      <c r="D758" s="1062"/>
      <c r="E758" s="1149"/>
      <c r="F758" s="271" t="s">
        <v>1447</v>
      </c>
      <c r="G758" s="271" t="s">
        <v>2240</v>
      </c>
      <c r="H758" s="199" t="s">
        <v>2243</v>
      </c>
      <c r="I758" s="189"/>
      <c r="J758" s="134" t="s">
        <v>181</v>
      </c>
      <c r="K758" s="124" t="s">
        <v>9</v>
      </c>
      <c r="L758" s="138" t="s">
        <v>9</v>
      </c>
      <c r="M758" s="132" t="str">
        <f>VLOOKUP(L758,CódigosRetorno!$A$2:$B$2080,2,FALSE)</f>
        <v>-</v>
      </c>
      <c r="N758" s="131" t="s">
        <v>9</v>
      </c>
      <c r="O758" s="210"/>
    </row>
    <row r="759" spans="1:15" ht="24" x14ac:dyDescent="0.3">
      <c r="A759" s="222"/>
      <c r="B759" s="1062"/>
      <c r="C759" s="1058"/>
      <c r="D759" s="1062"/>
      <c r="E759" s="1149"/>
      <c r="F759" s="271" t="s">
        <v>1447</v>
      </c>
      <c r="G759" s="271" t="s">
        <v>2240</v>
      </c>
      <c r="H759" s="199" t="s">
        <v>2244</v>
      </c>
      <c r="I759" s="189"/>
      <c r="J759" s="134" t="s">
        <v>181</v>
      </c>
      <c r="K759" s="124" t="s">
        <v>9</v>
      </c>
      <c r="L759" s="138" t="s">
        <v>9</v>
      </c>
      <c r="M759" s="132" t="str">
        <f>VLOOKUP(L759,CódigosRetorno!$A$2:$B$2080,2,FALSE)</f>
        <v>-</v>
      </c>
      <c r="N759" s="131" t="s">
        <v>9</v>
      </c>
      <c r="O759" s="210"/>
    </row>
    <row r="760" spans="1:15" ht="24" x14ac:dyDescent="0.3">
      <c r="A760" s="222"/>
      <c r="B760" s="1062"/>
      <c r="C760" s="1058"/>
      <c r="D760" s="1062"/>
      <c r="E760" s="1149"/>
      <c r="F760" s="271" t="s">
        <v>1447</v>
      </c>
      <c r="G760" s="271" t="s">
        <v>2240</v>
      </c>
      <c r="H760" s="199" t="s">
        <v>2245</v>
      </c>
      <c r="I760" s="189"/>
      <c r="J760" s="134" t="s">
        <v>181</v>
      </c>
      <c r="K760" s="124" t="s">
        <v>9</v>
      </c>
      <c r="L760" s="138" t="s">
        <v>9</v>
      </c>
      <c r="M760" s="132" t="str">
        <f>VLOOKUP(L760,CódigosRetorno!$A$2:$B$2080,2,FALSE)</f>
        <v>-</v>
      </c>
      <c r="N760" s="131" t="s">
        <v>9</v>
      </c>
      <c r="O760" s="210"/>
    </row>
    <row r="761" spans="1:15" ht="24" x14ac:dyDescent="0.3">
      <c r="A761" s="222"/>
      <c r="B761" s="1062"/>
      <c r="C761" s="1058"/>
      <c r="D761" s="1062"/>
      <c r="E761" s="1149"/>
      <c r="F761" s="271" t="s">
        <v>1447</v>
      </c>
      <c r="G761" s="271" t="s">
        <v>2240</v>
      </c>
      <c r="H761" s="199" t="s">
        <v>2246</v>
      </c>
      <c r="I761" s="189"/>
      <c r="J761" s="134" t="s">
        <v>181</v>
      </c>
      <c r="K761" s="124" t="s">
        <v>9</v>
      </c>
      <c r="L761" s="138" t="s">
        <v>9</v>
      </c>
      <c r="M761" s="132" t="str">
        <f>VLOOKUP(L761,CódigosRetorno!$A$2:$B$2080,2,FALSE)</f>
        <v>-</v>
      </c>
      <c r="N761" s="131" t="s">
        <v>9</v>
      </c>
      <c r="O761" s="210"/>
    </row>
    <row r="762" spans="1:15" ht="24" x14ac:dyDescent="0.3">
      <c r="A762" s="222"/>
      <c r="B762" s="1065"/>
      <c r="C762" s="1044"/>
      <c r="D762" s="1065"/>
      <c r="E762" s="1150"/>
      <c r="F762" s="130" t="s">
        <v>1447</v>
      </c>
      <c r="G762" s="130" t="s">
        <v>2240</v>
      </c>
      <c r="H762" s="200" t="s">
        <v>2247</v>
      </c>
      <c r="I762" s="132"/>
      <c r="J762" s="134" t="s">
        <v>181</v>
      </c>
      <c r="K762" s="124" t="s">
        <v>9</v>
      </c>
      <c r="L762" s="138" t="s">
        <v>9</v>
      </c>
      <c r="M762" s="132" t="str">
        <f>VLOOKUP(L762,CódigosRetorno!$A$2:$B$2080,2,FALSE)</f>
        <v>-</v>
      </c>
      <c r="N762" s="124" t="s">
        <v>9</v>
      </c>
      <c r="O762" s="210"/>
    </row>
    <row r="763" spans="1:15" x14ac:dyDescent="0.3">
      <c r="A763" s="210"/>
      <c r="B763" s="446" t="s">
        <v>2628</v>
      </c>
      <c r="C763" s="446"/>
      <c r="D763" s="446"/>
      <c r="E763" s="446"/>
      <c r="F763" s="446"/>
      <c r="G763" s="446"/>
      <c r="H763" s="446"/>
      <c r="I763" s="447"/>
      <c r="J763" s="447"/>
      <c r="K763" s="447"/>
      <c r="L763" s="447"/>
      <c r="M763" s="447"/>
      <c r="N763" s="447"/>
      <c r="O763" s="210"/>
    </row>
    <row r="764" spans="1:15" ht="24" x14ac:dyDescent="0.3">
      <c r="A764" s="210"/>
      <c r="B764" s="1047" t="s">
        <v>2629</v>
      </c>
      <c r="C764" s="1166" t="s">
        <v>2630</v>
      </c>
      <c r="D764" s="1063" t="s">
        <v>324</v>
      </c>
      <c r="E764" s="1063" t="s">
        <v>179</v>
      </c>
      <c r="F764" s="138" t="s">
        <v>218</v>
      </c>
      <c r="G764" s="131" t="s">
        <v>1327</v>
      </c>
      <c r="H764" s="132" t="s">
        <v>1859</v>
      </c>
      <c r="I764" s="132"/>
      <c r="J764" s="132" t="s">
        <v>1329</v>
      </c>
      <c r="K764" s="124" t="s">
        <v>203</v>
      </c>
      <c r="L764" s="138" t="s">
        <v>1330</v>
      </c>
      <c r="M764" s="132" t="str">
        <f>VLOOKUP(L764,CódigosRetorno!$A$2:$B$2080,2,FALSE)</f>
        <v>No existe información en el nombre del concepto.</v>
      </c>
      <c r="N764" s="124" t="s">
        <v>9</v>
      </c>
      <c r="O764" s="210"/>
    </row>
    <row r="765" spans="1:15" ht="36" x14ac:dyDescent="0.3">
      <c r="A765" s="210"/>
      <c r="B765" s="1047"/>
      <c r="C765" s="1166"/>
      <c r="D765" s="1063"/>
      <c r="E765" s="1063"/>
      <c r="F765" s="138" t="s">
        <v>655</v>
      </c>
      <c r="G765" s="124" t="s">
        <v>1327</v>
      </c>
      <c r="H765" s="134" t="s">
        <v>1860</v>
      </c>
      <c r="I765" s="132"/>
      <c r="J765" s="132" t="s">
        <v>2263</v>
      </c>
      <c r="K765" s="124" t="s">
        <v>6</v>
      </c>
      <c r="L765" s="138" t="s">
        <v>2264</v>
      </c>
      <c r="M765" s="132" t="str">
        <f>VLOOKUP(L765,CódigosRetorno!$A$2:$B$2080,2,FALSE)</f>
        <v>Para el tipo de operación 2100, 2101 y 2102 (Creditos) debe consignar Numero de contrato, Fecha de otorgamiento y Monto del crédito otorgado (capital)</v>
      </c>
      <c r="N765" s="124" t="s">
        <v>9</v>
      </c>
      <c r="O765" s="210"/>
    </row>
    <row r="766" spans="1:15" ht="24" x14ac:dyDescent="0.3">
      <c r="A766" s="210"/>
      <c r="B766" s="1047"/>
      <c r="C766" s="1166"/>
      <c r="D766" s="1063"/>
      <c r="E766" s="1063"/>
      <c r="F766" s="1117"/>
      <c r="G766" s="131" t="s">
        <v>1333</v>
      </c>
      <c r="H766" s="132" t="s">
        <v>1068</v>
      </c>
      <c r="I766" s="132"/>
      <c r="J766" s="132" t="s">
        <v>1334</v>
      </c>
      <c r="K766" s="124" t="s">
        <v>203</v>
      </c>
      <c r="L766" s="138" t="s">
        <v>1070</v>
      </c>
      <c r="M766" s="132" t="str">
        <f>VLOOKUP(L766,CódigosRetorno!$A$2:$B$2080,2,FALSE)</f>
        <v>El dato ingresado como atributo @listName es incorrecto.</v>
      </c>
      <c r="N766" s="124" t="s">
        <v>9</v>
      </c>
      <c r="O766" s="210"/>
    </row>
    <row r="767" spans="1:15" ht="24" x14ac:dyDescent="0.3">
      <c r="A767" s="210"/>
      <c r="B767" s="1047"/>
      <c r="C767" s="1166"/>
      <c r="D767" s="1063"/>
      <c r="E767" s="1063"/>
      <c r="F767" s="1117"/>
      <c r="G767" s="131" t="s">
        <v>1045</v>
      </c>
      <c r="H767" s="132" t="s">
        <v>1065</v>
      </c>
      <c r="I767" s="132"/>
      <c r="J767" s="132" t="s">
        <v>1047</v>
      </c>
      <c r="K767" s="138" t="s">
        <v>203</v>
      </c>
      <c r="L767" s="140" t="s">
        <v>1066</v>
      </c>
      <c r="M767" s="132" t="str">
        <f>VLOOKUP(L767,CódigosRetorno!$A$2:$B$2080,2,FALSE)</f>
        <v>El dato ingresado como atributo @listAgencyName es incorrecto.</v>
      </c>
      <c r="N767" s="124" t="s">
        <v>9</v>
      </c>
      <c r="O767" s="210"/>
    </row>
    <row r="768" spans="1:15" ht="36" x14ac:dyDescent="0.3">
      <c r="A768" s="210"/>
      <c r="B768" s="1047"/>
      <c r="C768" s="1166"/>
      <c r="D768" s="1063"/>
      <c r="E768" s="1063"/>
      <c r="F768" s="1118"/>
      <c r="G768" s="198" t="s">
        <v>1335</v>
      </c>
      <c r="H768" s="328" t="s">
        <v>1072</v>
      </c>
      <c r="I768" s="132"/>
      <c r="J768" s="132" t="s">
        <v>1336</v>
      </c>
      <c r="K768" s="138" t="s">
        <v>203</v>
      </c>
      <c r="L768" s="140" t="s">
        <v>1074</v>
      </c>
      <c r="M768" s="132" t="str">
        <f>VLOOKUP(L768,CódigosRetorno!$A$2:$B$2080,2,FALSE)</f>
        <v>El dato ingresado como atributo @listURI es incorrecto.</v>
      </c>
      <c r="N768" s="124" t="s">
        <v>9</v>
      </c>
      <c r="O768" s="210"/>
    </row>
    <row r="769" spans="1:15" ht="24" x14ac:dyDescent="0.3">
      <c r="A769" s="210"/>
      <c r="B769" s="1047"/>
      <c r="C769" s="1166"/>
      <c r="D769" s="1063"/>
      <c r="E769" s="1129"/>
      <c r="F769" s="348" t="s">
        <v>703</v>
      </c>
      <c r="G769" s="319"/>
      <c r="H769" s="376" t="s">
        <v>2631</v>
      </c>
      <c r="I769" s="189"/>
      <c r="J769" s="132" t="s">
        <v>2632</v>
      </c>
      <c r="K769" s="124" t="s">
        <v>6</v>
      </c>
      <c r="L769" s="138" t="s">
        <v>1339</v>
      </c>
      <c r="M769" s="132" t="str">
        <f>VLOOKUP(L769,CódigosRetorno!$A$2:$B$2080,2,FALSE)</f>
        <v>El XML no contiene tag o no existe información del valor del concepto por linea.</v>
      </c>
      <c r="N769" s="124" t="s">
        <v>9</v>
      </c>
      <c r="O769" s="210"/>
    </row>
    <row r="770" spans="1:15" ht="60" x14ac:dyDescent="0.3">
      <c r="A770" s="210"/>
      <c r="B770" s="1047"/>
      <c r="C770" s="1166"/>
      <c r="D770" s="1063"/>
      <c r="E770" s="1129"/>
      <c r="F770" s="374"/>
      <c r="G770" s="206"/>
      <c r="H770" s="377"/>
      <c r="I770" s="189"/>
      <c r="J770" s="132" t="s">
        <v>2633</v>
      </c>
      <c r="K770" s="138" t="s">
        <v>203</v>
      </c>
      <c r="L770" s="138" t="s">
        <v>1864</v>
      </c>
      <c r="M770" s="132" t="str">
        <f>VLOOKUP(L770,CódigosRetorno!$A$2:$B$2080,2,FALSE)</f>
        <v>El dato ingresado como valor del concepto de la linea no cumple con el formato establecido.</v>
      </c>
      <c r="N770" s="124"/>
      <c r="O770" s="210"/>
    </row>
    <row r="771" spans="1:15" ht="42.75" customHeight="1" x14ac:dyDescent="0.3">
      <c r="A771" s="210"/>
      <c r="B771" s="1047"/>
      <c r="C771" s="1166"/>
      <c r="D771" s="1063"/>
      <c r="E771" s="1129"/>
      <c r="F771" s="374" t="s">
        <v>174</v>
      </c>
      <c r="G771" s="206" t="s">
        <v>175</v>
      </c>
      <c r="H771" s="377" t="s">
        <v>2267</v>
      </c>
      <c r="I771" s="189"/>
      <c r="J771" s="134" t="s">
        <v>2634</v>
      </c>
      <c r="K771" s="138" t="s">
        <v>203</v>
      </c>
      <c r="L771" s="138" t="s">
        <v>1864</v>
      </c>
      <c r="M771" s="132" t="str">
        <f>VLOOKUP(L771,CódigosRetorno!$A$2:$B$2080,2,FALSE)</f>
        <v>El dato ingresado como valor del concepto de la linea no cumple con el formato establecido.</v>
      </c>
      <c r="N771" s="124" t="s">
        <v>9</v>
      </c>
      <c r="O771" s="210"/>
    </row>
    <row r="772" spans="1:15" ht="45" customHeight="1" x14ac:dyDescent="0.3">
      <c r="A772" s="210"/>
      <c r="B772" s="1047"/>
      <c r="C772" s="1166"/>
      <c r="D772" s="1063"/>
      <c r="E772" s="1129"/>
      <c r="F772" s="374" t="s">
        <v>174</v>
      </c>
      <c r="G772" s="206" t="s">
        <v>2270</v>
      </c>
      <c r="H772" s="377" t="s">
        <v>2271</v>
      </c>
      <c r="I772" s="189"/>
      <c r="J772" s="134" t="s">
        <v>181</v>
      </c>
      <c r="K772" s="124" t="s">
        <v>9</v>
      </c>
      <c r="L772" s="138" t="s">
        <v>9</v>
      </c>
      <c r="M772" s="132" t="str">
        <f>VLOOKUP(L772,CódigosRetorno!$A$2:$B$2080,2,FALSE)</f>
        <v>-</v>
      </c>
      <c r="N772" s="124" t="s">
        <v>9</v>
      </c>
      <c r="O772" s="210"/>
    </row>
    <row r="773" spans="1:15" ht="24" x14ac:dyDescent="0.3">
      <c r="A773" s="210"/>
      <c r="B773" s="1047"/>
      <c r="C773" s="1166"/>
      <c r="D773" s="1063"/>
      <c r="E773" s="1129"/>
      <c r="F773" s="374" t="s">
        <v>703</v>
      </c>
      <c r="G773" s="206"/>
      <c r="H773" s="377" t="s">
        <v>2274</v>
      </c>
      <c r="I773" s="189"/>
      <c r="J773" s="134" t="s">
        <v>181</v>
      </c>
      <c r="K773" s="124" t="s">
        <v>9</v>
      </c>
      <c r="L773" s="138" t="s">
        <v>9</v>
      </c>
      <c r="M773" s="132" t="str">
        <f>VLOOKUP(L773,CódigosRetorno!$A$2:$B$2080,2,FALSE)</f>
        <v>-</v>
      </c>
      <c r="N773" s="124" t="s">
        <v>9</v>
      </c>
      <c r="O773" s="210"/>
    </row>
    <row r="774" spans="1:15" ht="36" x14ac:dyDescent="0.3">
      <c r="A774" s="210"/>
      <c r="B774" s="1047"/>
      <c r="C774" s="1166"/>
      <c r="D774" s="1063"/>
      <c r="E774" s="1129"/>
      <c r="F774" s="374" t="s">
        <v>1213</v>
      </c>
      <c r="G774" s="206" t="s">
        <v>2276</v>
      </c>
      <c r="H774" s="377" t="s">
        <v>2277</v>
      </c>
      <c r="I774" s="189"/>
      <c r="J774" s="134" t="s">
        <v>181</v>
      </c>
      <c r="K774" s="124" t="s">
        <v>9</v>
      </c>
      <c r="L774" s="138" t="s">
        <v>9</v>
      </c>
      <c r="M774" s="132" t="str">
        <f>VLOOKUP(L774,CódigosRetorno!$A$2:$B$2080,2,FALSE)</f>
        <v>-</v>
      </c>
      <c r="N774" s="124" t="s">
        <v>9</v>
      </c>
      <c r="O774" s="210"/>
    </row>
    <row r="775" spans="1:15" ht="45" customHeight="1" x14ac:dyDescent="0.3">
      <c r="A775" s="210"/>
      <c r="B775" s="1047"/>
      <c r="C775" s="1166"/>
      <c r="D775" s="1063"/>
      <c r="E775" s="1129"/>
      <c r="F775" s="374" t="s">
        <v>211</v>
      </c>
      <c r="G775" s="206" t="s">
        <v>212</v>
      </c>
      <c r="H775" s="377" t="s">
        <v>2279</v>
      </c>
      <c r="I775" s="189"/>
      <c r="J775" s="134" t="s">
        <v>181</v>
      </c>
      <c r="K775" s="124" t="s">
        <v>9</v>
      </c>
      <c r="L775" s="138" t="s">
        <v>9</v>
      </c>
      <c r="M775" s="132" t="str">
        <f>VLOOKUP(L775,CódigosRetorno!$A$2:$B$2080,2,FALSE)</f>
        <v>-</v>
      </c>
      <c r="N775" s="124" t="s">
        <v>9</v>
      </c>
      <c r="O775" s="210"/>
    </row>
    <row r="776" spans="1:15" ht="36" x14ac:dyDescent="0.3">
      <c r="A776" s="210"/>
      <c r="B776" s="1047"/>
      <c r="C776" s="1166"/>
      <c r="D776" s="1063"/>
      <c r="E776" s="1129"/>
      <c r="F776" s="374" t="s">
        <v>1127</v>
      </c>
      <c r="G776" s="206"/>
      <c r="H776" s="377" t="s">
        <v>2281</v>
      </c>
      <c r="I776" s="189"/>
      <c r="J776" s="134" t="s">
        <v>181</v>
      </c>
      <c r="K776" s="124" t="s">
        <v>9</v>
      </c>
      <c r="L776" s="138" t="s">
        <v>9</v>
      </c>
      <c r="M776" s="132" t="str">
        <f>VLOOKUP(L776,CódigosRetorno!$A$2:$B$2080,2,FALSE)</f>
        <v>-</v>
      </c>
      <c r="N776" s="124" t="s">
        <v>9</v>
      </c>
      <c r="O776" s="210"/>
    </row>
    <row r="777" spans="1:15" ht="50.25" customHeight="1" x14ac:dyDescent="0.3">
      <c r="A777" s="210"/>
      <c r="B777" s="1047"/>
      <c r="C777" s="1166"/>
      <c r="D777" s="1063"/>
      <c r="E777" s="1129"/>
      <c r="F777" s="374" t="s">
        <v>1131</v>
      </c>
      <c r="G777" s="206"/>
      <c r="H777" s="377" t="s">
        <v>2283</v>
      </c>
      <c r="I777" s="189"/>
      <c r="J777" s="134" t="s">
        <v>181</v>
      </c>
      <c r="K777" s="124" t="s">
        <v>9</v>
      </c>
      <c r="L777" s="138" t="s">
        <v>9</v>
      </c>
      <c r="M777" s="132" t="str">
        <f>VLOOKUP(L777,CódigosRetorno!$A$2:$B$2080,2,FALSE)</f>
        <v>-</v>
      </c>
      <c r="N777" s="124" t="s">
        <v>9</v>
      </c>
      <c r="O777" s="210"/>
    </row>
    <row r="778" spans="1:15" ht="44.25" customHeight="1" x14ac:dyDescent="0.3">
      <c r="A778" s="210"/>
      <c r="B778" s="1047"/>
      <c r="C778" s="1166"/>
      <c r="D778" s="1063"/>
      <c r="E778" s="1129"/>
      <c r="F778" s="374" t="s">
        <v>223</v>
      </c>
      <c r="G778" s="206"/>
      <c r="H778" s="377" t="s">
        <v>2285</v>
      </c>
      <c r="I778" s="189"/>
      <c r="J778" s="134" t="s">
        <v>181</v>
      </c>
      <c r="K778" s="124" t="s">
        <v>9</v>
      </c>
      <c r="L778" s="138" t="s">
        <v>9</v>
      </c>
      <c r="M778" s="132" t="str">
        <f>VLOOKUP(L778,CódigosRetorno!$A$2:$B$2080,2,FALSE)</f>
        <v>-</v>
      </c>
      <c r="N778" s="124" t="s">
        <v>9</v>
      </c>
      <c r="O778" s="210"/>
    </row>
    <row r="779" spans="1:15" ht="44.25" customHeight="1" x14ac:dyDescent="0.3">
      <c r="A779" s="210"/>
      <c r="B779" s="1047"/>
      <c r="C779" s="1166"/>
      <c r="D779" s="1063"/>
      <c r="E779" s="1129"/>
      <c r="F779" s="374" t="s">
        <v>223</v>
      </c>
      <c r="G779" s="206"/>
      <c r="H779" s="377" t="s">
        <v>2286</v>
      </c>
      <c r="I779" s="189"/>
      <c r="J779" s="134" t="s">
        <v>181</v>
      </c>
      <c r="K779" s="124" t="s">
        <v>9</v>
      </c>
      <c r="L779" s="138" t="s">
        <v>9</v>
      </c>
      <c r="M779" s="132" t="str">
        <f>VLOOKUP(L779,CódigosRetorno!$A$2:$B$2080,2,FALSE)</f>
        <v>-</v>
      </c>
      <c r="N779" s="124" t="s">
        <v>9</v>
      </c>
      <c r="O779" s="210"/>
    </row>
    <row r="780" spans="1:15" ht="45" customHeight="1" x14ac:dyDescent="0.3">
      <c r="A780" s="210"/>
      <c r="B780" s="1047"/>
      <c r="C780" s="1166"/>
      <c r="D780" s="1063"/>
      <c r="E780" s="1129"/>
      <c r="F780" s="374" t="s">
        <v>223</v>
      </c>
      <c r="G780" s="206"/>
      <c r="H780" s="377" t="s">
        <v>2287</v>
      </c>
      <c r="I780" s="189"/>
      <c r="J780" s="134" t="s">
        <v>181</v>
      </c>
      <c r="K780" s="124" t="s">
        <v>9</v>
      </c>
      <c r="L780" s="138" t="s">
        <v>9</v>
      </c>
      <c r="M780" s="132" t="str">
        <f>VLOOKUP(L780,CódigosRetorno!$A$2:$B$2080,2,FALSE)</f>
        <v>-</v>
      </c>
      <c r="N780" s="124" t="s">
        <v>9</v>
      </c>
      <c r="O780" s="210"/>
    </row>
    <row r="781" spans="1:15" ht="38.25" customHeight="1" x14ac:dyDescent="0.3">
      <c r="A781" s="210"/>
      <c r="B781" s="1047"/>
      <c r="C781" s="1166"/>
      <c r="D781" s="1063"/>
      <c r="E781" s="1129"/>
      <c r="F781" s="349" t="s">
        <v>2288</v>
      </c>
      <c r="G781" s="320" t="s">
        <v>2289</v>
      </c>
      <c r="H781" s="378" t="s">
        <v>2290</v>
      </c>
      <c r="I781" s="189"/>
      <c r="J781" s="134" t="s">
        <v>2291</v>
      </c>
      <c r="K781" s="138" t="s">
        <v>203</v>
      </c>
      <c r="L781" s="138" t="s">
        <v>1864</v>
      </c>
      <c r="M781" s="132" t="str">
        <f>VLOOKUP(L781,CódigosRetorno!$A$2:$B$2080,2,FALSE)</f>
        <v>El dato ingresado como valor del concepto de la linea no cumple con el formato establecido.</v>
      </c>
      <c r="N781" s="124" t="s">
        <v>9</v>
      </c>
      <c r="O781" s="210"/>
    </row>
    <row r="782" spans="1:15" x14ac:dyDescent="0.3">
      <c r="A782" s="210"/>
      <c r="B782" s="448" t="s">
        <v>2292</v>
      </c>
      <c r="C782" s="448"/>
      <c r="D782" s="448"/>
      <c r="E782" s="448"/>
      <c r="F782" s="449"/>
      <c r="G782" s="449"/>
      <c r="H782" s="449"/>
      <c r="I782" s="447"/>
      <c r="J782" s="447"/>
      <c r="K782" s="447"/>
      <c r="L782" s="447"/>
      <c r="M782" s="447"/>
      <c r="N782" s="447"/>
      <c r="O782" s="210"/>
    </row>
    <row r="783" spans="1:15" ht="24" x14ac:dyDescent="0.3">
      <c r="A783" s="210"/>
      <c r="B783" s="1047" t="s">
        <v>2635</v>
      </c>
      <c r="C783" s="1094" t="s">
        <v>2294</v>
      </c>
      <c r="D783" s="1063" t="s">
        <v>324</v>
      </c>
      <c r="E783" s="1063" t="s">
        <v>179</v>
      </c>
      <c r="F783" s="138" t="s">
        <v>218</v>
      </c>
      <c r="G783" s="131"/>
      <c r="H783" s="132" t="s">
        <v>1859</v>
      </c>
      <c r="I783" s="132"/>
      <c r="J783" s="132" t="s">
        <v>1329</v>
      </c>
      <c r="K783" s="124" t="s">
        <v>203</v>
      </c>
      <c r="L783" s="138" t="s">
        <v>1330</v>
      </c>
      <c r="M783" s="132" t="str">
        <f>VLOOKUP(L783,CódigosRetorno!$A$2:$B$2080,2,FALSE)</f>
        <v>No existe información en el nombre del concepto.</v>
      </c>
      <c r="N783" s="124" t="s">
        <v>9</v>
      </c>
      <c r="O783" s="210"/>
    </row>
    <row r="784" spans="1:15" ht="36" x14ac:dyDescent="0.3">
      <c r="A784" s="210"/>
      <c r="B784" s="1063"/>
      <c r="C784" s="1113"/>
      <c r="D784" s="1063"/>
      <c r="E784" s="1063"/>
      <c r="F784" s="138" t="s">
        <v>655</v>
      </c>
      <c r="G784" s="124" t="s">
        <v>1327</v>
      </c>
      <c r="H784" s="134" t="s">
        <v>1860</v>
      </c>
      <c r="I784" s="132"/>
      <c r="J784" s="132" t="s">
        <v>2295</v>
      </c>
      <c r="K784" s="124" t="s">
        <v>6</v>
      </c>
      <c r="L784" s="138" t="s">
        <v>2296</v>
      </c>
      <c r="M784" s="132" t="str">
        <f>VLOOKUP(L784,CódigosRetorno!$A$2:$B$2080,2,FALSE)</f>
        <v>Para el tipo de operación 2104 - Empresas del sistema de seguros, debe consignar Información adicional  a nivel de ítem</v>
      </c>
      <c r="N784" s="124" t="s">
        <v>9</v>
      </c>
      <c r="O784" s="210"/>
    </row>
    <row r="785" spans="1:15" ht="24" x14ac:dyDescent="0.3">
      <c r="A785" s="210"/>
      <c r="B785" s="1063"/>
      <c r="C785" s="1113"/>
      <c r="D785" s="1063"/>
      <c r="E785" s="1063"/>
      <c r="F785" s="1117"/>
      <c r="G785" s="131" t="s">
        <v>1333</v>
      </c>
      <c r="H785" s="132" t="s">
        <v>1068</v>
      </c>
      <c r="I785" s="132"/>
      <c r="J785" s="132" t="s">
        <v>1334</v>
      </c>
      <c r="K785" s="124" t="s">
        <v>203</v>
      </c>
      <c r="L785" s="138" t="s">
        <v>1070</v>
      </c>
      <c r="M785" s="132" t="str">
        <f>VLOOKUP(L785,CódigosRetorno!$A$2:$B$2080,2,FALSE)</f>
        <v>El dato ingresado como atributo @listName es incorrecto.</v>
      </c>
      <c r="N785" s="124" t="s">
        <v>9</v>
      </c>
      <c r="O785" s="210"/>
    </row>
    <row r="786" spans="1:15" ht="24" x14ac:dyDescent="0.3">
      <c r="A786" s="210"/>
      <c r="B786" s="1063"/>
      <c r="C786" s="1113"/>
      <c r="D786" s="1063"/>
      <c r="E786" s="1063"/>
      <c r="F786" s="1117"/>
      <c r="G786" s="131" t="s">
        <v>1045</v>
      </c>
      <c r="H786" s="132" t="s">
        <v>1065</v>
      </c>
      <c r="I786" s="132"/>
      <c r="J786" s="132" t="s">
        <v>1047</v>
      </c>
      <c r="K786" s="138" t="s">
        <v>203</v>
      </c>
      <c r="L786" s="140" t="s">
        <v>1066</v>
      </c>
      <c r="M786" s="132" t="str">
        <f>VLOOKUP(L786,CódigosRetorno!$A$2:$B$2080,2,FALSE)</f>
        <v>El dato ingresado como atributo @listAgencyName es incorrecto.</v>
      </c>
      <c r="N786" s="124" t="s">
        <v>9</v>
      </c>
      <c r="O786" s="210"/>
    </row>
    <row r="787" spans="1:15" ht="36" x14ac:dyDescent="0.3">
      <c r="A787" s="210"/>
      <c r="B787" s="1063"/>
      <c r="C787" s="1113"/>
      <c r="D787" s="1063"/>
      <c r="E787" s="1063"/>
      <c r="F787" s="1118"/>
      <c r="G787" s="198" t="s">
        <v>1335</v>
      </c>
      <c r="H787" s="328" t="s">
        <v>1072</v>
      </c>
      <c r="I787" s="132"/>
      <c r="J787" s="132" t="s">
        <v>1336</v>
      </c>
      <c r="K787" s="138" t="s">
        <v>203</v>
      </c>
      <c r="L787" s="140" t="s">
        <v>1074</v>
      </c>
      <c r="M787" s="132" t="str">
        <f>VLOOKUP(L787,CódigosRetorno!$A$2:$B$2080,2,FALSE)</f>
        <v>El dato ingresado como atributo @listURI es incorrecto.</v>
      </c>
      <c r="N787" s="124" t="s">
        <v>9</v>
      </c>
      <c r="O787" s="210"/>
    </row>
    <row r="788" spans="1:15" ht="24" customHeight="1" x14ac:dyDescent="0.3">
      <c r="A788" s="210"/>
      <c r="B788" s="1063"/>
      <c r="C788" s="1113"/>
      <c r="D788" s="1063"/>
      <c r="E788" s="1129"/>
      <c r="F788" s="1118" t="s">
        <v>703</v>
      </c>
      <c r="G788" s="1172"/>
      <c r="H788" s="1043" t="s">
        <v>2297</v>
      </c>
      <c r="I788" s="189"/>
      <c r="J788" s="132" t="s">
        <v>2298</v>
      </c>
      <c r="K788" s="138" t="s">
        <v>6</v>
      </c>
      <c r="L788" s="138" t="s">
        <v>1339</v>
      </c>
      <c r="M788" s="132" t="str">
        <f>VLOOKUP(L788,CódigosRetorno!$A$2:$B$2080,2,FALSE)</f>
        <v>El XML no contiene tag o no existe información del valor del concepto por linea.</v>
      </c>
      <c r="N788" s="124" t="s">
        <v>9</v>
      </c>
      <c r="O788" s="210"/>
    </row>
    <row r="789" spans="1:15" ht="60" x14ac:dyDescent="0.3">
      <c r="A789" s="210"/>
      <c r="B789" s="1063"/>
      <c r="C789" s="1113"/>
      <c r="D789" s="1063"/>
      <c r="E789" s="1129"/>
      <c r="F789" s="1119"/>
      <c r="G789" s="1171"/>
      <c r="H789" s="1058"/>
      <c r="I789" s="189"/>
      <c r="J789" s="132" t="s">
        <v>2299</v>
      </c>
      <c r="K789" s="138" t="s">
        <v>203</v>
      </c>
      <c r="L789" s="138" t="s">
        <v>1864</v>
      </c>
      <c r="M789" s="132" t="str">
        <f>VLOOKUP(L789,CódigosRetorno!$A$2:$B$2080,2,FALSE)</f>
        <v>El dato ingresado como valor del concepto de la linea no cumple con el formato establecido.</v>
      </c>
      <c r="N789" s="124"/>
      <c r="O789" s="210"/>
    </row>
    <row r="790" spans="1:15" ht="36" customHeight="1" x14ac:dyDescent="0.3">
      <c r="A790" s="210"/>
      <c r="B790" s="1063"/>
      <c r="C790" s="1113"/>
      <c r="D790" s="1063"/>
      <c r="E790" s="1129"/>
      <c r="F790" s="1119" t="s">
        <v>192</v>
      </c>
      <c r="G790" s="1171"/>
      <c r="H790" s="1058" t="s">
        <v>2300</v>
      </c>
      <c r="I790" s="189"/>
      <c r="J790" s="132" t="s">
        <v>2301</v>
      </c>
      <c r="K790" s="138" t="s">
        <v>203</v>
      </c>
      <c r="L790" s="138" t="s">
        <v>1864</v>
      </c>
      <c r="M790" s="132" t="str">
        <f>VLOOKUP(L790,CódigosRetorno!$A$2:$B$2080,2,FALSE)</f>
        <v>El dato ingresado como valor del concepto de la linea no cumple con el formato establecido.</v>
      </c>
      <c r="N790" s="124" t="s">
        <v>9</v>
      </c>
      <c r="O790" s="210"/>
    </row>
    <row r="791" spans="1:15" ht="51.75" customHeight="1" x14ac:dyDescent="0.3">
      <c r="A791" s="210"/>
      <c r="B791" s="1063"/>
      <c r="C791" s="1113"/>
      <c r="D791" s="1063"/>
      <c r="E791" s="1129"/>
      <c r="F791" s="1119"/>
      <c r="G791" s="1171"/>
      <c r="H791" s="1058"/>
      <c r="I791" s="189"/>
      <c r="J791" s="132" t="s">
        <v>2302</v>
      </c>
      <c r="K791" s="138" t="s">
        <v>6</v>
      </c>
      <c r="L791" s="138" t="s">
        <v>2303</v>
      </c>
      <c r="M791" s="132" t="str">
        <f>VLOOKUP(L791,CódigosRetorno!$A$2:$B$2080,2,FALSE)</f>
        <v>Para los tipos de seguro 1 y 2, debe consignar el numero de poliza, la fecha de cobertura y el monto asegurado</v>
      </c>
      <c r="N791" s="124"/>
      <c r="O791" s="210"/>
    </row>
    <row r="792" spans="1:15" ht="57" customHeight="1" x14ac:dyDescent="0.3">
      <c r="A792" s="210"/>
      <c r="B792" s="1063"/>
      <c r="C792" s="1113"/>
      <c r="D792" s="1063"/>
      <c r="E792" s="1129"/>
      <c r="F792" s="1119"/>
      <c r="G792" s="1171"/>
      <c r="H792" s="1058"/>
      <c r="I792" s="189"/>
      <c r="J792" s="132" t="s">
        <v>2304</v>
      </c>
      <c r="K792" s="138" t="s">
        <v>6</v>
      </c>
      <c r="L792" s="138" t="s">
        <v>2305</v>
      </c>
      <c r="M792" s="132" t="str">
        <f>VLOOKUP(L792,CódigosRetorno!$A$2:$B$2080,2,FALSE)</f>
        <v>Para el tipo de seguro 3 - Otros debe consignar el numero de poliza</v>
      </c>
      <c r="N792" s="124"/>
      <c r="O792" s="210"/>
    </row>
    <row r="793" spans="1:15" ht="36" x14ac:dyDescent="0.3">
      <c r="A793" s="210"/>
      <c r="B793" s="1063"/>
      <c r="C793" s="1113"/>
      <c r="D793" s="1063"/>
      <c r="E793" s="1129"/>
      <c r="F793" s="320" t="s">
        <v>2288</v>
      </c>
      <c r="G793" s="320" t="s">
        <v>2289</v>
      </c>
      <c r="H793" s="315" t="s">
        <v>2306</v>
      </c>
      <c r="I793" s="189"/>
      <c r="J793" s="132" t="s">
        <v>2307</v>
      </c>
      <c r="K793" s="138" t="s">
        <v>203</v>
      </c>
      <c r="L793" s="138" t="s">
        <v>1864</v>
      </c>
      <c r="M793" s="132" t="str">
        <f>VLOOKUP(L793,CódigosRetorno!$A$2:$B$2080,2,FALSE)</f>
        <v>El dato ingresado como valor del concepto de la linea no cumple con el formato establecido.</v>
      </c>
      <c r="N793" s="124" t="s">
        <v>9</v>
      </c>
      <c r="O793" s="210"/>
    </row>
    <row r="794" spans="1:15" ht="24" x14ac:dyDescent="0.3">
      <c r="A794" s="210"/>
      <c r="B794" s="1047" t="s">
        <v>2636</v>
      </c>
      <c r="C794" s="1094" t="s">
        <v>2308</v>
      </c>
      <c r="D794" s="1063" t="s">
        <v>324</v>
      </c>
      <c r="E794" s="1063" t="s">
        <v>179</v>
      </c>
      <c r="F794" s="320" t="s">
        <v>218</v>
      </c>
      <c r="G794" s="127"/>
      <c r="H794" s="315" t="s">
        <v>1859</v>
      </c>
      <c r="I794" s="132"/>
      <c r="J794" s="132" t="s">
        <v>1329</v>
      </c>
      <c r="K794" s="124" t="s">
        <v>203</v>
      </c>
      <c r="L794" s="138" t="s">
        <v>1330</v>
      </c>
      <c r="M794" s="132" t="str">
        <f>VLOOKUP(L794,CódigosRetorno!$A$2:$B$2080,2,FALSE)</f>
        <v>No existe información en el nombre del concepto.</v>
      </c>
      <c r="N794" s="124" t="s">
        <v>9</v>
      </c>
      <c r="O794" s="210"/>
    </row>
    <row r="795" spans="1:15" ht="36" x14ac:dyDescent="0.3">
      <c r="A795" s="210"/>
      <c r="B795" s="1063"/>
      <c r="C795" s="1094"/>
      <c r="D795" s="1063"/>
      <c r="E795" s="1063"/>
      <c r="F795" s="138" t="s">
        <v>655</v>
      </c>
      <c r="G795" s="124" t="s">
        <v>1327</v>
      </c>
      <c r="H795" s="134" t="s">
        <v>1860</v>
      </c>
      <c r="I795" s="132"/>
      <c r="J795" s="132" t="s">
        <v>2295</v>
      </c>
      <c r="K795" s="124" t="s">
        <v>6</v>
      </c>
      <c r="L795" s="138" t="s">
        <v>2296</v>
      </c>
      <c r="M795" s="132" t="str">
        <f>VLOOKUP(L795,CódigosRetorno!$A$2:$B$2080,2,FALSE)</f>
        <v>Para el tipo de operación 2104 - Empresas del sistema de seguros, debe consignar Información adicional  a nivel de ítem</v>
      </c>
      <c r="N795" s="124" t="s">
        <v>9</v>
      </c>
      <c r="O795" s="210"/>
    </row>
    <row r="796" spans="1:15" ht="24" x14ac:dyDescent="0.3">
      <c r="A796" s="210"/>
      <c r="B796" s="1063"/>
      <c r="C796" s="1094"/>
      <c r="D796" s="1063"/>
      <c r="E796" s="1063"/>
      <c r="F796" s="1063"/>
      <c r="G796" s="131" t="s">
        <v>1333</v>
      </c>
      <c r="H796" s="132" t="s">
        <v>1068</v>
      </c>
      <c r="I796" s="132"/>
      <c r="J796" s="132" t="s">
        <v>1334</v>
      </c>
      <c r="K796" s="124" t="s">
        <v>203</v>
      </c>
      <c r="L796" s="138" t="s">
        <v>1070</v>
      </c>
      <c r="M796" s="132" t="str">
        <f>VLOOKUP(L796,CódigosRetorno!$A$2:$B$2080,2,FALSE)</f>
        <v>El dato ingresado como atributo @listName es incorrecto.</v>
      </c>
      <c r="N796" s="124" t="s">
        <v>9</v>
      </c>
      <c r="O796" s="210"/>
    </row>
    <row r="797" spans="1:15" ht="24" x14ac:dyDescent="0.3">
      <c r="A797" s="210"/>
      <c r="B797" s="1063"/>
      <c r="C797" s="1094"/>
      <c r="D797" s="1063"/>
      <c r="E797" s="1063"/>
      <c r="F797" s="1063"/>
      <c r="G797" s="131" t="s">
        <v>1045</v>
      </c>
      <c r="H797" s="132" t="s">
        <v>1065</v>
      </c>
      <c r="I797" s="132"/>
      <c r="J797" s="132" t="s">
        <v>1047</v>
      </c>
      <c r="K797" s="138" t="s">
        <v>203</v>
      </c>
      <c r="L797" s="140" t="s">
        <v>1066</v>
      </c>
      <c r="M797" s="132" t="str">
        <f>VLOOKUP(L797,CódigosRetorno!$A$2:$B$2080,2,FALSE)</f>
        <v>El dato ingresado como atributo @listAgencyName es incorrecto.</v>
      </c>
      <c r="N797" s="124" t="s">
        <v>9</v>
      </c>
      <c r="O797" s="210"/>
    </row>
    <row r="798" spans="1:15" ht="36" x14ac:dyDescent="0.3">
      <c r="A798" s="210"/>
      <c r="B798" s="1063"/>
      <c r="C798" s="1094"/>
      <c r="D798" s="1063"/>
      <c r="E798" s="1063"/>
      <c r="F798" s="1063"/>
      <c r="G798" s="141" t="s">
        <v>1335</v>
      </c>
      <c r="H798" s="91" t="s">
        <v>1072</v>
      </c>
      <c r="I798" s="132"/>
      <c r="J798" s="132" t="s">
        <v>1336</v>
      </c>
      <c r="K798" s="138" t="s">
        <v>203</v>
      </c>
      <c r="L798" s="140" t="s">
        <v>1074</v>
      </c>
      <c r="M798" s="132" t="str">
        <f>VLOOKUP(L798,CódigosRetorno!$A$2:$B$2080,2,FALSE)</f>
        <v>El dato ingresado como atributo @listURI es incorrecto.</v>
      </c>
      <c r="N798" s="124" t="s">
        <v>9</v>
      </c>
      <c r="O798" s="210"/>
    </row>
    <row r="799" spans="1:15" ht="36" customHeight="1" x14ac:dyDescent="0.3">
      <c r="A799" s="210"/>
      <c r="B799" s="1063"/>
      <c r="C799" s="1094"/>
      <c r="D799" s="1063"/>
      <c r="E799" s="1063"/>
      <c r="F799" s="1118" t="s">
        <v>174</v>
      </c>
      <c r="G799" s="1118" t="s">
        <v>175</v>
      </c>
      <c r="H799" s="1043" t="s">
        <v>2309</v>
      </c>
      <c r="I799" s="132"/>
      <c r="J799" s="132" t="s">
        <v>2310</v>
      </c>
      <c r="K799" s="124" t="s">
        <v>6</v>
      </c>
      <c r="L799" s="138" t="s">
        <v>2311</v>
      </c>
      <c r="M799" s="132" t="str">
        <f>VLOOKUP(L799,CódigosRetorno!$A$2:$B$2080,2,FALSE)</f>
        <v>El XML no contiene tag o no existe información de la fecha del concepto por linea</v>
      </c>
      <c r="N799" s="124" t="s">
        <v>9</v>
      </c>
      <c r="O799" s="210"/>
    </row>
    <row r="800" spans="1:15" ht="24" x14ac:dyDescent="0.3">
      <c r="A800" s="210"/>
      <c r="B800" s="1063"/>
      <c r="C800" s="1094"/>
      <c r="D800" s="1063"/>
      <c r="E800" s="1063"/>
      <c r="F800" s="1120"/>
      <c r="G800" s="1120"/>
      <c r="H800" s="1044"/>
      <c r="I800" s="132"/>
      <c r="J800" s="132" t="s">
        <v>2312</v>
      </c>
      <c r="K800" s="138" t="s">
        <v>203</v>
      </c>
      <c r="L800" s="138" t="s">
        <v>1864</v>
      </c>
      <c r="M800" s="132" t="str">
        <f>VLOOKUP(L800,CódigosRetorno!$A$2:$B$2080,2,FALSE)</f>
        <v>El dato ingresado como valor del concepto de la linea no cumple con el formato establecido.</v>
      </c>
      <c r="N800" s="124"/>
      <c r="O800" s="210"/>
    </row>
    <row r="801" spans="1:15" ht="24" x14ac:dyDescent="0.3">
      <c r="A801" s="210"/>
      <c r="B801" s="1063"/>
      <c r="C801" s="1094"/>
      <c r="D801" s="1063"/>
      <c r="E801" s="1063"/>
      <c r="F801" s="1118" t="s">
        <v>174</v>
      </c>
      <c r="G801" s="1118" t="s">
        <v>175</v>
      </c>
      <c r="H801" s="1043" t="s">
        <v>2313</v>
      </c>
      <c r="I801" s="132"/>
      <c r="J801" s="132" t="s">
        <v>2310</v>
      </c>
      <c r="K801" s="124" t="s">
        <v>203</v>
      </c>
      <c r="L801" s="138" t="s">
        <v>2314</v>
      </c>
      <c r="M801" s="132" t="str">
        <f>VLOOKUP(L801,CódigosRetorno!$A$2:$B$2080,2,FALSE)</f>
        <v>El XML no contiene tag o no existe información de la fecha del concepto por linea</v>
      </c>
      <c r="N801" s="124" t="s">
        <v>9</v>
      </c>
      <c r="O801" s="210"/>
    </row>
    <row r="802" spans="1:15" ht="24" x14ac:dyDescent="0.3">
      <c r="A802" s="210"/>
      <c r="B802" s="1063"/>
      <c r="C802" s="1094"/>
      <c r="D802" s="1063"/>
      <c r="E802" s="1063"/>
      <c r="F802" s="1120" t="s">
        <v>174</v>
      </c>
      <c r="G802" s="1120" t="s">
        <v>175</v>
      </c>
      <c r="H802" s="1044" t="s">
        <v>2313</v>
      </c>
      <c r="I802" s="132"/>
      <c r="J802" s="132" t="s">
        <v>2315</v>
      </c>
      <c r="K802" s="138" t="s">
        <v>203</v>
      </c>
      <c r="L802" s="138" t="s">
        <v>1864</v>
      </c>
      <c r="M802" s="132" t="str">
        <f>VLOOKUP(L802,CódigosRetorno!$A$2:$B$2080,2,FALSE)</f>
        <v>El dato ingresado como valor del concepto de la linea no cumple con el formato establecido.</v>
      </c>
      <c r="N802" s="124" t="s">
        <v>9</v>
      </c>
      <c r="O802" s="210"/>
    </row>
    <row r="803" spans="1:15" x14ac:dyDescent="0.3">
      <c r="A803" s="210"/>
      <c r="B803" s="448" t="s">
        <v>2637</v>
      </c>
      <c r="C803" s="447"/>
      <c r="D803" s="447"/>
      <c r="E803" s="447"/>
      <c r="F803" s="447"/>
      <c r="G803" s="447"/>
      <c r="H803" s="447"/>
      <c r="I803" s="450"/>
      <c r="J803" s="447"/>
      <c r="K803" s="447"/>
      <c r="L803" s="447"/>
      <c r="M803" s="447"/>
      <c r="N803" s="447"/>
      <c r="O803" s="210"/>
    </row>
    <row r="804" spans="1:15" ht="24" x14ac:dyDescent="0.3">
      <c r="A804" s="210"/>
      <c r="B804" s="1159" t="s">
        <v>2638</v>
      </c>
      <c r="C804" s="1162" t="s">
        <v>2639</v>
      </c>
      <c r="D804" s="1156" t="s">
        <v>2640</v>
      </c>
      <c r="E804" s="1156" t="s">
        <v>179</v>
      </c>
      <c r="F804" s="320" t="s">
        <v>218</v>
      </c>
      <c r="G804" s="127"/>
      <c r="H804" s="315" t="s">
        <v>1859</v>
      </c>
      <c r="I804" s="373"/>
      <c r="J804" s="132" t="s">
        <v>1329</v>
      </c>
      <c r="K804" s="124" t="s">
        <v>203</v>
      </c>
      <c r="L804" s="138" t="s">
        <v>1330</v>
      </c>
      <c r="M804" s="132" t="str">
        <f>VLOOKUP(L804,CódigosRetorno!$A$2:$B$2080,2,FALSE)</f>
        <v>No existe información en el nombre del concepto.</v>
      </c>
      <c r="N804" s="124" t="s">
        <v>9</v>
      </c>
      <c r="O804" s="210"/>
    </row>
    <row r="805" spans="1:15" ht="24" x14ac:dyDescent="0.3">
      <c r="A805" s="210"/>
      <c r="B805" s="1160"/>
      <c r="C805" s="1163"/>
      <c r="D805" s="1157"/>
      <c r="E805" s="1157"/>
      <c r="F805" s="1118" t="s">
        <v>655</v>
      </c>
      <c r="G805" s="1061" t="s">
        <v>1327</v>
      </c>
      <c r="H805" s="1043" t="s">
        <v>1860</v>
      </c>
      <c r="I805" s="373"/>
      <c r="J805" s="134" t="s">
        <v>2641</v>
      </c>
      <c r="K805" s="124" t="s">
        <v>6</v>
      </c>
      <c r="L805" s="138" t="s">
        <v>2642</v>
      </c>
      <c r="M805" s="132" t="str">
        <f>VLOOKUP(L805,CódigosRetorno!$A$2:$B$2080,2,FALSE)</f>
        <v>Falta consignar informacion del CUSPP</v>
      </c>
      <c r="N805" s="124" t="s">
        <v>9</v>
      </c>
      <c r="O805" s="210"/>
    </row>
    <row r="806" spans="1:15" ht="24" x14ac:dyDescent="0.3">
      <c r="A806" s="210"/>
      <c r="B806" s="1160"/>
      <c r="C806" s="1163"/>
      <c r="D806" s="1157"/>
      <c r="E806" s="1157"/>
      <c r="F806" s="1120"/>
      <c r="G806" s="1065"/>
      <c r="H806" s="1044"/>
      <c r="I806" s="373"/>
      <c r="J806" s="134" t="s">
        <v>2643</v>
      </c>
      <c r="K806" s="124" t="s">
        <v>6</v>
      </c>
      <c r="L806" s="138" t="s">
        <v>2644</v>
      </c>
      <c r="M806" s="132" t="str">
        <f>VLOOKUP(L806,CódigosRetorno!$A$2:$B$2080,2,FALSE)</f>
        <v>Falta consignar informacion del Periodo</v>
      </c>
      <c r="N806" s="124" t="s">
        <v>9</v>
      </c>
      <c r="O806" s="210"/>
    </row>
    <row r="807" spans="1:15" ht="24" x14ac:dyDescent="0.3">
      <c r="A807" s="210"/>
      <c r="B807" s="1160"/>
      <c r="C807" s="1163"/>
      <c r="D807" s="1157"/>
      <c r="E807" s="1157"/>
      <c r="F807" s="1063"/>
      <c r="G807" s="131" t="s">
        <v>1333</v>
      </c>
      <c r="H807" s="132" t="s">
        <v>1068</v>
      </c>
      <c r="I807" s="373"/>
      <c r="J807" s="132" t="s">
        <v>1334</v>
      </c>
      <c r="K807" s="124" t="s">
        <v>203</v>
      </c>
      <c r="L807" s="138" t="s">
        <v>1070</v>
      </c>
      <c r="M807" s="132" t="str">
        <f>VLOOKUP(L807,CódigosRetorno!$A$2:$B$2080,2,FALSE)</f>
        <v>El dato ingresado como atributo @listName es incorrecto.</v>
      </c>
      <c r="N807" s="124" t="s">
        <v>9</v>
      </c>
      <c r="O807" s="210"/>
    </row>
    <row r="808" spans="1:15" ht="24" x14ac:dyDescent="0.3">
      <c r="A808" s="210"/>
      <c r="B808" s="1160"/>
      <c r="C808" s="1163"/>
      <c r="D808" s="1157"/>
      <c r="E808" s="1157"/>
      <c r="F808" s="1063"/>
      <c r="G808" s="131" t="s">
        <v>1045</v>
      </c>
      <c r="H808" s="132" t="s">
        <v>1065</v>
      </c>
      <c r="I808" s="373"/>
      <c r="J808" s="132" t="s">
        <v>1047</v>
      </c>
      <c r="K808" s="138" t="s">
        <v>203</v>
      </c>
      <c r="L808" s="140" t="s">
        <v>1066</v>
      </c>
      <c r="M808" s="132" t="str">
        <f>VLOOKUP(L808,CódigosRetorno!$A$2:$B$2080,2,FALSE)</f>
        <v>El dato ingresado como atributo @listAgencyName es incorrecto.</v>
      </c>
      <c r="N808" s="124" t="s">
        <v>9</v>
      </c>
      <c r="O808" s="210"/>
    </row>
    <row r="809" spans="1:15" ht="36" x14ac:dyDescent="0.3">
      <c r="A809" s="210"/>
      <c r="B809" s="1160"/>
      <c r="C809" s="1163"/>
      <c r="D809" s="1157"/>
      <c r="E809" s="1157"/>
      <c r="F809" s="1063"/>
      <c r="G809" s="141" t="s">
        <v>1335</v>
      </c>
      <c r="H809" s="91" t="s">
        <v>1072</v>
      </c>
      <c r="I809" s="373"/>
      <c r="J809" s="132" t="s">
        <v>1336</v>
      </c>
      <c r="K809" s="138" t="s">
        <v>203</v>
      </c>
      <c r="L809" s="140" t="s">
        <v>1074</v>
      </c>
      <c r="M809" s="132" t="str">
        <f>VLOOKUP(L809,CódigosRetorno!$A$2:$B$2080,2,FALSE)</f>
        <v>El dato ingresado como atributo @listURI es incorrecto.</v>
      </c>
      <c r="N809" s="124" t="s">
        <v>9</v>
      </c>
      <c r="O809" s="210"/>
    </row>
    <row r="810" spans="1:15" ht="24" x14ac:dyDescent="0.3">
      <c r="A810" s="210"/>
      <c r="B810" s="1160"/>
      <c r="C810" s="1163"/>
      <c r="D810" s="1157"/>
      <c r="E810" s="1157"/>
      <c r="F810" s="1118" t="s">
        <v>8048</v>
      </c>
      <c r="G810" s="1118" t="s">
        <v>2645</v>
      </c>
      <c r="H810" s="1043" t="s">
        <v>2646</v>
      </c>
      <c r="I810" s="373"/>
      <c r="J810" s="132" t="s">
        <v>2647</v>
      </c>
      <c r="K810" s="124" t="s">
        <v>6</v>
      </c>
      <c r="L810" s="138" t="s">
        <v>1339</v>
      </c>
      <c r="M810" s="132" t="str">
        <f>VLOOKUP(L810,CódigosRetorno!$A$2:$B$2080,2,FALSE)</f>
        <v>El XML no contiene tag o no existe información del valor del concepto por linea.</v>
      </c>
      <c r="N810" s="124" t="s">
        <v>9</v>
      </c>
      <c r="O810" s="210"/>
    </row>
    <row r="811" spans="1:15" ht="24" x14ac:dyDescent="0.3">
      <c r="A811" s="210"/>
      <c r="B811" s="1160"/>
      <c r="C811" s="1163"/>
      <c r="D811" s="1157"/>
      <c r="E811" s="1157"/>
      <c r="F811" s="1119"/>
      <c r="G811" s="1119"/>
      <c r="H811" s="1058"/>
      <c r="I811" s="373"/>
      <c r="J811" s="132" t="s">
        <v>2648</v>
      </c>
      <c r="K811" s="124" t="s">
        <v>203</v>
      </c>
      <c r="L811" s="138" t="s">
        <v>1864</v>
      </c>
      <c r="M811" s="132" t="str">
        <f>VLOOKUP(L811,CódigosRetorno!$A$2:$B$2080,2,FALSE)</f>
        <v>El dato ingresado como valor del concepto de la linea no cumple con el formato establecido.</v>
      </c>
      <c r="N811" s="124" t="s">
        <v>9</v>
      </c>
      <c r="O811" s="210"/>
    </row>
    <row r="812" spans="1:15" ht="24" x14ac:dyDescent="0.3">
      <c r="A812" s="210"/>
      <c r="B812" s="1161"/>
      <c r="C812" s="1164"/>
      <c r="D812" s="1158"/>
      <c r="E812" s="1158"/>
      <c r="F812" s="1120"/>
      <c r="G812" s="1120"/>
      <c r="H812" s="1044"/>
      <c r="I812" s="373"/>
      <c r="J812" s="132" t="s">
        <v>2649</v>
      </c>
      <c r="K812" s="124" t="s">
        <v>203</v>
      </c>
      <c r="L812" s="138" t="s">
        <v>1864</v>
      </c>
      <c r="M812" s="132" t="str">
        <f>VLOOKUP(L812,CódigosRetorno!$A$2:$B$2080,2,FALSE)</f>
        <v>El dato ingresado como valor del concepto de la linea no cumple con el formato establecido.</v>
      </c>
      <c r="N812" s="124" t="s">
        <v>9</v>
      </c>
      <c r="O812" s="210"/>
    </row>
    <row r="813" spans="1:15" ht="24" x14ac:dyDescent="0.3">
      <c r="A813" s="210"/>
      <c r="B813" s="1165">
        <v>134</v>
      </c>
      <c r="C813" s="1162" t="s">
        <v>2650</v>
      </c>
      <c r="D813" s="1156" t="s">
        <v>639</v>
      </c>
      <c r="E813" s="1156" t="s">
        <v>179</v>
      </c>
      <c r="F813" s="320" t="s">
        <v>218</v>
      </c>
      <c r="G813" s="127"/>
      <c r="H813" s="315" t="s">
        <v>1859</v>
      </c>
      <c r="I813" s="373"/>
      <c r="J813" s="132" t="s">
        <v>1329</v>
      </c>
      <c r="K813" s="124" t="s">
        <v>203</v>
      </c>
      <c r="L813" s="138" t="s">
        <v>1330</v>
      </c>
      <c r="M813" s="132" t="str">
        <f>VLOOKUP(L813,CódigosRetorno!$A$2:$B$2080,2,FALSE)</f>
        <v>No existe información en el nombre del concepto.</v>
      </c>
      <c r="N813" s="124" t="s">
        <v>9</v>
      </c>
      <c r="O813" s="210"/>
    </row>
    <row r="814" spans="1:15" ht="36" x14ac:dyDescent="0.3">
      <c r="A814" s="210"/>
      <c r="B814" s="1160"/>
      <c r="C814" s="1163"/>
      <c r="D814" s="1157"/>
      <c r="E814" s="1157"/>
      <c r="F814" s="138" t="s">
        <v>655</v>
      </c>
      <c r="G814" s="124" t="s">
        <v>1327</v>
      </c>
      <c r="H814" s="134" t="s">
        <v>1860</v>
      </c>
      <c r="I814" s="373"/>
      <c r="J814" s="134" t="s">
        <v>2651</v>
      </c>
      <c r="K814" s="124" t="s">
        <v>6</v>
      </c>
      <c r="L814" s="138" t="s">
        <v>2652</v>
      </c>
      <c r="M814" s="132" t="str">
        <f>VLOOKUP(L814,CódigosRetorno!$A$2:$B$2080,2,FALSE)</f>
        <v>Falta consignar información del monto de interes moratorio</v>
      </c>
      <c r="N814" s="124" t="s">
        <v>9</v>
      </c>
      <c r="O814" s="210"/>
    </row>
    <row r="815" spans="1:15" ht="24" x14ac:dyDescent="0.3">
      <c r="A815" s="210"/>
      <c r="B815" s="1160"/>
      <c r="C815" s="1163"/>
      <c r="D815" s="1157"/>
      <c r="E815" s="1157"/>
      <c r="F815" s="1063"/>
      <c r="G815" s="131" t="s">
        <v>1333</v>
      </c>
      <c r="H815" s="132" t="s">
        <v>1068</v>
      </c>
      <c r="I815" s="373"/>
      <c r="J815" s="132" t="s">
        <v>1334</v>
      </c>
      <c r="K815" s="124" t="s">
        <v>203</v>
      </c>
      <c r="L815" s="138" t="s">
        <v>1070</v>
      </c>
      <c r="M815" s="132" t="str">
        <f>VLOOKUP(L815,CódigosRetorno!$A$2:$B$2080,2,FALSE)</f>
        <v>El dato ingresado como atributo @listName es incorrecto.</v>
      </c>
      <c r="N815" s="124" t="s">
        <v>9</v>
      </c>
      <c r="O815" s="210"/>
    </row>
    <row r="816" spans="1:15" ht="24" x14ac:dyDescent="0.3">
      <c r="A816" s="210"/>
      <c r="B816" s="1160"/>
      <c r="C816" s="1163"/>
      <c r="D816" s="1157"/>
      <c r="E816" s="1157"/>
      <c r="F816" s="1063"/>
      <c r="G816" s="131" t="s">
        <v>1045</v>
      </c>
      <c r="H816" s="132" t="s">
        <v>1065</v>
      </c>
      <c r="I816" s="373"/>
      <c r="J816" s="132" t="s">
        <v>1047</v>
      </c>
      <c r="K816" s="138" t="s">
        <v>203</v>
      </c>
      <c r="L816" s="140" t="s">
        <v>1066</v>
      </c>
      <c r="M816" s="132" t="str">
        <f>VLOOKUP(L816,CódigosRetorno!$A$2:$B$2080,2,FALSE)</f>
        <v>El dato ingresado como atributo @listAgencyName es incorrecto.</v>
      </c>
      <c r="N816" s="124" t="s">
        <v>9</v>
      </c>
      <c r="O816" s="210"/>
    </row>
    <row r="817" spans="1:15" ht="36" x14ac:dyDescent="0.3">
      <c r="A817" s="210"/>
      <c r="B817" s="1160"/>
      <c r="C817" s="1163"/>
      <c r="D817" s="1157"/>
      <c r="E817" s="1157"/>
      <c r="F817" s="1063"/>
      <c r="G817" s="141" t="s">
        <v>1335</v>
      </c>
      <c r="H817" s="91" t="s">
        <v>1072</v>
      </c>
      <c r="I817" s="373"/>
      <c r="J817" s="132" t="s">
        <v>1336</v>
      </c>
      <c r="K817" s="138" t="s">
        <v>203</v>
      </c>
      <c r="L817" s="140" t="s">
        <v>1074</v>
      </c>
      <c r="M817" s="132" t="str">
        <f>VLOOKUP(L817,CódigosRetorno!$A$2:$B$2080,2,FALSE)</f>
        <v>El dato ingresado como atributo @listURI es incorrecto.</v>
      </c>
      <c r="N817" s="124" t="s">
        <v>9</v>
      </c>
      <c r="O817" s="210"/>
    </row>
    <row r="818" spans="1:15" ht="24" x14ac:dyDescent="0.3">
      <c r="A818" s="210"/>
      <c r="B818" s="1160"/>
      <c r="C818" s="1163"/>
      <c r="D818" s="1157"/>
      <c r="E818" s="1157"/>
      <c r="F818" s="1118" t="s">
        <v>295</v>
      </c>
      <c r="G818" s="1118" t="s">
        <v>296</v>
      </c>
      <c r="H818" s="1043" t="s">
        <v>2653</v>
      </c>
      <c r="I818" s="373"/>
      <c r="J818" s="132" t="s">
        <v>2654</v>
      </c>
      <c r="K818" s="124" t="s">
        <v>6</v>
      </c>
      <c r="L818" s="138" t="s">
        <v>1339</v>
      </c>
      <c r="M818" s="132" t="str">
        <f>VLOOKUP(L818,CódigosRetorno!$A$2:$B$2080,2,FALSE)</f>
        <v>El XML no contiene tag o no existe información del valor del concepto por linea.</v>
      </c>
      <c r="N818" s="124" t="s">
        <v>9</v>
      </c>
      <c r="O818" s="210"/>
    </row>
    <row r="819" spans="1:15" ht="36" x14ac:dyDescent="0.3">
      <c r="A819" s="210"/>
      <c r="B819" s="1161"/>
      <c r="C819" s="1164"/>
      <c r="D819" s="1158"/>
      <c r="E819" s="1158"/>
      <c r="F819" s="1120"/>
      <c r="G819" s="1120"/>
      <c r="H819" s="1044"/>
      <c r="I819" s="373"/>
      <c r="J819" s="132" t="s">
        <v>2655</v>
      </c>
      <c r="K819" s="124" t="s">
        <v>203</v>
      </c>
      <c r="L819" s="138" t="s">
        <v>1961</v>
      </c>
      <c r="M819" s="132" t="str">
        <f>VLOOKUP(L819,CódigosRetorno!$A$2:$B$2080,2,FALSE)</f>
        <v>El dato ingresado como cantidad del concepto de la linea no cumple con el formato establecido.</v>
      </c>
      <c r="N819" s="124" t="s">
        <v>9</v>
      </c>
      <c r="O819" s="210"/>
    </row>
    <row r="820" spans="1:15" ht="23.55" customHeight="1" x14ac:dyDescent="0.3">
      <c r="A820" s="210"/>
      <c r="B820" s="1151" t="s">
        <v>8295</v>
      </c>
      <c r="C820" s="1152"/>
      <c r="D820" s="1152"/>
      <c r="E820" s="1152"/>
      <c r="F820" s="1152"/>
      <c r="G820" s="1152"/>
      <c r="H820" s="1152"/>
      <c r="I820" s="730"/>
      <c r="J820" s="730"/>
      <c r="K820" s="730"/>
      <c r="L820" s="730"/>
      <c r="M820" s="730"/>
      <c r="N820" s="730"/>
      <c r="O820" s="210"/>
    </row>
    <row r="821" spans="1:15" ht="13.5" customHeight="1" x14ac:dyDescent="0.3">
      <c r="A821" s="210"/>
      <c r="B821" s="732" t="s">
        <v>8296</v>
      </c>
      <c r="C821" s="733"/>
      <c r="D821" s="734"/>
      <c r="E821" s="734"/>
      <c r="F821" s="734"/>
      <c r="G821" s="733"/>
      <c r="H821" s="733"/>
      <c r="I821" s="727"/>
      <c r="J821" s="727"/>
      <c r="K821" s="727"/>
      <c r="L821" s="727"/>
      <c r="M821" s="727"/>
      <c r="N821" s="727"/>
      <c r="O821" s="210"/>
    </row>
    <row r="822" spans="1:15" ht="24" customHeight="1" x14ac:dyDescent="0.3">
      <c r="A822" s="210"/>
      <c r="B822" s="1076">
        <f>B813+1</f>
        <v>135</v>
      </c>
      <c r="C822" s="1082" t="s">
        <v>8298</v>
      </c>
      <c r="D822" s="1079" t="s">
        <v>60</v>
      </c>
      <c r="E822" s="1079" t="s">
        <v>179</v>
      </c>
      <c r="F822" s="1076" t="s">
        <v>192</v>
      </c>
      <c r="G822" s="1076" t="s">
        <v>8275</v>
      </c>
      <c r="H822" s="1082" t="s">
        <v>8276</v>
      </c>
      <c r="I822" s="1153">
        <v>1</v>
      </c>
      <c r="J822" s="646" t="s">
        <v>8277</v>
      </c>
      <c r="K822" s="649" t="s">
        <v>6</v>
      </c>
      <c r="L822" s="655" t="s">
        <v>8278</v>
      </c>
      <c r="M822" s="672" t="str">
        <f>VLOOKUP(L822,CódigosRetorno!$A$2:$B$2080,2,FALSE)</f>
        <v>El tipo de contrato debe ser 1-ventas o 2-adquisiciones</v>
      </c>
      <c r="N822" s="673"/>
      <c r="O822" s="210"/>
    </row>
    <row r="823" spans="1:15" ht="36" x14ac:dyDescent="0.3">
      <c r="A823" s="210"/>
      <c r="B823" s="1077"/>
      <c r="C823" s="1083"/>
      <c r="D823" s="1080"/>
      <c r="E823" s="1080"/>
      <c r="F823" s="1078"/>
      <c r="G823" s="1078"/>
      <c r="H823" s="1084"/>
      <c r="I823" s="1154"/>
      <c r="J823" s="672" t="s">
        <v>8279</v>
      </c>
      <c r="K823" s="653" t="s">
        <v>6</v>
      </c>
      <c r="L823" s="674" t="s">
        <v>8280</v>
      </c>
      <c r="M823" s="672" t="str">
        <f>VLOOKUP(L823,CódigosRetorno!$A$2:$B$2080,2,FALSE)</f>
        <v>No se permite mas de un numero de contrato de colaboracion empresarial</v>
      </c>
      <c r="N823" s="675"/>
      <c r="O823" s="210"/>
    </row>
    <row r="824" spans="1:15" ht="60" x14ac:dyDescent="0.3">
      <c r="A824" s="210"/>
      <c r="B824" s="1077"/>
      <c r="C824" s="1083"/>
      <c r="D824" s="1080"/>
      <c r="E824" s="1080"/>
      <c r="F824" s="1076" t="s">
        <v>703</v>
      </c>
      <c r="G824" s="1076"/>
      <c r="H824" s="1082" t="s">
        <v>8281</v>
      </c>
      <c r="I824" s="1154"/>
      <c r="J824" s="672" t="s">
        <v>8282</v>
      </c>
      <c r="K824" s="653" t="s">
        <v>6</v>
      </c>
      <c r="L824" s="674" t="s">
        <v>8283</v>
      </c>
      <c r="M824" s="672" t="str">
        <f>VLOOKUP(L824,CódigosRetorno!$A$2:$B$2080,2,FALSE)</f>
        <v>El Numero del contrato de colaboracion empresarial no cumple el formato o longitud establecida</v>
      </c>
      <c r="N824" s="675"/>
      <c r="O824" s="210"/>
    </row>
    <row r="825" spans="1:15" ht="36" x14ac:dyDescent="0.3">
      <c r="A825" s="210"/>
      <c r="B825" s="1078"/>
      <c r="C825" s="1084"/>
      <c r="D825" s="1081"/>
      <c r="E825" s="1081"/>
      <c r="F825" s="1078"/>
      <c r="G825" s="1078"/>
      <c r="H825" s="1084"/>
      <c r="I825" s="1155"/>
      <c r="J825" s="672" t="s">
        <v>8284</v>
      </c>
      <c r="K825" s="653" t="s">
        <v>6</v>
      </c>
      <c r="L825" s="674" t="s">
        <v>8285</v>
      </c>
      <c r="M825" s="646" t="str">
        <f>VLOOKUP(L825,CódigosRetorno!$A$2:$B$2080,2,FALSE)</f>
        <v>Si informa Numero de contrato, debe consignar el Tipo de contrato, la Descripcion de contrato y el Porcentaje de participacion</v>
      </c>
      <c r="N825" s="676"/>
      <c r="O825" s="210"/>
    </row>
    <row r="826" spans="1:15" ht="60" x14ac:dyDescent="0.3">
      <c r="A826" s="210"/>
      <c r="B826" s="654">
        <f>B822+1</f>
        <v>136</v>
      </c>
      <c r="C826" s="672" t="s">
        <v>8576</v>
      </c>
      <c r="D826" s="653" t="s">
        <v>60</v>
      </c>
      <c r="E826" s="662" t="s">
        <v>179</v>
      </c>
      <c r="F826" s="653" t="s">
        <v>292</v>
      </c>
      <c r="G826" s="662"/>
      <c r="H826" s="672" t="s">
        <v>8286</v>
      </c>
      <c r="I826" s="677"/>
      <c r="J826" s="672" t="s">
        <v>8287</v>
      </c>
      <c r="K826" s="653" t="s">
        <v>6</v>
      </c>
      <c r="L826" s="674" t="s">
        <v>8288</v>
      </c>
      <c r="M826" s="678" t="str">
        <f>VLOOKUP(L826,CódigosRetorno!$A$2:$B$2080,2,FALSE)</f>
        <v>La Descripcion del contrato de colaboracion empresarial no cumple el formato o longitud establecida</v>
      </c>
      <c r="N826" s="679"/>
      <c r="O826" s="210"/>
    </row>
    <row r="827" spans="1:15" ht="36" x14ac:dyDescent="0.3">
      <c r="A827" s="210"/>
      <c r="B827" s="654">
        <f>B826+1</f>
        <v>137</v>
      </c>
      <c r="C827" s="672" t="s">
        <v>8300</v>
      </c>
      <c r="D827" s="653" t="s">
        <v>60</v>
      </c>
      <c r="E827" s="653" t="s">
        <v>179</v>
      </c>
      <c r="F827" s="653" t="s">
        <v>967</v>
      </c>
      <c r="G827" s="654" t="s">
        <v>8289</v>
      </c>
      <c r="H827" s="672" t="s">
        <v>8290</v>
      </c>
      <c r="I827" s="681">
        <v>1</v>
      </c>
      <c r="J827" s="672" t="s">
        <v>8291</v>
      </c>
      <c r="K827" s="653" t="s">
        <v>6</v>
      </c>
      <c r="L827" s="674" t="s">
        <v>8292</v>
      </c>
      <c r="M827" s="672" t="str">
        <f>VLOOKUP(L827,CódigosRetorno!$A$2:$B$2080,2,FALSE)</f>
        <v>El Porcentaje de participacion no cumple con el formato o longitud especificada</v>
      </c>
      <c r="N827" s="675"/>
      <c r="O827" s="210"/>
    </row>
    <row r="828" spans="1:15" x14ac:dyDescent="0.3">
      <c r="A828" s="210"/>
      <c r="B828" s="724" t="s">
        <v>8297</v>
      </c>
      <c r="C828" s="725"/>
      <c r="D828" s="726"/>
      <c r="E828" s="726"/>
      <c r="F828" s="726"/>
      <c r="G828" s="725"/>
      <c r="H828" s="725"/>
      <c r="I828" s="727"/>
      <c r="J828" s="728"/>
      <c r="K828" s="728"/>
      <c r="L828" s="728"/>
      <c r="M828" s="728"/>
      <c r="N828" s="727"/>
      <c r="O828" s="210"/>
    </row>
    <row r="829" spans="1:15" ht="24" customHeight="1" x14ac:dyDescent="0.3">
      <c r="A829" s="210"/>
      <c r="B829" s="1076">
        <f>B827+1</f>
        <v>138</v>
      </c>
      <c r="C829" s="1082" t="s">
        <v>8298</v>
      </c>
      <c r="D829" s="1079" t="s">
        <v>60</v>
      </c>
      <c r="E829" s="1079" t="s">
        <v>179</v>
      </c>
      <c r="F829" s="1076" t="s">
        <v>192</v>
      </c>
      <c r="G829" s="1076" t="s">
        <v>8293</v>
      </c>
      <c r="H829" s="1082" t="s">
        <v>8294</v>
      </c>
      <c r="I829" s="1153">
        <v>1</v>
      </c>
      <c r="J829" s="646" t="s">
        <v>8277</v>
      </c>
      <c r="K829" s="649" t="s">
        <v>6</v>
      </c>
      <c r="L829" s="655" t="s">
        <v>8278</v>
      </c>
      <c r="M829" s="672" t="str">
        <f>VLOOKUP(L829,CódigosRetorno!$A$2:$B$2080,2,FALSE)</f>
        <v>El tipo de contrato debe ser 1-ventas o 2-adquisiciones</v>
      </c>
      <c r="N829" s="673"/>
      <c r="O829" s="210"/>
    </row>
    <row r="830" spans="1:15" ht="36" x14ac:dyDescent="0.3">
      <c r="A830" s="210"/>
      <c r="B830" s="1077"/>
      <c r="C830" s="1083"/>
      <c r="D830" s="1080"/>
      <c r="E830" s="1080"/>
      <c r="F830" s="1078"/>
      <c r="G830" s="1078"/>
      <c r="H830" s="1084"/>
      <c r="I830" s="1154"/>
      <c r="J830" s="672" t="s">
        <v>8279</v>
      </c>
      <c r="K830" s="649" t="s">
        <v>6</v>
      </c>
      <c r="L830" s="674" t="s">
        <v>8280</v>
      </c>
      <c r="M830" s="672" t="str">
        <f>VLOOKUP(L830,CódigosRetorno!$A$2:$B$2080,2,FALSE)</f>
        <v>No se permite mas de un numero de contrato de colaboracion empresarial</v>
      </c>
      <c r="N830" s="675"/>
      <c r="O830" s="210"/>
    </row>
    <row r="831" spans="1:15" ht="60" x14ac:dyDescent="0.3">
      <c r="A831" s="210"/>
      <c r="B831" s="1077"/>
      <c r="C831" s="1083"/>
      <c r="D831" s="1080"/>
      <c r="E831" s="1080"/>
      <c r="F831" s="1076" t="s">
        <v>703</v>
      </c>
      <c r="G831" s="1076"/>
      <c r="H831" s="1083" t="s">
        <v>8281</v>
      </c>
      <c r="I831" s="1154"/>
      <c r="J831" s="672" t="s">
        <v>8282</v>
      </c>
      <c r="K831" s="653" t="s">
        <v>6</v>
      </c>
      <c r="L831" s="674" t="s">
        <v>8283</v>
      </c>
      <c r="M831" s="672" t="str">
        <f>VLOOKUP(L831,CódigosRetorno!$A$2:$B$2080,2,FALSE)</f>
        <v>El Numero del contrato de colaboracion empresarial no cumple el formato o longitud establecida</v>
      </c>
      <c r="N831" s="675"/>
      <c r="O831" s="210"/>
    </row>
    <row r="832" spans="1:15" ht="36" x14ac:dyDescent="0.3">
      <c r="A832" s="210"/>
      <c r="B832" s="1078"/>
      <c r="C832" s="1084"/>
      <c r="D832" s="1081"/>
      <c r="E832" s="1081"/>
      <c r="F832" s="1078"/>
      <c r="G832" s="1078"/>
      <c r="H832" s="1084"/>
      <c r="I832" s="1155"/>
      <c r="J832" s="646" t="s">
        <v>8284</v>
      </c>
      <c r="K832" s="649" t="s">
        <v>6</v>
      </c>
      <c r="L832" s="655" t="s">
        <v>8285</v>
      </c>
      <c r="M832" s="672" t="str">
        <f>VLOOKUP(L832,CódigosRetorno!$A$2:$B$2080,2,FALSE)</f>
        <v>Si informa Numero de contrato, debe consignar el Tipo de contrato, la Descripcion de contrato y el Porcentaje de participacion</v>
      </c>
      <c r="N832" s="676"/>
      <c r="O832" s="210"/>
    </row>
    <row r="833" spans="1:15" ht="60" x14ac:dyDescent="0.3">
      <c r="A833" s="210"/>
      <c r="B833" s="654">
        <f>B829+1</f>
        <v>139</v>
      </c>
      <c r="C833" s="672" t="s">
        <v>8576</v>
      </c>
      <c r="D833" s="653" t="s">
        <v>60</v>
      </c>
      <c r="E833" s="653" t="s">
        <v>179</v>
      </c>
      <c r="F833" s="653" t="s">
        <v>292</v>
      </c>
      <c r="G833" s="654"/>
      <c r="H833" s="672" t="s">
        <v>8286</v>
      </c>
      <c r="I833" s="671">
        <v>1</v>
      </c>
      <c r="J833" s="672" t="s">
        <v>8287</v>
      </c>
      <c r="K833" s="653" t="s">
        <v>6</v>
      </c>
      <c r="L833" s="674" t="s">
        <v>8288</v>
      </c>
      <c r="M833" s="672" t="str">
        <f>VLOOKUP(L833,CódigosRetorno!$A$2:$B$2080,2,FALSE)</f>
        <v>La Descripcion del contrato de colaboracion empresarial no cumple el formato o longitud establecida</v>
      </c>
      <c r="N833" s="679"/>
      <c r="O833" s="210"/>
    </row>
    <row r="834" spans="1:15" ht="36" x14ac:dyDescent="0.3">
      <c r="A834" s="210"/>
      <c r="B834" s="647">
        <f>B833+1</f>
        <v>140</v>
      </c>
      <c r="C834" s="646" t="s">
        <v>8577</v>
      </c>
      <c r="D834" s="649" t="s">
        <v>60</v>
      </c>
      <c r="E834" s="649" t="s">
        <v>179</v>
      </c>
      <c r="F834" s="649" t="s">
        <v>967</v>
      </c>
      <c r="G834" s="647" t="s">
        <v>8289</v>
      </c>
      <c r="H834" s="646" t="s">
        <v>8290</v>
      </c>
      <c r="I834" s="656">
        <v>1</v>
      </c>
      <c r="J834" s="659" t="s">
        <v>8291</v>
      </c>
      <c r="K834" s="649" t="s">
        <v>6</v>
      </c>
      <c r="L834" s="655" t="s">
        <v>8292</v>
      </c>
      <c r="M834" s="672" t="str">
        <f>VLOOKUP(L834,CódigosRetorno!$A$2:$B$2080,2,FALSE)</f>
        <v>El Porcentaje de participacion no cumple con el formato o longitud especificada</v>
      </c>
      <c r="N834" s="656"/>
      <c r="O834" s="210"/>
    </row>
    <row r="835" spans="1:15" x14ac:dyDescent="0.3">
      <c r="A835" s="210"/>
      <c r="B835" s="210"/>
      <c r="C835" s="210"/>
      <c r="D835" s="210"/>
      <c r="E835" s="210"/>
      <c r="F835" s="210"/>
      <c r="G835" s="210"/>
      <c r="H835" s="210"/>
      <c r="I835" s="210"/>
      <c r="J835" s="210"/>
      <c r="K835" s="210"/>
      <c r="L835" s="210"/>
      <c r="M835" s="210"/>
      <c r="N835" s="210"/>
      <c r="O835" s="210"/>
    </row>
  </sheetData>
  <mergeCells count="961">
    <mergeCell ref="B829:B832"/>
    <mergeCell ref="C829:C832"/>
    <mergeCell ref="D829:D832"/>
    <mergeCell ref="E829:E832"/>
    <mergeCell ref="F829:F830"/>
    <mergeCell ref="G829:G830"/>
    <mergeCell ref="H829:H830"/>
    <mergeCell ref="I829:I832"/>
    <mergeCell ref="F831:F832"/>
    <mergeCell ref="G831:G832"/>
    <mergeCell ref="H831:H832"/>
    <mergeCell ref="B820:H820"/>
    <mergeCell ref="B822:B825"/>
    <mergeCell ref="C822:C825"/>
    <mergeCell ref="D822:D825"/>
    <mergeCell ref="E822:E825"/>
    <mergeCell ref="F822:F823"/>
    <mergeCell ref="G822:G823"/>
    <mergeCell ref="H822:H823"/>
    <mergeCell ref="I822:I825"/>
    <mergeCell ref="F824:F825"/>
    <mergeCell ref="G824:G825"/>
    <mergeCell ref="H824:H825"/>
    <mergeCell ref="F799:F800"/>
    <mergeCell ref="F801:F802"/>
    <mergeCell ref="G799:G800"/>
    <mergeCell ref="H799:H800"/>
    <mergeCell ref="G801:G802"/>
    <mergeCell ref="H801:H802"/>
    <mergeCell ref="B720:B721"/>
    <mergeCell ref="C720:C721"/>
    <mergeCell ref="D720:D721"/>
    <mergeCell ref="E720:E721"/>
    <mergeCell ref="B794:B802"/>
    <mergeCell ref="E724:E730"/>
    <mergeCell ref="B731:B762"/>
    <mergeCell ref="C731:C762"/>
    <mergeCell ref="D731:D762"/>
    <mergeCell ref="E731:E762"/>
    <mergeCell ref="B723:E723"/>
    <mergeCell ref="B724:B730"/>
    <mergeCell ref="C724:C730"/>
    <mergeCell ref="D724:D730"/>
    <mergeCell ref="B783:B793"/>
    <mergeCell ref="C783:C793"/>
    <mergeCell ref="D783:D793"/>
    <mergeCell ref="E783:E793"/>
    <mergeCell ref="G790:G792"/>
    <mergeCell ref="F788:F789"/>
    <mergeCell ref="H788:H789"/>
    <mergeCell ref="G788:G789"/>
    <mergeCell ref="F733:F735"/>
    <mergeCell ref="I566:I573"/>
    <mergeCell ref="F726:F728"/>
    <mergeCell ref="F766:F768"/>
    <mergeCell ref="F785:F787"/>
    <mergeCell ref="I711:I712"/>
    <mergeCell ref="F715:F716"/>
    <mergeCell ref="G715:G716"/>
    <mergeCell ref="H715:H716"/>
    <mergeCell ref="I715:I716"/>
    <mergeCell ref="F711:F712"/>
    <mergeCell ref="G711:G712"/>
    <mergeCell ref="H711:H712"/>
    <mergeCell ref="H687:H688"/>
    <mergeCell ref="I687:I688"/>
    <mergeCell ref="G687:G688"/>
    <mergeCell ref="F700:F701"/>
    <mergeCell ref="F678:F679"/>
    <mergeCell ref="G678:G679"/>
    <mergeCell ref="H678:H679"/>
    <mergeCell ref="B714:B717"/>
    <mergeCell ref="B699:B701"/>
    <mergeCell ref="C699:C701"/>
    <mergeCell ref="D699:D701"/>
    <mergeCell ref="E699:E701"/>
    <mergeCell ref="B764:B781"/>
    <mergeCell ref="C764:C781"/>
    <mergeCell ref="D764:D781"/>
    <mergeCell ref="E764:E781"/>
    <mergeCell ref="B718:B719"/>
    <mergeCell ref="C718:C719"/>
    <mergeCell ref="D718:D719"/>
    <mergeCell ref="E718:E719"/>
    <mergeCell ref="C714:C717"/>
    <mergeCell ref="D714:D717"/>
    <mergeCell ref="E714:E717"/>
    <mergeCell ref="B710:B713"/>
    <mergeCell ref="C710:C713"/>
    <mergeCell ref="B702:B703"/>
    <mergeCell ref="C702:C703"/>
    <mergeCell ref="D702:D703"/>
    <mergeCell ref="E702:E703"/>
    <mergeCell ref="D710:D713"/>
    <mergeCell ref="E710:E713"/>
    <mergeCell ref="B707:B709"/>
    <mergeCell ref="C707:C709"/>
    <mergeCell ref="D707:D709"/>
    <mergeCell ref="E707:E709"/>
    <mergeCell ref="F708:F709"/>
    <mergeCell ref="B704:B705"/>
    <mergeCell ref="C704:C705"/>
    <mergeCell ref="D704:D705"/>
    <mergeCell ref="E704:E705"/>
    <mergeCell ref="B695:B698"/>
    <mergeCell ref="C695:C698"/>
    <mergeCell ref="D695:D698"/>
    <mergeCell ref="E695:E698"/>
    <mergeCell ref="F696:F697"/>
    <mergeCell ref="G691:G692"/>
    <mergeCell ref="H691:H692"/>
    <mergeCell ref="B690:B693"/>
    <mergeCell ref="C690:C693"/>
    <mergeCell ref="D690:D693"/>
    <mergeCell ref="E690:E693"/>
    <mergeCell ref="F691:F692"/>
    <mergeCell ref="B686:B689"/>
    <mergeCell ref="C686:C689"/>
    <mergeCell ref="D686:D689"/>
    <mergeCell ref="E686:E689"/>
    <mergeCell ref="F687:F688"/>
    <mergeCell ref="I691:I692"/>
    <mergeCell ref="I674:I675"/>
    <mergeCell ref="H680:H681"/>
    <mergeCell ref="I680:I681"/>
    <mergeCell ref="B682:B685"/>
    <mergeCell ref="C682:C685"/>
    <mergeCell ref="D682:D685"/>
    <mergeCell ref="E682:E685"/>
    <mergeCell ref="F683:F684"/>
    <mergeCell ref="B680:B681"/>
    <mergeCell ref="C680:C681"/>
    <mergeCell ref="D680:D681"/>
    <mergeCell ref="E680:E681"/>
    <mergeCell ref="F680:F681"/>
    <mergeCell ref="G680:G681"/>
    <mergeCell ref="H683:H684"/>
    <mergeCell ref="I683:I684"/>
    <mergeCell ref="G683:G684"/>
    <mergeCell ref="F676:F677"/>
    <mergeCell ref="B674:B679"/>
    <mergeCell ref="C674:C679"/>
    <mergeCell ref="D674:D679"/>
    <mergeCell ref="E674:E679"/>
    <mergeCell ref="F674:F675"/>
    <mergeCell ref="G674:G675"/>
    <mergeCell ref="H674:H675"/>
    <mergeCell ref="F670:F671"/>
    <mergeCell ref="F672:F673"/>
    <mergeCell ref="G672:G673"/>
    <mergeCell ref="H672:H673"/>
    <mergeCell ref="I672:I673"/>
    <mergeCell ref="F663:F665"/>
    <mergeCell ref="B668:B673"/>
    <mergeCell ref="C668:C673"/>
    <mergeCell ref="D668:D673"/>
    <mergeCell ref="E668:E673"/>
    <mergeCell ref="F668:F669"/>
    <mergeCell ref="G668:G669"/>
    <mergeCell ref="H668:H669"/>
    <mergeCell ref="B661:B666"/>
    <mergeCell ref="C661:C666"/>
    <mergeCell ref="D661:D666"/>
    <mergeCell ref="E661:E666"/>
    <mergeCell ref="I668:I669"/>
    <mergeCell ref="B640:B652"/>
    <mergeCell ref="C640:C652"/>
    <mergeCell ref="D640:D647"/>
    <mergeCell ref="E640:E647"/>
    <mergeCell ref="F658:F659"/>
    <mergeCell ref="G658:G659"/>
    <mergeCell ref="H658:H659"/>
    <mergeCell ref="I658:I659"/>
    <mergeCell ref="F655:F657"/>
    <mergeCell ref="B653:B660"/>
    <mergeCell ref="C653:C660"/>
    <mergeCell ref="D653:D660"/>
    <mergeCell ref="E653:E660"/>
    <mergeCell ref="I648:I652"/>
    <mergeCell ref="F641:F644"/>
    <mergeCell ref="G641:G644"/>
    <mergeCell ref="H641:H644"/>
    <mergeCell ref="I641:I644"/>
    <mergeCell ref="F645:F647"/>
    <mergeCell ref="D648:D652"/>
    <mergeCell ref="E648:E652"/>
    <mergeCell ref="F648:F652"/>
    <mergeCell ref="G648:G652"/>
    <mergeCell ref="H648:H652"/>
    <mergeCell ref="F621:F625"/>
    <mergeCell ref="G621:G625"/>
    <mergeCell ref="H621:H625"/>
    <mergeCell ref="F626:F628"/>
    <mergeCell ref="B619:B628"/>
    <mergeCell ref="C619:C628"/>
    <mergeCell ref="D619:D628"/>
    <mergeCell ref="E619:E628"/>
    <mergeCell ref="F619:F620"/>
    <mergeCell ref="G619:G620"/>
    <mergeCell ref="H619:H620"/>
    <mergeCell ref="F632:F634"/>
    <mergeCell ref="B635:B638"/>
    <mergeCell ref="C635:C638"/>
    <mergeCell ref="D635:D638"/>
    <mergeCell ref="E635:E638"/>
    <mergeCell ref="F635:F636"/>
    <mergeCell ref="G635:G636"/>
    <mergeCell ref="H635:H636"/>
    <mergeCell ref="I635:I636"/>
    <mergeCell ref="B629:B634"/>
    <mergeCell ref="C629:C634"/>
    <mergeCell ref="D629:D634"/>
    <mergeCell ref="E629:E634"/>
    <mergeCell ref="H598:H599"/>
    <mergeCell ref="I598:I599"/>
    <mergeCell ref="F600:F602"/>
    <mergeCell ref="B598:B602"/>
    <mergeCell ref="C598:C602"/>
    <mergeCell ref="D598:D602"/>
    <mergeCell ref="E598:E602"/>
    <mergeCell ref="F598:F599"/>
    <mergeCell ref="G598:G599"/>
    <mergeCell ref="I619:I625"/>
    <mergeCell ref="F594:F596"/>
    <mergeCell ref="F588:F590"/>
    <mergeCell ref="B592:B597"/>
    <mergeCell ref="C592:C597"/>
    <mergeCell ref="D592:D597"/>
    <mergeCell ref="E592:E597"/>
    <mergeCell ref="B586:B591"/>
    <mergeCell ref="C586:C591"/>
    <mergeCell ref="D586:D591"/>
    <mergeCell ref="E586:E591"/>
    <mergeCell ref="F606:F609"/>
    <mergeCell ref="G606:G609"/>
    <mergeCell ref="H606:H609"/>
    <mergeCell ref="I606:I609"/>
    <mergeCell ref="F610:F612"/>
    <mergeCell ref="B605:B617"/>
    <mergeCell ref="C605:C617"/>
    <mergeCell ref="D605:D617"/>
    <mergeCell ref="E605:E617"/>
    <mergeCell ref="F613:F617"/>
    <mergeCell ref="G613:G617"/>
    <mergeCell ref="H613:H617"/>
    <mergeCell ref="I613:I617"/>
    <mergeCell ref="F566:F573"/>
    <mergeCell ref="G566:G573"/>
    <mergeCell ref="H566:H573"/>
    <mergeCell ref="F574:F576"/>
    <mergeCell ref="I560:I561"/>
    <mergeCell ref="F562:F564"/>
    <mergeCell ref="B565:B585"/>
    <mergeCell ref="C565:C585"/>
    <mergeCell ref="D565:D585"/>
    <mergeCell ref="E565:E585"/>
    <mergeCell ref="F577:F585"/>
    <mergeCell ref="G577:G585"/>
    <mergeCell ref="H577:H585"/>
    <mergeCell ref="I577:I585"/>
    <mergeCell ref="B560:B564"/>
    <mergeCell ref="C560:C564"/>
    <mergeCell ref="D560:D564"/>
    <mergeCell ref="E560:E564"/>
    <mergeCell ref="F560:F561"/>
    <mergeCell ref="G560:G561"/>
    <mergeCell ref="H560:H561"/>
    <mergeCell ref="B532:B537"/>
    <mergeCell ref="C532:C537"/>
    <mergeCell ref="D532:D537"/>
    <mergeCell ref="E532:E537"/>
    <mergeCell ref="F519:F521"/>
    <mergeCell ref="F522:F523"/>
    <mergeCell ref="F505:F506"/>
    <mergeCell ref="I546:I549"/>
    <mergeCell ref="F550:F552"/>
    <mergeCell ref="B545:B557"/>
    <mergeCell ref="C545:C557"/>
    <mergeCell ref="D545:D557"/>
    <mergeCell ref="E545:E557"/>
    <mergeCell ref="F553:F557"/>
    <mergeCell ref="G553:G557"/>
    <mergeCell ref="H553:H557"/>
    <mergeCell ref="I553:I557"/>
    <mergeCell ref="F546:F549"/>
    <mergeCell ref="G546:G549"/>
    <mergeCell ref="H546:H549"/>
    <mergeCell ref="B538:B543"/>
    <mergeCell ref="I472:I474"/>
    <mergeCell ref="F513:F515"/>
    <mergeCell ref="B517:B531"/>
    <mergeCell ref="C517:C531"/>
    <mergeCell ref="D517:D531"/>
    <mergeCell ref="E517:E531"/>
    <mergeCell ref="B500:B502"/>
    <mergeCell ref="C500:C502"/>
    <mergeCell ref="D500:D502"/>
    <mergeCell ref="E500:E502"/>
    <mergeCell ref="B504:B515"/>
    <mergeCell ref="C504:C515"/>
    <mergeCell ref="D504:D515"/>
    <mergeCell ref="E504:E515"/>
    <mergeCell ref="F492:F495"/>
    <mergeCell ref="G492:G495"/>
    <mergeCell ref="H492:H495"/>
    <mergeCell ref="I492:I495"/>
    <mergeCell ref="F497:F499"/>
    <mergeCell ref="G522:G523"/>
    <mergeCell ref="H522:H523"/>
    <mergeCell ref="I522:I531"/>
    <mergeCell ref="F500:F501"/>
    <mergeCell ref="G500:G501"/>
    <mergeCell ref="I486:I487"/>
    <mergeCell ref="F489:F491"/>
    <mergeCell ref="F481:F483"/>
    <mergeCell ref="G481:G483"/>
    <mergeCell ref="H481:H483"/>
    <mergeCell ref="I481:I483"/>
    <mergeCell ref="F484:F485"/>
    <mergeCell ref="F475:F476"/>
    <mergeCell ref="F477:F478"/>
    <mergeCell ref="G477:G478"/>
    <mergeCell ref="H477:H478"/>
    <mergeCell ref="I477:I478"/>
    <mergeCell ref="B446:B447"/>
    <mergeCell ref="C446:C447"/>
    <mergeCell ref="D446:D447"/>
    <mergeCell ref="E446:E447"/>
    <mergeCell ref="B466:B470"/>
    <mergeCell ref="C466:C470"/>
    <mergeCell ref="D466:D470"/>
    <mergeCell ref="E466:E470"/>
    <mergeCell ref="B472:B499"/>
    <mergeCell ref="C472:C499"/>
    <mergeCell ref="D472:D499"/>
    <mergeCell ref="E472:E499"/>
    <mergeCell ref="F451:F454"/>
    <mergeCell ref="G451:G454"/>
    <mergeCell ref="H451:H454"/>
    <mergeCell ref="I451:I454"/>
    <mergeCell ref="F455:F457"/>
    <mergeCell ref="B450:B465"/>
    <mergeCell ref="C450:C465"/>
    <mergeCell ref="D450:D465"/>
    <mergeCell ref="E450:E465"/>
    <mergeCell ref="F459:F460"/>
    <mergeCell ref="G459:G460"/>
    <mergeCell ref="H459:H460"/>
    <mergeCell ref="I459:I460"/>
    <mergeCell ref="F462:F464"/>
    <mergeCell ref="G462:G464"/>
    <mergeCell ref="H462:H464"/>
    <mergeCell ref="I462:I464"/>
    <mergeCell ref="I431:I433"/>
    <mergeCell ref="E434:E435"/>
    <mergeCell ref="F434:F435"/>
    <mergeCell ref="B431:B435"/>
    <mergeCell ref="C431:C435"/>
    <mergeCell ref="D431:D435"/>
    <mergeCell ref="E431:E433"/>
    <mergeCell ref="F431:F433"/>
    <mergeCell ref="G431:G433"/>
    <mergeCell ref="H431:H433"/>
    <mergeCell ref="F437:F438"/>
    <mergeCell ref="G437:G438"/>
    <mergeCell ref="H437:H438"/>
    <mergeCell ref="I437:I438"/>
    <mergeCell ref="F439:F441"/>
    <mergeCell ref="B436:B445"/>
    <mergeCell ref="C436:C445"/>
    <mergeCell ref="D436:D445"/>
    <mergeCell ref="E436:E445"/>
    <mergeCell ref="F443:F444"/>
    <mergeCell ref="G443:G444"/>
    <mergeCell ref="H443:H444"/>
    <mergeCell ref="I443:I444"/>
    <mergeCell ref="B422:B430"/>
    <mergeCell ref="C422:C430"/>
    <mergeCell ref="D422:D430"/>
    <mergeCell ref="E422:E430"/>
    <mergeCell ref="F422:F429"/>
    <mergeCell ref="G422:G429"/>
    <mergeCell ref="H422:H429"/>
    <mergeCell ref="H414:H417"/>
    <mergeCell ref="I414:I417"/>
    <mergeCell ref="B419:B420"/>
    <mergeCell ref="C419:C420"/>
    <mergeCell ref="D419:D420"/>
    <mergeCell ref="E419:E420"/>
    <mergeCell ref="B414:B418"/>
    <mergeCell ref="C414:C418"/>
    <mergeCell ref="D414:D418"/>
    <mergeCell ref="E414:E418"/>
    <mergeCell ref="F414:F417"/>
    <mergeCell ref="G414:G417"/>
    <mergeCell ref="I422:I429"/>
    <mergeCell ref="H407:H408"/>
    <mergeCell ref="I407:I408"/>
    <mergeCell ref="B410:B413"/>
    <mergeCell ref="C410:C413"/>
    <mergeCell ref="D410:D413"/>
    <mergeCell ref="E410:E413"/>
    <mergeCell ref="F410:F412"/>
    <mergeCell ref="B407:B409"/>
    <mergeCell ref="C407:C409"/>
    <mergeCell ref="D407:D409"/>
    <mergeCell ref="E407:E409"/>
    <mergeCell ref="F407:F408"/>
    <mergeCell ref="G407:G408"/>
    <mergeCell ref="G410:G412"/>
    <mergeCell ref="H410:H412"/>
    <mergeCell ref="I410:I412"/>
    <mergeCell ref="H401:H402"/>
    <mergeCell ref="I401:I402"/>
    <mergeCell ref="B404:B406"/>
    <mergeCell ref="C404:C406"/>
    <mergeCell ref="D404:D406"/>
    <mergeCell ref="E404:E406"/>
    <mergeCell ref="F404:F405"/>
    <mergeCell ref="B401:B403"/>
    <mergeCell ref="C401:C403"/>
    <mergeCell ref="D401:D403"/>
    <mergeCell ref="E401:E403"/>
    <mergeCell ref="F401:F402"/>
    <mergeCell ref="G401:G402"/>
    <mergeCell ref="G404:G405"/>
    <mergeCell ref="H404:H405"/>
    <mergeCell ref="I404:I405"/>
    <mergeCell ref="H386:H387"/>
    <mergeCell ref="I386:I387"/>
    <mergeCell ref="F388:F390"/>
    <mergeCell ref="G388:G390"/>
    <mergeCell ref="H388:H390"/>
    <mergeCell ref="I388:I390"/>
    <mergeCell ref="B386:B400"/>
    <mergeCell ref="C386:C400"/>
    <mergeCell ref="D386:D400"/>
    <mergeCell ref="E386:E400"/>
    <mergeCell ref="F386:F387"/>
    <mergeCell ref="G386:G387"/>
    <mergeCell ref="F395:F397"/>
    <mergeCell ref="G395:G397"/>
    <mergeCell ref="H395:H397"/>
    <mergeCell ref="I395:I397"/>
    <mergeCell ref="F391:F393"/>
    <mergeCell ref="B363:B385"/>
    <mergeCell ref="C363:C385"/>
    <mergeCell ref="D363:D385"/>
    <mergeCell ref="E363:E385"/>
    <mergeCell ref="F363:F366"/>
    <mergeCell ref="G363:G366"/>
    <mergeCell ref="F382:F383"/>
    <mergeCell ref="G382:G383"/>
    <mergeCell ref="F379:F381"/>
    <mergeCell ref="F384:F385"/>
    <mergeCell ref="H352:H355"/>
    <mergeCell ref="I352:I355"/>
    <mergeCell ref="G384:G385"/>
    <mergeCell ref="H384:H385"/>
    <mergeCell ref="I384:I385"/>
    <mergeCell ref="F374:F378"/>
    <mergeCell ref="G374:G378"/>
    <mergeCell ref="H374:H378"/>
    <mergeCell ref="H363:H366"/>
    <mergeCell ref="I363:I366"/>
    <mergeCell ref="F368:F372"/>
    <mergeCell ref="G368:G372"/>
    <mergeCell ref="H368:H372"/>
    <mergeCell ref="I368:I372"/>
    <mergeCell ref="I374:I378"/>
    <mergeCell ref="H382:H383"/>
    <mergeCell ref="I382:I383"/>
    <mergeCell ref="I340:I342"/>
    <mergeCell ref="F345:F350"/>
    <mergeCell ref="G345:G350"/>
    <mergeCell ref="H345:H350"/>
    <mergeCell ref="I345:I350"/>
    <mergeCell ref="B340:B362"/>
    <mergeCell ref="C340:C362"/>
    <mergeCell ref="D340:D362"/>
    <mergeCell ref="E340:E355"/>
    <mergeCell ref="F340:F343"/>
    <mergeCell ref="G340:G343"/>
    <mergeCell ref="E356:E358"/>
    <mergeCell ref="F356:F358"/>
    <mergeCell ref="E359:E362"/>
    <mergeCell ref="F359:F360"/>
    <mergeCell ref="G359:G360"/>
    <mergeCell ref="H359:H360"/>
    <mergeCell ref="I359:I360"/>
    <mergeCell ref="F361:F362"/>
    <mergeCell ref="G361:G362"/>
    <mergeCell ref="H361:H362"/>
    <mergeCell ref="I361:I362"/>
    <mergeCell ref="F352:F355"/>
    <mergeCell ref="G352:G355"/>
    <mergeCell ref="I338:I339"/>
    <mergeCell ref="F330:F332"/>
    <mergeCell ref="G330:G332"/>
    <mergeCell ref="H330:H332"/>
    <mergeCell ref="I330:I332"/>
    <mergeCell ref="F333:F335"/>
    <mergeCell ref="H321:H324"/>
    <mergeCell ref="I321:I324"/>
    <mergeCell ref="F326:F328"/>
    <mergeCell ref="G326:G328"/>
    <mergeCell ref="H326:H328"/>
    <mergeCell ref="I326:I328"/>
    <mergeCell ref="G321:G324"/>
    <mergeCell ref="F338:F339"/>
    <mergeCell ref="G338:G339"/>
    <mergeCell ref="H338:H339"/>
    <mergeCell ref="I291:I295"/>
    <mergeCell ref="F291:F295"/>
    <mergeCell ref="G291:G295"/>
    <mergeCell ref="H291:H295"/>
    <mergeCell ref="F310:F313"/>
    <mergeCell ref="G310:G313"/>
    <mergeCell ref="H310:H313"/>
    <mergeCell ref="I310:I313"/>
    <mergeCell ref="F314:F316"/>
    <mergeCell ref="H297:H305"/>
    <mergeCell ref="I297:I305"/>
    <mergeCell ref="F307:F308"/>
    <mergeCell ref="G307:G308"/>
    <mergeCell ref="H307:H308"/>
    <mergeCell ref="I307:I308"/>
    <mergeCell ref="E225:E227"/>
    <mergeCell ref="F225:F227"/>
    <mergeCell ref="E228:E230"/>
    <mergeCell ref="F228:F229"/>
    <mergeCell ref="F266:F268"/>
    <mergeCell ref="F269:F270"/>
    <mergeCell ref="B252:B271"/>
    <mergeCell ref="C252:C271"/>
    <mergeCell ref="D252:D271"/>
    <mergeCell ref="E252:E271"/>
    <mergeCell ref="F263:F265"/>
    <mergeCell ref="F256:F258"/>
    <mergeCell ref="F252:F254"/>
    <mergeCell ref="F260:F262"/>
    <mergeCell ref="F237:F239"/>
    <mergeCell ref="I252:I253"/>
    <mergeCell ref="G256:G258"/>
    <mergeCell ref="H256:H258"/>
    <mergeCell ref="G252:G254"/>
    <mergeCell ref="G260:G262"/>
    <mergeCell ref="B272:B275"/>
    <mergeCell ref="C272:C275"/>
    <mergeCell ref="D272:D275"/>
    <mergeCell ref="E272:E275"/>
    <mergeCell ref="F272:F274"/>
    <mergeCell ref="C276:C289"/>
    <mergeCell ref="D276:D289"/>
    <mergeCell ref="E276:E289"/>
    <mergeCell ref="F276:F277"/>
    <mergeCell ref="G272:G274"/>
    <mergeCell ref="G269:G270"/>
    <mergeCell ref="H269:H270"/>
    <mergeCell ref="I269:I270"/>
    <mergeCell ref="G263:G265"/>
    <mergeCell ref="H263:H265"/>
    <mergeCell ref="I263:I265"/>
    <mergeCell ref="F281:F283"/>
    <mergeCell ref="F285:F286"/>
    <mergeCell ref="G285:G286"/>
    <mergeCell ref="F278:F280"/>
    <mergeCell ref="G278:G280"/>
    <mergeCell ref="H278:H280"/>
    <mergeCell ref="I278:I280"/>
    <mergeCell ref="G276:G277"/>
    <mergeCell ref="H276:H277"/>
    <mergeCell ref="I276:I277"/>
    <mergeCell ref="H208:H211"/>
    <mergeCell ref="H212:H216"/>
    <mergeCell ref="I212:I216"/>
    <mergeCell ref="F197:F199"/>
    <mergeCell ref="F183:F185"/>
    <mergeCell ref="G183:G185"/>
    <mergeCell ref="H183:H185"/>
    <mergeCell ref="I183:I185"/>
    <mergeCell ref="F192:F195"/>
    <mergeCell ref="H187:H188"/>
    <mergeCell ref="I187:I188"/>
    <mergeCell ref="F208:F211"/>
    <mergeCell ref="I208:I211"/>
    <mergeCell ref="F201:F206"/>
    <mergeCell ref="G201:G206"/>
    <mergeCell ref="H201:H206"/>
    <mergeCell ref="I201:I206"/>
    <mergeCell ref="G197:G199"/>
    <mergeCell ref="H197:H199"/>
    <mergeCell ref="I197:I199"/>
    <mergeCell ref="H192:H195"/>
    <mergeCell ref="I192:I195"/>
    <mergeCell ref="G192:G195"/>
    <mergeCell ref="F174:F176"/>
    <mergeCell ref="I168:I169"/>
    <mergeCell ref="E180:E182"/>
    <mergeCell ref="F180:F182"/>
    <mergeCell ref="G174:G176"/>
    <mergeCell ref="H174:H176"/>
    <mergeCell ref="I174:I176"/>
    <mergeCell ref="H170:H172"/>
    <mergeCell ref="I170:I172"/>
    <mergeCell ref="E170:E173"/>
    <mergeCell ref="F170:F172"/>
    <mergeCell ref="G170:G172"/>
    <mergeCell ref="E168:E169"/>
    <mergeCell ref="F168:F169"/>
    <mergeCell ref="H168:H169"/>
    <mergeCell ref="F178:F179"/>
    <mergeCell ref="G178:G179"/>
    <mergeCell ref="H178:H179"/>
    <mergeCell ref="I178:I179"/>
    <mergeCell ref="G168:G169"/>
    <mergeCell ref="I132:I133"/>
    <mergeCell ref="G154:G158"/>
    <mergeCell ref="H154:H158"/>
    <mergeCell ref="B162:B167"/>
    <mergeCell ref="C162:C167"/>
    <mergeCell ref="E162:E167"/>
    <mergeCell ref="H151:H152"/>
    <mergeCell ref="I151:I152"/>
    <mergeCell ref="B154:B161"/>
    <mergeCell ref="C154:C161"/>
    <mergeCell ref="D154:D161"/>
    <mergeCell ref="E154:E161"/>
    <mergeCell ref="F154:F161"/>
    <mergeCell ref="B151:B152"/>
    <mergeCell ref="C151:C152"/>
    <mergeCell ref="D151:D152"/>
    <mergeCell ref="E151:E152"/>
    <mergeCell ref="F151:F152"/>
    <mergeCell ref="G151:G152"/>
    <mergeCell ref="D162:D167"/>
    <mergeCell ref="F162:F167"/>
    <mergeCell ref="G162:G166"/>
    <mergeCell ref="H162:H166"/>
    <mergeCell ref="I162:I166"/>
    <mergeCell ref="G147:G148"/>
    <mergeCell ref="H147:H148"/>
    <mergeCell ref="F149:F150"/>
    <mergeCell ref="H145:H146"/>
    <mergeCell ref="I145:I146"/>
    <mergeCell ref="B147:B150"/>
    <mergeCell ref="C147:C150"/>
    <mergeCell ref="D147:D150"/>
    <mergeCell ref="E147:E150"/>
    <mergeCell ref="F147:F148"/>
    <mergeCell ref="B145:B146"/>
    <mergeCell ref="C145:C146"/>
    <mergeCell ref="D145:D146"/>
    <mergeCell ref="E145:E146"/>
    <mergeCell ref="F145:F146"/>
    <mergeCell ref="G145:G146"/>
    <mergeCell ref="G138:G139"/>
    <mergeCell ref="H138:H139"/>
    <mergeCell ref="I138:I139"/>
    <mergeCell ref="F135:F137"/>
    <mergeCell ref="B138:B143"/>
    <mergeCell ref="C138:C143"/>
    <mergeCell ref="D138:D143"/>
    <mergeCell ref="E138:E143"/>
    <mergeCell ref="F138:F139"/>
    <mergeCell ref="F141:F143"/>
    <mergeCell ref="B117:B128"/>
    <mergeCell ref="C117:C128"/>
    <mergeCell ref="D117:D128"/>
    <mergeCell ref="E117:E128"/>
    <mergeCell ref="F121:F122"/>
    <mergeCell ref="F126:F128"/>
    <mergeCell ref="B111:B116"/>
    <mergeCell ref="C111:C116"/>
    <mergeCell ref="D111:D116"/>
    <mergeCell ref="E111:E116"/>
    <mergeCell ref="F103:F104"/>
    <mergeCell ref="F108:F110"/>
    <mergeCell ref="H97:H98"/>
    <mergeCell ref="I97:I98"/>
    <mergeCell ref="B99:B110"/>
    <mergeCell ref="C99:C110"/>
    <mergeCell ref="D99:D110"/>
    <mergeCell ref="E99:E110"/>
    <mergeCell ref="F113:F115"/>
    <mergeCell ref="B97:B98"/>
    <mergeCell ref="C97:C98"/>
    <mergeCell ref="D97:D98"/>
    <mergeCell ref="E97:E98"/>
    <mergeCell ref="F97:F98"/>
    <mergeCell ref="G97:G98"/>
    <mergeCell ref="I84:I91"/>
    <mergeCell ref="F92:F93"/>
    <mergeCell ref="G92:G93"/>
    <mergeCell ref="H92:H93"/>
    <mergeCell ref="I92:I93"/>
    <mergeCell ref="B84:B96"/>
    <mergeCell ref="C84:C96"/>
    <mergeCell ref="D84:D96"/>
    <mergeCell ref="E84:E93"/>
    <mergeCell ref="F84:F91"/>
    <mergeCell ref="G84:G91"/>
    <mergeCell ref="E94:E96"/>
    <mergeCell ref="F94:F96"/>
    <mergeCell ref="H84:H91"/>
    <mergeCell ref="E81:E82"/>
    <mergeCell ref="F81:F82"/>
    <mergeCell ref="H73:H74"/>
    <mergeCell ref="I73:I74"/>
    <mergeCell ref="F75:F77"/>
    <mergeCell ref="B73:B77"/>
    <mergeCell ref="C73:C77"/>
    <mergeCell ref="D73:D77"/>
    <mergeCell ref="E73:E77"/>
    <mergeCell ref="F73:F74"/>
    <mergeCell ref="G73:G74"/>
    <mergeCell ref="I78:I80"/>
    <mergeCell ref="H78:H80"/>
    <mergeCell ref="G78:G80"/>
    <mergeCell ref="F78:F80"/>
    <mergeCell ref="E78:E80"/>
    <mergeCell ref="D78:D82"/>
    <mergeCell ref="C78:C82"/>
    <mergeCell ref="B78:B82"/>
    <mergeCell ref="G47:G48"/>
    <mergeCell ref="H47:H48"/>
    <mergeCell ref="I47:I48"/>
    <mergeCell ref="F65:F66"/>
    <mergeCell ref="F70:F72"/>
    <mergeCell ref="B61:B72"/>
    <mergeCell ref="C61:C72"/>
    <mergeCell ref="D61:D72"/>
    <mergeCell ref="E61:E72"/>
    <mergeCell ref="F53:F54"/>
    <mergeCell ref="F58:F60"/>
    <mergeCell ref="B49:B60"/>
    <mergeCell ref="C49:C60"/>
    <mergeCell ref="D49:D60"/>
    <mergeCell ref="E49:E60"/>
    <mergeCell ref="E43:E45"/>
    <mergeCell ref="F43:F45"/>
    <mergeCell ref="B47:B48"/>
    <mergeCell ref="C47:C48"/>
    <mergeCell ref="D47:D48"/>
    <mergeCell ref="E47:E48"/>
    <mergeCell ref="F47:F48"/>
    <mergeCell ref="H5:H6"/>
    <mergeCell ref="I5:I6"/>
    <mergeCell ref="B7:B9"/>
    <mergeCell ref="C7:C9"/>
    <mergeCell ref="D7:D9"/>
    <mergeCell ref="E7:E8"/>
    <mergeCell ref="F7:F8"/>
    <mergeCell ref="B5:B6"/>
    <mergeCell ref="C5:C6"/>
    <mergeCell ref="D5:D6"/>
    <mergeCell ref="E5:E6"/>
    <mergeCell ref="F5:F6"/>
    <mergeCell ref="G5:G6"/>
    <mergeCell ref="G7:G8"/>
    <mergeCell ref="H7:H8"/>
    <mergeCell ref="I7:I8"/>
    <mergeCell ref="H10:H17"/>
    <mergeCell ref="I10:I17"/>
    <mergeCell ref="B18:B19"/>
    <mergeCell ref="C18:C19"/>
    <mergeCell ref="D18:D19"/>
    <mergeCell ref="E18:E19"/>
    <mergeCell ref="F18:F19"/>
    <mergeCell ref="H21:H22"/>
    <mergeCell ref="I21:I22"/>
    <mergeCell ref="B10:B17"/>
    <mergeCell ref="C10:C17"/>
    <mergeCell ref="D10:D17"/>
    <mergeCell ref="E10:E17"/>
    <mergeCell ref="F10:F17"/>
    <mergeCell ref="G10:G17"/>
    <mergeCell ref="B21:B25"/>
    <mergeCell ref="C21:C25"/>
    <mergeCell ref="G21:G22"/>
    <mergeCell ref="H41:H42"/>
    <mergeCell ref="I41:I42"/>
    <mergeCell ref="H35:H40"/>
    <mergeCell ref="I35:I40"/>
    <mergeCell ref="D26:D31"/>
    <mergeCell ref="E26:E28"/>
    <mergeCell ref="F26:F28"/>
    <mergeCell ref="G26:G28"/>
    <mergeCell ref="G18:G19"/>
    <mergeCell ref="H18:H19"/>
    <mergeCell ref="I18:I19"/>
    <mergeCell ref="D35:D45"/>
    <mergeCell ref="E35:E42"/>
    <mergeCell ref="F35:F40"/>
    <mergeCell ref="G35:G40"/>
    <mergeCell ref="H26:H28"/>
    <mergeCell ref="I26:I28"/>
    <mergeCell ref="E29:E31"/>
    <mergeCell ref="F29:F31"/>
    <mergeCell ref="E23:E25"/>
    <mergeCell ref="F23:F25"/>
    <mergeCell ref="D21:D25"/>
    <mergeCell ref="E21:E22"/>
    <mergeCell ref="F21:F22"/>
    <mergeCell ref="F41:F42"/>
    <mergeCell ref="G41:G42"/>
    <mergeCell ref="B35:B45"/>
    <mergeCell ref="C35:C45"/>
    <mergeCell ref="B26:B31"/>
    <mergeCell ref="C26:C31"/>
    <mergeCell ref="B321:B339"/>
    <mergeCell ref="C321:C339"/>
    <mergeCell ref="D321:D339"/>
    <mergeCell ref="E321:E339"/>
    <mergeCell ref="F321:F324"/>
    <mergeCell ref="B231:B251"/>
    <mergeCell ref="C231:C251"/>
    <mergeCell ref="D231:D251"/>
    <mergeCell ref="G208:G211"/>
    <mergeCell ref="G212:G216"/>
    <mergeCell ref="D297:D320"/>
    <mergeCell ref="E297:E320"/>
    <mergeCell ref="B291:B296"/>
    <mergeCell ref="C291:C296"/>
    <mergeCell ref="D291:D296"/>
    <mergeCell ref="E291:E296"/>
    <mergeCell ref="B183:B191"/>
    <mergeCell ref="C183:C191"/>
    <mergeCell ref="H340:H343"/>
    <mergeCell ref="F297:F305"/>
    <mergeCell ref="H243:H245"/>
    <mergeCell ref="F240:F242"/>
    <mergeCell ref="G240:G242"/>
    <mergeCell ref="H240:H242"/>
    <mergeCell ref="H252:H254"/>
    <mergeCell ref="H233:H235"/>
    <mergeCell ref="F336:F337"/>
    <mergeCell ref="G336:G337"/>
    <mergeCell ref="F317:F318"/>
    <mergeCell ref="G317:G318"/>
    <mergeCell ref="H317:H318"/>
    <mergeCell ref="F319:F320"/>
    <mergeCell ref="G319:G320"/>
    <mergeCell ref="H319:H320"/>
    <mergeCell ref="H336:H337"/>
    <mergeCell ref="G237:G239"/>
    <mergeCell ref="H237:H239"/>
    <mergeCell ref="I233:I235"/>
    <mergeCell ref="H272:H274"/>
    <mergeCell ref="I272:I274"/>
    <mergeCell ref="H285:H286"/>
    <mergeCell ref="I285:I286"/>
    <mergeCell ref="I317:I318"/>
    <mergeCell ref="I319:I320"/>
    <mergeCell ref="I336:I337"/>
    <mergeCell ref="G220:G224"/>
    <mergeCell ref="H220:H224"/>
    <mergeCell ref="I220:I224"/>
    <mergeCell ref="I237:I239"/>
    <mergeCell ref="G233:G235"/>
    <mergeCell ref="G249:G250"/>
    <mergeCell ref="H249:H250"/>
    <mergeCell ref="I249:I250"/>
    <mergeCell ref="G297:G305"/>
    <mergeCell ref="G228:G229"/>
    <mergeCell ref="H228:H229"/>
    <mergeCell ref="I228:I229"/>
    <mergeCell ref="I243:I245"/>
    <mergeCell ref="I240:I242"/>
    <mergeCell ref="H260:H262"/>
    <mergeCell ref="I260:I262"/>
    <mergeCell ref="H132:H133"/>
    <mergeCell ref="F132:F133"/>
    <mergeCell ref="G132:G133"/>
    <mergeCell ref="B297:B320"/>
    <mergeCell ref="C297:C320"/>
    <mergeCell ref="F187:F191"/>
    <mergeCell ref="G187:G188"/>
    <mergeCell ref="F212:F216"/>
    <mergeCell ref="E231:E251"/>
    <mergeCell ref="F233:F235"/>
    <mergeCell ref="F246:F248"/>
    <mergeCell ref="F249:F250"/>
    <mergeCell ref="F243:F245"/>
    <mergeCell ref="G243:G245"/>
    <mergeCell ref="B276:B289"/>
    <mergeCell ref="E217:E219"/>
    <mergeCell ref="F217:F219"/>
    <mergeCell ref="E220:E224"/>
    <mergeCell ref="F220:F224"/>
    <mergeCell ref="B197:B230"/>
    <mergeCell ref="C197:C230"/>
    <mergeCell ref="D197:D230"/>
    <mergeCell ref="E197:E216"/>
    <mergeCell ref="B192:B196"/>
    <mergeCell ref="B129:B130"/>
    <mergeCell ref="C129:C130"/>
    <mergeCell ref="D129:D130"/>
    <mergeCell ref="E129:E130"/>
    <mergeCell ref="B132:B137"/>
    <mergeCell ref="C132:C137"/>
    <mergeCell ref="D132:D137"/>
    <mergeCell ref="E132:E137"/>
    <mergeCell ref="C192:C196"/>
    <mergeCell ref="D192:D196"/>
    <mergeCell ref="E192:E196"/>
    <mergeCell ref="B174:B182"/>
    <mergeCell ref="C174:C182"/>
    <mergeCell ref="D174:D182"/>
    <mergeCell ref="E174:E179"/>
    <mergeCell ref="B170:B173"/>
    <mergeCell ref="C170:C173"/>
    <mergeCell ref="D170:D173"/>
    <mergeCell ref="B168:B169"/>
    <mergeCell ref="C168:C169"/>
    <mergeCell ref="D168:D169"/>
    <mergeCell ref="D183:D191"/>
    <mergeCell ref="E183:E191"/>
    <mergeCell ref="F466:F467"/>
    <mergeCell ref="G466:G467"/>
    <mergeCell ref="H466:H467"/>
    <mergeCell ref="F468:F469"/>
    <mergeCell ref="G468:G469"/>
    <mergeCell ref="H468:H469"/>
    <mergeCell ref="C794:C802"/>
    <mergeCell ref="D794:D802"/>
    <mergeCell ref="E794:E802"/>
    <mergeCell ref="F796:F798"/>
    <mergeCell ref="F486:F487"/>
    <mergeCell ref="G486:G487"/>
    <mergeCell ref="H486:H487"/>
    <mergeCell ref="F472:F474"/>
    <mergeCell ref="G472:G474"/>
    <mergeCell ref="H472:H474"/>
    <mergeCell ref="F534:F536"/>
    <mergeCell ref="F790:F792"/>
    <mergeCell ref="H790:H792"/>
    <mergeCell ref="H500:H501"/>
    <mergeCell ref="C538:C543"/>
    <mergeCell ref="D538:D543"/>
    <mergeCell ref="E538:E543"/>
    <mergeCell ref="F540:F542"/>
    <mergeCell ref="E813:E819"/>
    <mergeCell ref="D813:D819"/>
    <mergeCell ref="B804:B812"/>
    <mergeCell ref="C804:C812"/>
    <mergeCell ref="D804:D812"/>
    <mergeCell ref="E804:E812"/>
    <mergeCell ref="F805:F806"/>
    <mergeCell ref="G805:G806"/>
    <mergeCell ref="H805:H806"/>
    <mergeCell ref="F807:F809"/>
    <mergeCell ref="F810:F812"/>
    <mergeCell ref="G810:G812"/>
    <mergeCell ref="H810:H812"/>
    <mergeCell ref="B813:B819"/>
    <mergeCell ref="C813:C819"/>
    <mergeCell ref="F815:F817"/>
    <mergeCell ref="F818:F819"/>
    <mergeCell ref="G818:G819"/>
    <mergeCell ref="H818:H81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D67DA9EBC6CB4A8C2663647F1D81ED" ma:contentTypeVersion="14" ma:contentTypeDescription="Create a new document." ma:contentTypeScope="" ma:versionID="f2b5c61b8495ede95ae882b01e5e1002">
  <xsd:schema xmlns:xsd="http://www.w3.org/2001/XMLSchema" xmlns:xs="http://www.w3.org/2001/XMLSchema" xmlns:p="http://schemas.microsoft.com/office/2006/metadata/properties" xmlns:ns3="4ae2c088-bf30-4286-bd44-f60559b5ae82" xmlns:ns4="fcaa00df-669a-46d0-b90d-51fcc45908ed" targetNamespace="http://schemas.microsoft.com/office/2006/metadata/properties" ma:root="true" ma:fieldsID="5f8c459f09dfd07555b71eb1c5ebde17" ns3:_="" ns4:_="">
    <xsd:import namespace="4ae2c088-bf30-4286-bd44-f60559b5ae82"/>
    <xsd:import namespace="fcaa00df-669a-46d0-b90d-51fcc45908e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2c088-bf30-4286-bd44-f60559b5ae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aa00df-669a-46d0-b90d-51fcc45908e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873829-7E29-43AF-89E0-F399700955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2c088-bf30-4286-bd44-f60559b5ae82"/>
    <ds:schemaRef ds:uri="fcaa00df-669a-46d0-b90d-51fcc45908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90DBB3-C62A-4DFE-9A02-5D673A365BB4}">
  <ds:schemaRefs>
    <ds:schemaRef ds:uri="http://purl.org/dc/terms/"/>
    <ds:schemaRef ds:uri="4ae2c088-bf30-4286-bd44-f60559b5ae82"/>
    <ds:schemaRef ds:uri="http://schemas.microsoft.com/office/2006/metadata/properties"/>
    <ds:schemaRef ds:uri="http://www.w3.org/XML/1998/namespace"/>
    <ds:schemaRef ds:uri="http://schemas.microsoft.com/office/2006/documentManagement/types"/>
    <ds:schemaRef ds:uri="http://purl.org/dc/dcmitype/"/>
    <ds:schemaRef ds:uri="fcaa00df-669a-46d0-b90d-51fcc45908ed"/>
    <ds:schemaRef ds:uri="http://schemas.openxmlformats.org/package/2006/metadata/core-propertie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C556E037-8DFE-44D5-BB0B-01C99DCEEF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27</vt:i4>
      </vt:variant>
    </vt:vector>
  </HeadingPairs>
  <TitlesOfParts>
    <vt:vector size="50" baseType="lpstr">
      <vt:lpstr>General </vt:lpstr>
      <vt:lpstr>Firma</vt:lpstr>
      <vt:lpstr>Retenciones1_0</vt:lpstr>
      <vt:lpstr>Percepciones1_0</vt:lpstr>
      <vt:lpstr>Comunicación de Baja1_0</vt:lpstr>
      <vt:lpstr>Resumen Diario1_1</vt:lpstr>
      <vt:lpstr>Resumen de reversiones1_0</vt:lpstr>
      <vt:lpstr>Factura2_0</vt:lpstr>
      <vt:lpstr>Boleta2_0</vt:lpstr>
      <vt:lpstr>NotaCredito2_0</vt:lpstr>
      <vt:lpstr>NotaDebito2_0</vt:lpstr>
      <vt:lpstr>LiquidacionCompra2_0</vt:lpstr>
      <vt:lpstr>DAE-Adquirente2_0</vt:lpstr>
      <vt:lpstr>DAE-Operador2_0</vt:lpstr>
      <vt:lpstr>DAE-SEAE</vt:lpstr>
      <vt:lpstr>DOAE-Atribución</vt:lpstr>
      <vt:lpstr>CDR-OSE-Resumen</vt:lpstr>
      <vt:lpstr>CDR-OSE-Comprobante</vt:lpstr>
      <vt:lpstr>CódigosRetorno</vt:lpstr>
      <vt:lpstr>Catálogos</vt:lpstr>
      <vt:lpstr>Listados</vt:lpstr>
      <vt:lpstr>Parámetros</vt:lpstr>
      <vt:lpstr>Control de Cambios</vt:lpstr>
      <vt:lpstr>Catálogos!Catalogo02</vt:lpstr>
      <vt:lpstr>Catálogos!Catalogo03</vt:lpstr>
      <vt:lpstr>Catálogos!Catalogo04</vt:lpstr>
      <vt:lpstr>Catálogos!Catalogo05</vt:lpstr>
      <vt:lpstr>Catálogos!Catalogo06</vt:lpstr>
      <vt:lpstr>Catálogos!Catalogo07</vt:lpstr>
      <vt:lpstr>Catálogos!Catalogo08</vt:lpstr>
      <vt:lpstr>Catálogos!Catalogo09</vt:lpstr>
      <vt:lpstr>Catálogos!Catalogo10</vt:lpstr>
      <vt:lpstr>Catálogos!Catalogo11</vt:lpstr>
      <vt:lpstr>Catálogos!Catalogo12</vt:lpstr>
      <vt:lpstr>Catálogos!Catalogo13</vt:lpstr>
      <vt:lpstr>Catálogos!Catalogo14</vt:lpstr>
      <vt:lpstr>Catálogos!Catalogo15</vt:lpstr>
      <vt:lpstr>Catálogos!Catalogo16</vt:lpstr>
      <vt:lpstr>Catálogos!Catalogo17</vt:lpstr>
      <vt:lpstr>Catálogos!Catalogo18</vt:lpstr>
      <vt:lpstr>Catálogos!Catalogo19</vt:lpstr>
      <vt:lpstr>Catálogos!Catalogo20</vt:lpstr>
      <vt:lpstr>Catálogos!Catalogo21</vt:lpstr>
      <vt:lpstr>Catálogos!Catalogo22</vt:lpstr>
      <vt:lpstr>Catálogos!Catalogo23</vt:lpstr>
      <vt:lpstr>Catálogos!Catalogo24</vt:lpstr>
      <vt:lpstr>'Comunicación de Baja1_0'!Títulos_a_imprimir</vt:lpstr>
      <vt:lpstr>Firma!Títulos_a_imprimir</vt:lpstr>
      <vt:lpstr>'Resumen de reversiones1_0'!Títulos_a_imprimir</vt:lpstr>
      <vt:lpstr>'Resumen Diario1_1'!Títulos_a_imprimir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prueba</dc:creator>
  <cp:keywords/>
  <dc:description/>
  <cp:lastModifiedBy>Tello Rios Gabriela</cp:lastModifiedBy>
  <cp:revision/>
  <dcterms:created xsi:type="dcterms:W3CDTF">2011-02-25T15:54:04Z</dcterms:created>
  <dcterms:modified xsi:type="dcterms:W3CDTF">2026-07-30T15:17:35Z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0x01010056D67DA9EBC6CB4A8C2663647F1D81ED</vt:lpwstr>
  </property>
</Properties>
</file>